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4月\B　6月24日公表\"/>
    </mc:Choice>
  </mc:AlternateContent>
  <xr:revisionPtr revIDLastSave="0" documentId="13_ncr:1_{B154D985-B5DA-4932-9504-837B3A54D534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8-10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'8-10-2'!$A$1:$I$46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G35" i="1"/>
  <c r="F35" i="1"/>
  <c r="E35" i="1"/>
  <c r="D35" i="1"/>
  <c r="H33" i="1"/>
  <c r="G33" i="1"/>
  <c r="F33" i="1"/>
  <c r="E33" i="1"/>
  <c r="D33" i="1"/>
  <c r="H29" i="1"/>
  <c r="G29" i="1"/>
  <c r="F29" i="1"/>
  <c r="E29" i="1"/>
  <c r="D29" i="1"/>
  <c r="H26" i="1"/>
  <c r="H21" i="1" s="1"/>
  <c r="G26" i="1"/>
  <c r="G21" i="1" s="1"/>
  <c r="F26" i="1"/>
  <c r="E26" i="1"/>
  <c r="D26" i="1"/>
  <c r="H22" i="1"/>
  <c r="G22" i="1"/>
  <c r="F22" i="1"/>
  <c r="F21" i="1" s="1"/>
  <c r="E22" i="1"/>
  <c r="E21" i="1" s="1"/>
  <c r="D22" i="1"/>
  <c r="D21" i="1" s="1"/>
  <c r="I21" i="1"/>
  <c r="H18" i="1"/>
  <c r="G18" i="1"/>
  <c r="F18" i="1"/>
  <c r="E18" i="1"/>
  <c r="D18" i="1"/>
  <c r="H15" i="1"/>
  <c r="G15" i="1"/>
  <c r="F15" i="1"/>
  <c r="E15" i="1"/>
  <c r="D15" i="1"/>
  <c r="H12" i="1"/>
  <c r="G12" i="1"/>
  <c r="F12" i="1"/>
  <c r="E12" i="1"/>
  <c r="D12" i="1"/>
  <c r="H8" i="1"/>
  <c r="G8" i="1"/>
  <c r="F8" i="1"/>
  <c r="F7" i="1" s="1"/>
  <c r="E8" i="1"/>
  <c r="E7" i="1" s="1"/>
  <c r="D8" i="1"/>
  <c r="D7" i="1" s="1"/>
  <c r="I7" i="1"/>
  <c r="H7" i="1"/>
  <c r="G7" i="1"/>
</calcChain>
</file>

<file path=xl/sharedStrings.xml><?xml version="1.0" encoding="utf-8"?>
<sst xmlns="http://schemas.openxmlformats.org/spreadsheetml/2006/main" count="69" uniqueCount="36">
  <si>
    <t>８－１０－２　都立肢体不自由児施設及び重症心身障害児施設利用状況</t>
    <rPh sb="7" eb="8">
      <t>ト</t>
    </rPh>
    <phoneticPr fontId="4"/>
  </si>
  <si>
    <t>施　　　設　　　名</t>
    <rPh sb="0" eb="1">
      <t>シ</t>
    </rPh>
    <rPh sb="4" eb="5">
      <t>セツ</t>
    </rPh>
    <rPh sb="8" eb="9">
      <t>メイ</t>
    </rPh>
    <phoneticPr fontId="4"/>
  </si>
  <si>
    <t>入　　　院　　　等</t>
    <phoneticPr fontId="4"/>
  </si>
  <si>
    <t>外　来</t>
    <phoneticPr fontId="4"/>
  </si>
  <si>
    <t>前月末
在籍数</t>
    <rPh sb="0" eb="1">
      <t>ゼン</t>
    </rPh>
    <rPh sb="1" eb="3">
      <t>ゲツマツ</t>
    </rPh>
    <rPh sb="4" eb="6">
      <t>ザイセキ</t>
    </rPh>
    <rPh sb="6" eb="7">
      <t>スウ</t>
    </rPh>
    <phoneticPr fontId="4"/>
  </si>
  <si>
    <t>入院等</t>
    <rPh sb="0" eb="3">
      <t>ニュウイントウ</t>
    </rPh>
    <phoneticPr fontId="4"/>
  </si>
  <si>
    <t>退院等</t>
    <rPh sb="0" eb="3">
      <t>タイイントウ</t>
    </rPh>
    <phoneticPr fontId="4"/>
  </si>
  <si>
    <t>月末在籍数</t>
    <rPh sb="0" eb="2">
      <t>ゲツマツ</t>
    </rPh>
    <rPh sb="2" eb="4">
      <t>ザイセキ</t>
    </rPh>
    <rPh sb="4" eb="5">
      <t>スウ</t>
    </rPh>
    <phoneticPr fontId="4"/>
  </si>
  <si>
    <t>当月患者
延数</t>
    <phoneticPr fontId="4"/>
  </si>
  <si>
    <t>肢体不自由児(者)施設</t>
    <rPh sb="0" eb="2">
      <t>シタイ</t>
    </rPh>
    <rPh sb="2" eb="5">
      <t>フジユウ</t>
    </rPh>
    <rPh sb="5" eb="6">
      <t>ジ</t>
    </rPh>
    <rPh sb="7" eb="8">
      <t>シャ</t>
    </rPh>
    <rPh sb="9" eb="11">
      <t>シセツ</t>
    </rPh>
    <phoneticPr fontId="4"/>
  </si>
  <si>
    <t>北療育医療センター</t>
    <rPh sb="0" eb="1">
      <t>キタ</t>
    </rPh>
    <rPh sb="1" eb="3">
      <t>リョウイク</t>
    </rPh>
    <rPh sb="3" eb="5">
      <t>イリョウ</t>
    </rPh>
    <phoneticPr fontId="4"/>
  </si>
  <si>
    <t>入院</t>
    <rPh sb="0" eb="2">
      <t>ニュウイン</t>
    </rPh>
    <phoneticPr fontId="4"/>
  </si>
  <si>
    <t>入園</t>
    <rPh sb="0" eb="2">
      <t>ニュウエン</t>
    </rPh>
    <phoneticPr fontId="4"/>
  </si>
  <si>
    <t>通園</t>
    <rPh sb="0" eb="2">
      <t>ツウエン</t>
    </rPh>
    <phoneticPr fontId="4"/>
  </si>
  <si>
    <t>城南分園</t>
    <rPh sb="0" eb="2">
      <t>ジョウナン</t>
    </rPh>
    <rPh sb="2" eb="3">
      <t>ブン</t>
    </rPh>
    <rPh sb="3" eb="4">
      <t>エン</t>
    </rPh>
    <phoneticPr fontId="4"/>
  </si>
  <si>
    <t>通所</t>
    <rPh sb="0" eb="2">
      <t>ツウショ</t>
    </rPh>
    <phoneticPr fontId="4"/>
  </si>
  <si>
    <t>城北分園</t>
    <rPh sb="0" eb="2">
      <t>ジョウホク</t>
    </rPh>
    <rPh sb="2" eb="3">
      <t>ブン</t>
    </rPh>
    <rPh sb="3" eb="4">
      <t>エン</t>
    </rPh>
    <phoneticPr fontId="4"/>
  </si>
  <si>
    <t>府中療育センター</t>
    <rPh sb="0" eb="4">
      <t>フチュウリョウイク</t>
    </rPh>
    <phoneticPr fontId="4"/>
  </si>
  <si>
    <t>重症心身障害児(者)施設</t>
    <rPh sb="0" eb="2">
      <t>ジュウショウ</t>
    </rPh>
    <rPh sb="2" eb="4">
      <t>シンシン</t>
    </rPh>
    <rPh sb="4" eb="6">
      <t>ショウガイ</t>
    </rPh>
    <rPh sb="6" eb="7">
      <t>ジ</t>
    </rPh>
    <rPh sb="10" eb="12">
      <t>シセツ</t>
    </rPh>
    <phoneticPr fontId="4"/>
  </si>
  <si>
    <t>府中療育センター</t>
    <rPh sb="0" eb="2">
      <t>フチュウ</t>
    </rPh>
    <rPh sb="2" eb="4">
      <t>リョウイク</t>
    </rPh>
    <phoneticPr fontId="4"/>
  </si>
  <si>
    <t>入所</t>
    <rPh sb="0" eb="2">
      <t>ニュウショ</t>
    </rPh>
    <phoneticPr fontId="4"/>
  </si>
  <si>
    <t>通所</t>
    <rPh sb="0" eb="1">
      <t>ツウ</t>
    </rPh>
    <rPh sb="1" eb="2">
      <t>ジョ</t>
    </rPh>
    <phoneticPr fontId="4"/>
  </si>
  <si>
    <t>東大和療育センター</t>
    <rPh sb="0" eb="3">
      <t>ヒガシヤマト</t>
    </rPh>
    <rPh sb="3" eb="5">
      <t>リョウイク</t>
    </rPh>
    <phoneticPr fontId="4"/>
  </si>
  <si>
    <t>よつぎ療育園</t>
    <rPh sb="3" eb="5">
      <t>リョウイク</t>
    </rPh>
    <rPh sb="5" eb="6">
      <t>エン</t>
    </rPh>
    <phoneticPr fontId="4"/>
  </si>
  <si>
    <t>東部療育センター</t>
    <rPh sb="0" eb="2">
      <t>トウブ</t>
    </rPh>
    <rPh sb="2" eb="4">
      <t>リョウイク</t>
    </rPh>
    <phoneticPr fontId="4"/>
  </si>
  <si>
    <t>注１. 平成18年4月分より、東部療育センター（平成17年12月開所）分を計上しています。</t>
    <rPh sb="0" eb="1">
      <t>チュウ</t>
    </rPh>
    <phoneticPr fontId="4"/>
  </si>
  <si>
    <t>　２. 平成20年4月分より、北療育医療センター　重心施設　通所（平成20年4月開所）分を</t>
    <phoneticPr fontId="4"/>
  </si>
  <si>
    <t>　　　計上しています。</t>
    <phoneticPr fontId="4"/>
  </si>
  <si>
    <t>　３. 平成24年4月分より、肢体不自由児(者)施設は、旧肢体不自由児施設(18歳以上の利用者を</t>
    <phoneticPr fontId="4"/>
  </si>
  <si>
    <t xml:space="preserve">　　　含む)の利用状況について計上しています。 </t>
    <phoneticPr fontId="4"/>
  </si>
  <si>
    <t xml:space="preserve">　４. 平成24年4月分より、重症心身障害児(者)施設は、旧重症心身障害児施設(18歳以上の　　 </t>
    <phoneticPr fontId="4"/>
  </si>
  <si>
    <t>　　　利用者を含む)の利用状況について計上しています。</t>
    <phoneticPr fontId="4"/>
  </si>
  <si>
    <t>資料：障害者施策推進部施設サービス支援課</t>
    <rPh sb="11" eb="13">
      <t>シセツ</t>
    </rPh>
    <phoneticPr fontId="4"/>
  </si>
  <si>
    <t>８．障害者福祉</t>
  </si>
  <si>
    <t>（令和６年４月）</t>
    <phoneticPr fontId="3"/>
  </si>
  <si>
    <t>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</si>
</sst>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\(&quot;平&quot;&quot;成&quot;0&quot;年&quot;"/>
    <numFmt numFmtId="177" formatCode="0&quot;月&quot;&quot;分&quot;\)"/>
    <numFmt numFmtId="178" formatCode="#,##0_ "/>
  </numFmts>
  <fonts count="10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1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 applyAlignment="1">
      <alignment vertical="top"/>
    </xf>
    <xf numFmtId="176" fontId="5" fillId="0" borderId="0" xfId="1" applyNumberFormat="1" applyFont="1" applyFill="1" applyBorder="1" applyAlignment="1" applyProtection="1">
      <alignment horizontal="right" vertical="center"/>
      <protection locked="0"/>
    </xf>
    <xf numFmtId="177" fontId="5" fillId="0" borderId="0" xfId="1" applyNumberFormat="1" applyFont="1" applyFill="1" applyAlignment="1" applyProtection="1">
      <alignment horizontal="left" vertical="center"/>
      <protection locked="0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41" fontId="5" fillId="0" borderId="1" xfId="1" applyNumberFormat="1" applyFont="1" applyFill="1" applyBorder="1" applyAlignment="1">
      <alignment horizontal="center" vertical="center"/>
    </xf>
    <xf numFmtId="41" fontId="5" fillId="0" borderId="1" xfId="1" applyNumberFormat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horizontal="distributed" vertical="center"/>
    </xf>
    <xf numFmtId="41" fontId="5" fillId="0" borderId="1" xfId="1" applyNumberFormat="1" applyFont="1" applyFill="1" applyBorder="1" applyAlignment="1" applyProtection="1">
      <alignment vertical="center"/>
      <protection locked="0"/>
    </xf>
    <xf numFmtId="0" fontId="5" fillId="0" borderId="1" xfId="1" applyNumberFormat="1" applyFont="1" applyFill="1" applyBorder="1" applyAlignment="1">
      <alignment horizontal="distributed" vertical="center"/>
    </xf>
    <xf numFmtId="41" fontId="5" fillId="0" borderId="1" xfId="1" applyNumberFormat="1" applyFont="1" applyFill="1" applyBorder="1" applyAlignment="1">
      <alignment horizontal="right" vertical="center"/>
    </xf>
    <xf numFmtId="0" fontId="5" fillId="0" borderId="4" xfId="1" applyNumberFormat="1" applyFont="1" applyFill="1" applyBorder="1" applyAlignment="1">
      <alignment horizontal="distributed" vertical="center"/>
    </xf>
    <xf numFmtId="41" fontId="5" fillId="0" borderId="1" xfId="1" applyNumberFormat="1" applyFont="1" applyFill="1" applyBorder="1" applyAlignment="1" applyProtection="1">
      <alignment horizontal="center" vertical="center"/>
      <protection locked="0"/>
    </xf>
    <xf numFmtId="41" fontId="5" fillId="0" borderId="2" xfId="1" applyNumberFormat="1" applyFont="1" applyFill="1" applyBorder="1" applyAlignment="1">
      <alignment vertical="center"/>
    </xf>
    <xf numFmtId="41" fontId="5" fillId="0" borderId="4" xfId="1" applyNumberFormat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horizontal="distributed" vertical="center"/>
    </xf>
    <xf numFmtId="0" fontId="5" fillId="0" borderId="2" xfId="1" applyNumberFormat="1" applyFont="1" applyFill="1" applyBorder="1" applyAlignment="1">
      <alignment horizontal="distributed" vertical="center"/>
    </xf>
    <xf numFmtId="0" fontId="5" fillId="0" borderId="8" xfId="1" applyNumberFormat="1" applyFont="1" applyFill="1" applyBorder="1" applyAlignment="1">
      <alignment horizontal="distributed" vertical="center"/>
    </xf>
    <xf numFmtId="178" fontId="5" fillId="0" borderId="1" xfId="1" applyNumberFormat="1" applyFont="1" applyFill="1" applyBorder="1" applyAlignment="1" applyProtection="1">
      <alignment vertical="center"/>
      <protection locked="0"/>
    </xf>
    <xf numFmtId="0" fontId="5" fillId="0" borderId="9" xfId="1" applyNumberFormat="1" applyFont="1" applyFill="1" applyBorder="1" applyAlignment="1">
      <alignment horizontal="distributed" vertical="center"/>
    </xf>
    <xf numFmtId="0" fontId="5" fillId="0" borderId="10" xfId="1" applyNumberFormat="1" applyFont="1" applyFill="1" applyBorder="1" applyAlignment="1">
      <alignment horizontal="distributed" vertical="center"/>
    </xf>
    <xf numFmtId="0" fontId="5" fillId="0" borderId="11" xfId="1" applyNumberFormat="1" applyFont="1" applyFill="1" applyBorder="1" applyAlignment="1">
      <alignment horizontal="distributed" vertical="center"/>
    </xf>
    <xf numFmtId="41" fontId="5" fillId="0" borderId="12" xfId="1" applyNumberFormat="1" applyFont="1" applyFill="1" applyBorder="1" applyAlignment="1">
      <alignment vertical="center"/>
    </xf>
    <xf numFmtId="41" fontId="5" fillId="0" borderId="0" xfId="1" applyNumberFormat="1" applyFont="1" applyFill="1" applyBorder="1" applyAlignment="1">
      <alignment vertical="center"/>
    </xf>
    <xf numFmtId="41" fontId="5" fillId="0" borderId="3" xfId="1" applyNumberFormat="1" applyFont="1" applyFill="1" applyBorder="1" applyAlignment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7" xfId="1" applyNumberFormat="1" applyFont="1" applyFill="1" applyBorder="1" applyAlignment="1">
      <alignment horizontal="distributed" vertical="center"/>
    </xf>
    <xf numFmtId="178" fontId="5" fillId="0" borderId="1" xfId="1" applyNumberFormat="1" applyFont="1" applyFill="1" applyBorder="1" applyAlignment="1">
      <alignment vertical="center"/>
    </xf>
    <xf numFmtId="0" fontId="5" fillId="0" borderId="14" xfId="1" applyNumberFormat="1" applyFont="1" applyFill="1" applyBorder="1" applyAlignment="1">
      <alignment horizontal="distributed" vertical="center"/>
    </xf>
    <xf numFmtId="41" fontId="5" fillId="0" borderId="1" xfId="2" applyNumberFormat="1" applyFont="1" applyFill="1" applyBorder="1" applyAlignment="1" applyProtection="1">
      <alignment vertical="center"/>
      <protection locked="0"/>
    </xf>
    <xf numFmtId="49" fontId="5" fillId="0" borderId="0" xfId="1" applyNumberFormat="1" applyFont="1" applyFill="1" applyBorder="1" applyAlignment="1">
      <alignment horizontal="left"/>
    </xf>
    <xf numFmtId="0" fontId="5" fillId="0" borderId="0" xfId="1" applyFont="1" applyFill="1" applyAlignment="1"/>
    <xf numFmtId="49" fontId="5" fillId="0" borderId="0" xfId="1" applyNumberFormat="1" applyFont="1" applyFill="1" applyAlignment="1">
      <alignment horizontal="left"/>
    </xf>
    <xf numFmtId="49" fontId="5" fillId="0" borderId="0" xfId="1" applyNumberFormat="1" applyFont="1" applyFill="1" applyAlignment="1">
      <alignment horizontal="left" wrapText="1"/>
    </xf>
    <xf numFmtId="0" fontId="5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 wrapText="1"/>
    </xf>
    <xf numFmtId="0" fontId="5" fillId="0" borderId="0" xfId="1" applyFont="1" applyFill="1" applyAlignment="1">
      <alignment horizontal="left"/>
    </xf>
    <xf numFmtId="0" fontId="5" fillId="0" borderId="0" xfId="1" applyFont="1" applyFill="1" applyAlignment="1">
      <alignment horizontal="left" wrapText="1"/>
    </xf>
    <xf numFmtId="0" fontId="1" fillId="0" borderId="0" xfId="3" applyFont="1" applyFill="1"/>
    <xf numFmtId="0" fontId="8" fillId="0" borderId="0" xfId="3" applyFont="1"/>
    <xf numFmtId="0" fontId="8" fillId="0" borderId="0" xfId="3" applyFont="1" applyFill="1"/>
    <xf numFmtId="0" fontId="1" fillId="0" borderId="0" xfId="3" applyFont="1"/>
    <xf numFmtId="0" fontId="2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9" fillId="0" borderId="0" xfId="1" applyFont="1" applyFill="1">
      <alignment vertical="center"/>
    </xf>
    <xf numFmtId="0" fontId="1" fillId="0" borderId="0" xfId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distributed" vertical="center"/>
    </xf>
    <xf numFmtId="0" fontId="5" fillId="0" borderId="5" xfId="1" applyNumberFormat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distributed" vertical="center"/>
    </xf>
    <xf numFmtId="0" fontId="5" fillId="0" borderId="2" xfId="1" applyNumberFormat="1" applyFont="1" applyFill="1" applyBorder="1" applyAlignment="1">
      <alignment horizontal="distributed" vertical="center"/>
    </xf>
    <xf numFmtId="0" fontId="5" fillId="0" borderId="1" xfId="1" applyNumberFormat="1" applyFont="1" applyFill="1" applyBorder="1" applyAlignment="1">
      <alignment horizontal="distributed" vertical="center"/>
    </xf>
    <xf numFmtId="0" fontId="7" fillId="0" borderId="6" xfId="1" applyNumberFormat="1" applyFont="1" applyFill="1" applyBorder="1" applyAlignment="1">
      <alignment horizontal="distributed" vertical="center"/>
    </xf>
    <xf numFmtId="0" fontId="7" fillId="0" borderId="7" xfId="1" applyNumberFormat="1" applyFont="1" applyFill="1" applyBorder="1" applyAlignment="1">
      <alignment horizontal="distributed" vertical="center"/>
    </xf>
    <xf numFmtId="0" fontId="5" fillId="0" borderId="12" xfId="1" applyNumberFormat="1" applyFont="1" applyFill="1" applyBorder="1" applyAlignment="1">
      <alignment horizontal="distributed" vertical="center"/>
    </xf>
    <xf numFmtId="0" fontId="5" fillId="0" borderId="13" xfId="1" applyNumberFormat="1" applyFont="1" applyFill="1" applyBorder="1" applyAlignment="1">
      <alignment horizontal="distributed" vertical="center"/>
    </xf>
    <xf numFmtId="0" fontId="5" fillId="0" borderId="7" xfId="1" applyNumberFormat="1" applyFont="1" applyFill="1" applyBorder="1" applyAlignment="1">
      <alignment horizontal="distributed" vertical="center"/>
    </xf>
    <xf numFmtId="0" fontId="5" fillId="0" borderId="6" xfId="1" applyNumberFormat="1" applyFont="1" applyFill="1" applyBorder="1" applyAlignment="1">
      <alignment horizontal="distributed" vertical="center"/>
    </xf>
  </cellXfs>
  <cellStyles count="4">
    <cellStyle name="桁区切り 2" xfId="2" xr:uid="{00000000-0005-0000-0000-000000000000}"/>
    <cellStyle name="標準" xfId="0" builtinId="0"/>
    <cellStyle name="標準 2" xfId="3" xr:uid="{00000000-0005-0000-0000-000002000000}"/>
    <cellStyle name="標準 2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tabSelected="1" view="pageBreakPreview" zoomScaleNormal="100" zoomScaleSheetLayoutView="100" workbookViewId="0">
      <selection activeCell="G16" sqref="G16"/>
    </sheetView>
  </sheetViews>
  <sheetFormatPr defaultColWidth="8.75" defaultRowHeight="18.75"/>
  <cols>
    <col min="1" max="1" width="2.625" style="44" customWidth="1"/>
    <col min="2" max="8" width="12.375" style="44" customWidth="1"/>
    <col min="9" max="9" width="12.375" style="41" customWidth="1"/>
    <col min="10" max="10" width="9.625" style="2" customWidth="1"/>
    <col min="11" max="16384" width="8.75" style="2"/>
  </cols>
  <sheetData>
    <row r="1" spans="1:9" s="46" customFormat="1" ht="21" customHeight="1">
      <c r="A1" s="45" t="s">
        <v>33</v>
      </c>
    </row>
    <row r="2" spans="1:9" s="46" customFormat="1" ht="13.5">
      <c r="A2" s="47"/>
    </row>
    <row r="3" spans="1:9">
      <c r="A3" s="48" t="s">
        <v>0</v>
      </c>
      <c r="B3" s="1"/>
      <c r="C3" s="1"/>
      <c r="D3" s="1"/>
      <c r="E3" s="1"/>
      <c r="F3" s="1"/>
      <c r="G3" s="1"/>
      <c r="H3" s="1"/>
      <c r="I3" s="49" t="s">
        <v>34</v>
      </c>
    </row>
    <row r="4" spans="1:9">
      <c r="A4" s="3"/>
      <c r="B4" s="3"/>
      <c r="C4" s="3"/>
      <c r="D4" s="3"/>
      <c r="E4" s="3"/>
      <c r="F4" s="3"/>
      <c r="G4" s="3"/>
      <c r="H4" s="4"/>
      <c r="I4" s="5"/>
    </row>
    <row r="5" spans="1:9" ht="22.15" customHeight="1">
      <c r="A5" s="52" t="s">
        <v>1</v>
      </c>
      <c r="B5" s="52"/>
      <c r="C5" s="52"/>
      <c r="D5" s="52" t="s">
        <v>2</v>
      </c>
      <c r="E5" s="52"/>
      <c r="F5" s="52"/>
      <c r="G5" s="52"/>
      <c r="H5" s="52"/>
      <c r="I5" s="6" t="s">
        <v>3</v>
      </c>
    </row>
    <row r="6" spans="1:9" ht="37.15" customHeight="1">
      <c r="A6" s="52"/>
      <c r="B6" s="52"/>
      <c r="C6" s="52"/>
      <c r="D6" s="7" t="s">
        <v>4</v>
      </c>
      <c r="E6" s="8" t="s">
        <v>5</v>
      </c>
      <c r="F6" s="8" t="s">
        <v>6</v>
      </c>
      <c r="G6" s="7" t="s">
        <v>7</v>
      </c>
      <c r="H6" s="7" t="s">
        <v>8</v>
      </c>
      <c r="I6" s="7" t="s">
        <v>8</v>
      </c>
    </row>
    <row r="7" spans="1:9" ht="21.6" customHeight="1">
      <c r="A7" s="53" t="s">
        <v>9</v>
      </c>
      <c r="B7" s="54"/>
      <c r="C7" s="54"/>
      <c r="D7" s="9">
        <f>D8+D12+D15+D18</f>
        <v>232</v>
      </c>
      <c r="E7" s="9">
        <f>+E8+E12+E15+E18</f>
        <v>157</v>
      </c>
      <c r="F7" s="9">
        <f>+F8+F12+F15+F18</f>
        <v>181</v>
      </c>
      <c r="G7" s="9">
        <f>+G8+G12+G15+G18</f>
        <v>208</v>
      </c>
      <c r="H7" s="9">
        <f>+H8+H12+H15+H18</f>
        <v>2240</v>
      </c>
      <c r="I7" s="9">
        <f>+I8+I12+I15+I18</f>
        <v>4667</v>
      </c>
    </row>
    <row r="8" spans="1:9" ht="21.6" customHeight="1">
      <c r="A8" s="10"/>
      <c r="B8" s="55" t="s">
        <v>10</v>
      </c>
      <c r="C8" s="56"/>
      <c r="D8" s="9">
        <f>SUM(D9:D11)</f>
        <v>57</v>
      </c>
      <c r="E8" s="9">
        <f>+E9+E10+E11</f>
        <v>142</v>
      </c>
      <c r="F8" s="9">
        <f>+F9+F10+F11</f>
        <v>144</v>
      </c>
      <c r="G8" s="9">
        <f>+G9+G10+G11</f>
        <v>55</v>
      </c>
      <c r="H8" s="9">
        <f>+H9+H10+H11</f>
        <v>1359</v>
      </c>
      <c r="I8" s="11">
        <v>3185</v>
      </c>
    </row>
    <row r="9" spans="1:9" ht="21.6" customHeight="1">
      <c r="A9" s="10"/>
      <c r="B9" s="10"/>
      <c r="C9" s="12" t="s">
        <v>11</v>
      </c>
      <c r="D9" s="11">
        <v>22</v>
      </c>
      <c r="E9" s="11">
        <v>124</v>
      </c>
      <c r="F9" s="11">
        <v>128</v>
      </c>
      <c r="G9" s="9">
        <v>18</v>
      </c>
      <c r="H9" s="11">
        <v>797</v>
      </c>
      <c r="I9" s="13" t="s">
        <v>35</v>
      </c>
    </row>
    <row r="10" spans="1:9" ht="21.6" customHeight="1">
      <c r="A10" s="10"/>
      <c r="B10" s="10"/>
      <c r="C10" s="12" t="s">
        <v>12</v>
      </c>
      <c r="D10" s="11">
        <v>13</v>
      </c>
      <c r="E10" s="11">
        <v>15</v>
      </c>
      <c r="F10" s="11">
        <v>16</v>
      </c>
      <c r="G10" s="9">
        <v>12</v>
      </c>
      <c r="H10" s="11">
        <v>436</v>
      </c>
      <c r="I10" s="13" t="s">
        <v>35</v>
      </c>
    </row>
    <row r="11" spans="1:9" ht="21.6" customHeight="1">
      <c r="A11" s="10"/>
      <c r="B11" s="14"/>
      <c r="C11" s="12" t="s">
        <v>13</v>
      </c>
      <c r="D11" s="11">
        <v>22</v>
      </c>
      <c r="E11" s="15">
        <v>3</v>
      </c>
      <c r="F11" s="15">
        <v>0</v>
      </c>
      <c r="G11" s="9">
        <v>25</v>
      </c>
      <c r="H11" s="11">
        <v>126</v>
      </c>
      <c r="I11" s="13" t="s">
        <v>35</v>
      </c>
    </row>
    <row r="12" spans="1:9" ht="21.6" customHeight="1">
      <c r="A12" s="10"/>
      <c r="B12" s="50" t="s">
        <v>14</v>
      </c>
      <c r="C12" s="51"/>
      <c r="D12" s="16">
        <f>SUM(D13:D14)</f>
        <v>47</v>
      </c>
      <c r="E12" s="9">
        <f>+E13+E14</f>
        <v>6</v>
      </c>
      <c r="F12" s="9">
        <f>+F13+F14</f>
        <v>8</v>
      </c>
      <c r="G12" s="9">
        <f>+G13+G14</f>
        <v>45</v>
      </c>
      <c r="H12" s="9">
        <f>+H13+H14</f>
        <v>223</v>
      </c>
      <c r="I12" s="11">
        <v>741</v>
      </c>
    </row>
    <row r="13" spans="1:9" ht="21.6" customHeight="1">
      <c r="A13" s="10"/>
      <c r="B13" s="10"/>
      <c r="C13" s="12" t="s">
        <v>13</v>
      </c>
      <c r="D13" s="11">
        <v>30</v>
      </c>
      <c r="E13" s="15">
        <v>6</v>
      </c>
      <c r="F13" s="15">
        <v>8</v>
      </c>
      <c r="G13" s="9">
        <v>28</v>
      </c>
      <c r="H13" s="11">
        <v>105</v>
      </c>
      <c r="I13" s="13" t="s">
        <v>35</v>
      </c>
    </row>
    <row r="14" spans="1:9" ht="21.6" customHeight="1">
      <c r="A14" s="10"/>
      <c r="B14" s="14"/>
      <c r="C14" s="12" t="s">
        <v>15</v>
      </c>
      <c r="D14" s="11">
        <v>17</v>
      </c>
      <c r="E14" s="15">
        <v>0</v>
      </c>
      <c r="F14" s="15">
        <v>0</v>
      </c>
      <c r="G14" s="9">
        <v>17</v>
      </c>
      <c r="H14" s="11">
        <v>118</v>
      </c>
      <c r="I14" s="13" t="s">
        <v>35</v>
      </c>
    </row>
    <row r="15" spans="1:9" ht="21.6" customHeight="1">
      <c r="A15" s="10"/>
      <c r="B15" s="50" t="s">
        <v>16</v>
      </c>
      <c r="C15" s="51"/>
      <c r="D15" s="17">
        <f>SUM(D16:D17)</f>
        <v>61</v>
      </c>
      <c r="E15" s="9">
        <f>+E16+E17</f>
        <v>7</v>
      </c>
      <c r="F15" s="9">
        <f>+F16+F17</f>
        <v>10</v>
      </c>
      <c r="G15" s="9">
        <f>+G16+G17</f>
        <v>58</v>
      </c>
      <c r="H15" s="9">
        <f>+H16+H17</f>
        <v>430</v>
      </c>
      <c r="I15" s="11">
        <v>741</v>
      </c>
    </row>
    <row r="16" spans="1:9" ht="21.6" customHeight="1">
      <c r="A16" s="10"/>
      <c r="B16" s="18"/>
      <c r="C16" s="12" t="s">
        <v>13</v>
      </c>
      <c r="D16" s="11">
        <v>30</v>
      </c>
      <c r="E16" s="15">
        <v>5</v>
      </c>
      <c r="F16" s="15">
        <v>9</v>
      </c>
      <c r="G16" s="9">
        <v>26</v>
      </c>
      <c r="H16" s="11">
        <v>141</v>
      </c>
      <c r="I16" s="13" t="s">
        <v>35</v>
      </c>
    </row>
    <row r="17" spans="1:9" ht="21.6" customHeight="1">
      <c r="A17" s="10"/>
      <c r="B17" s="18"/>
      <c r="C17" s="19" t="s">
        <v>15</v>
      </c>
      <c r="D17" s="11">
        <v>31</v>
      </c>
      <c r="E17" s="15">
        <v>2</v>
      </c>
      <c r="F17" s="15">
        <v>1</v>
      </c>
      <c r="G17" s="9">
        <v>32</v>
      </c>
      <c r="H17" s="11">
        <v>289</v>
      </c>
      <c r="I17" s="13" t="s">
        <v>35</v>
      </c>
    </row>
    <row r="18" spans="1:9" ht="21.6" customHeight="1">
      <c r="A18" s="10"/>
      <c r="B18" s="57" t="s">
        <v>17</v>
      </c>
      <c r="C18" s="58"/>
      <c r="D18" s="9">
        <f>SUM(D19)</f>
        <v>67</v>
      </c>
      <c r="E18" s="9">
        <f>+E19</f>
        <v>2</v>
      </c>
      <c r="F18" s="9">
        <f>+F19</f>
        <v>19</v>
      </c>
      <c r="G18" s="9">
        <f>+G19</f>
        <v>50</v>
      </c>
      <c r="H18" s="9">
        <f>+H19</f>
        <v>228</v>
      </c>
      <c r="I18" s="13">
        <v>0</v>
      </c>
    </row>
    <row r="19" spans="1:9" ht="21.6" customHeight="1">
      <c r="A19" s="14"/>
      <c r="B19" s="20"/>
      <c r="C19" s="12" t="s">
        <v>13</v>
      </c>
      <c r="D19" s="21">
        <v>67</v>
      </c>
      <c r="E19" s="15">
        <v>2</v>
      </c>
      <c r="F19" s="15">
        <v>19</v>
      </c>
      <c r="G19" s="9">
        <v>50</v>
      </c>
      <c r="H19" s="21">
        <v>228</v>
      </c>
      <c r="I19" s="13"/>
    </row>
    <row r="20" spans="1:9" ht="2.4500000000000002" customHeight="1">
      <c r="A20" s="22"/>
      <c r="B20" s="23"/>
      <c r="C20" s="24"/>
      <c r="D20" s="25"/>
      <c r="E20" s="26"/>
      <c r="F20" s="26"/>
      <c r="G20" s="26"/>
      <c r="H20" s="26"/>
      <c r="I20" s="27"/>
    </row>
    <row r="21" spans="1:9" ht="22.15" customHeight="1">
      <c r="A21" s="59" t="s">
        <v>18</v>
      </c>
      <c r="B21" s="50"/>
      <c r="C21" s="51"/>
      <c r="D21" s="9">
        <f t="shared" ref="D21:I21" si="0">D22+D26+D29+D33+D35</f>
        <v>612</v>
      </c>
      <c r="E21" s="9">
        <f t="shared" si="0"/>
        <v>215</v>
      </c>
      <c r="F21" s="9">
        <f t="shared" si="0"/>
        <v>204</v>
      </c>
      <c r="G21" s="9">
        <f t="shared" si="0"/>
        <v>618</v>
      </c>
      <c r="H21" s="9">
        <f t="shared" si="0"/>
        <v>15592</v>
      </c>
      <c r="I21" s="9">
        <f t="shared" si="0"/>
        <v>4439</v>
      </c>
    </row>
    <row r="22" spans="1:9" ht="22.15" customHeight="1">
      <c r="A22" s="10"/>
      <c r="B22" s="60" t="s">
        <v>19</v>
      </c>
      <c r="C22" s="61"/>
      <c r="D22" s="9">
        <f>SUM(D23:D25)</f>
        <v>251</v>
      </c>
      <c r="E22" s="9">
        <f>+E23+E24+E25</f>
        <v>87</v>
      </c>
      <c r="F22" s="9">
        <f>+F23+F24+F25</f>
        <v>76</v>
      </c>
      <c r="G22" s="9">
        <f>+G23+G24+G25</f>
        <v>262</v>
      </c>
      <c r="H22" s="9">
        <f>+H23+H24+H25</f>
        <v>7254</v>
      </c>
      <c r="I22" s="28"/>
    </row>
    <row r="23" spans="1:9" ht="22.15" customHeight="1">
      <c r="A23" s="10"/>
      <c r="B23" s="10"/>
      <c r="C23" s="29" t="s">
        <v>11</v>
      </c>
      <c r="D23" s="11">
        <v>0</v>
      </c>
      <c r="E23" s="11">
        <v>1</v>
      </c>
      <c r="F23" s="11">
        <v>0</v>
      </c>
      <c r="G23" s="9">
        <v>1</v>
      </c>
      <c r="H23" s="30">
        <v>30</v>
      </c>
      <c r="I23" s="13" t="s">
        <v>35</v>
      </c>
    </row>
    <row r="24" spans="1:9" ht="22.15" customHeight="1">
      <c r="A24" s="10"/>
      <c r="B24" s="10"/>
      <c r="C24" s="12" t="s">
        <v>20</v>
      </c>
      <c r="D24" s="11">
        <v>228</v>
      </c>
      <c r="E24" s="11">
        <v>83</v>
      </c>
      <c r="F24" s="11">
        <v>75</v>
      </c>
      <c r="G24" s="9">
        <v>236</v>
      </c>
      <c r="H24" s="30">
        <v>6989</v>
      </c>
      <c r="I24" s="13" t="s">
        <v>35</v>
      </c>
    </row>
    <row r="25" spans="1:9" ht="22.15" customHeight="1">
      <c r="A25" s="10"/>
      <c r="B25" s="14"/>
      <c r="C25" s="12" t="s">
        <v>15</v>
      </c>
      <c r="D25" s="11">
        <v>23</v>
      </c>
      <c r="E25" s="15">
        <v>3</v>
      </c>
      <c r="F25" s="15">
        <v>1</v>
      </c>
      <c r="G25" s="9">
        <v>25</v>
      </c>
      <c r="H25" s="30">
        <v>235</v>
      </c>
      <c r="I25" s="13" t="s">
        <v>35</v>
      </c>
    </row>
    <row r="26" spans="1:9" ht="22.15" customHeight="1">
      <c r="A26" s="10"/>
      <c r="B26" s="50" t="s">
        <v>10</v>
      </c>
      <c r="C26" s="51"/>
      <c r="D26" s="9">
        <f>SUM(D28,D27)</f>
        <v>66</v>
      </c>
      <c r="E26" s="9">
        <f>SUM(E28,E27)</f>
        <v>2</v>
      </c>
      <c r="F26" s="9">
        <f>SUM(F28,F27)</f>
        <v>0</v>
      </c>
      <c r="G26" s="9">
        <f>SUM(G28,G27)</f>
        <v>68</v>
      </c>
      <c r="H26" s="9">
        <f>SUM(H28,H27)</f>
        <v>1386</v>
      </c>
      <c r="I26" s="13"/>
    </row>
    <row r="27" spans="1:9" ht="22.15" customHeight="1">
      <c r="A27" s="10"/>
      <c r="B27" s="10"/>
      <c r="C27" s="19" t="s">
        <v>20</v>
      </c>
      <c r="D27" s="11">
        <v>36</v>
      </c>
      <c r="E27" s="11">
        <v>0</v>
      </c>
      <c r="F27" s="11">
        <v>0</v>
      </c>
      <c r="G27" s="9">
        <v>36</v>
      </c>
      <c r="H27" s="11">
        <v>1079</v>
      </c>
      <c r="I27" s="13"/>
    </row>
    <row r="28" spans="1:9" ht="22.15" customHeight="1">
      <c r="A28" s="10"/>
      <c r="B28" s="14"/>
      <c r="C28" s="18" t="s">
        <v>21</v>
      </c>
      <c r="D28" s="11">
        <v>30</v>
      </c>
      <c r="E28" s="15">
        <v>2</v>
      </c>
      <c r="F28" s="15">
        <v>0</v>
      </c>
      <c r="G28" s="9">
        <v>32</v>
      </c>
      <c r="H28" s="11">
        <v>307</v>
      </c>
      <c r="I28" s="13" t="s">
        <v>35</v>
      </c>
    </row>
    <row r="29" spans="1:9" ht="22.15" customHeight="1">
      <c r="A29" s="10"/>
      <c r="B29" s="62" t="s">
        <v>22</v>
      </c>
      <c r="C29" s="61"/>
      <c r="D29" s="9">
        <f>SUM(D30:D32)</f>
        <v>134</v>
      </c>
      <c r="E29" s="9">
        <f>+E30+E31+E32</f>
        <v>66</v>
      </c>
      <c r="F29" s="9">
        <f>+F30+F31+F32</f>
        <v>68</v>
      </c>
      <c r="G29" s="9">
        <f>+G30+G31+G32</f>
        <v>132</v>
      </c>
      <c r="H29" s="9">
        <f>+H30+H31+H32</f>
        <v>3408</v>
      </c>
      <c r="I29" s="11">
        <v>2104</v>
      </c>
    </row>
    <row r="30" spans="1:9" ht="22.15" customHeight="1">
      <c r="A30" s="10"/>
      <c r="B30" s="10"/>
      <c r="C30" s="24" t="s">
        <v>11</v>
      </c>
      <c r="D30" s="11">
        <v>5</v>
      </c>
      <c r="E30" s="11">
        <v>10</v>
      </c>
      <c r="F30" s="11">
        <v>15</v>
      </c>
      <c r="G30" s="9">
        <v>0</v>
      </c>
      <c r="H30" s="11">
        <v>36</v>
      </c>
      <c r="I30" s="13" t="s">
        <v>35</v>
      </c>
    </row>
    <row r="31" spans="1:9" ht="22.15" customHeight="1">
      <c r="A31" s="10"/>
      <c r="B31" s="10"/>
      <c r="C31" s="24" t="s">
        <v>20</v>
      </c>
      <c r="D31" s="11">
        <v>98</v>
      </c>
      <c r="E31" s="11">
        <v>53</v>
      </c>
      <c r="F31" s="11">
        <v>53</v>
      </c>
      <c r="G31" s="9">
        <v>98</v>
      </c>
      <c r="H31" s="11">
        <v>3081</v>
      </c>
      <c r="I31" s="13" t="s">
        <v>35</v>
      </c>
    </row>
    <row r="32" spans="1:9" ht="22.15" customHeight="1">
      <c r="A32" s="10"/>
      <c r="B32" s="14"/>
      <c r="C32" s="24" t="s">
        <v>15</v>
      </c>
      <c r="D32" s="11">
        <v>31</v>
      </c>
      <c r="E32" s="15">
        <v>3</v>
      </c>
      <c r="F32" s="15">
        <v>0</v>
      </c>
      <c r="G32" s="9">
        <v>34</v>
      </c>
      <c r="H32" s="11">
        <v>291</v>
      </c>
      <c r="I32" s="13" t="s">
        <v>35</v>
      </c>
    </row>
    <row r="33" spans="1:9" ht="22.15" customHeight="1">
      <c r="A33" s="10"/>
      <c r="B33" s="50" t="s">
        <v>23</v>
      </c>
      <c r="C33" s="51"/>
      <c r="D33" s="9">
        <f>SUM(D34)</f>
        <v>19</v>
      </c>
      <c r="E33" s="9">
        <f>+E34</f>
        <v>0</v>
      </c>
      <c r="F33" s="9">
        <f>+F34</f>
        <v>0</v>
      </c>
      <c r="G33" s="9">
        <f>+G34</f>
        <v>19</v>
      </c>
      <c r="H33" s="9">
        <f>+H34</f>
        <v>183</v>
      </c>
      <c r="I33" s="11">
        <v>253</v>
      </c>
    </row>
    <row r="34" spans="1:9" ht="22.15" customHeight="1">
      <c r="A34" s="10"/>
      <c r="B34" s="31"/>
      <c r="C34" s="12" t="s">
        <v>15</v>
      </c>
      <c r="D34" s="11">
        <v>19</v>
      </c>
      <c r="E34" s="15">
        <v>0</v>
      </c>
      <c r="F34" s="15">
        <v>0</v>
      </c>
      <c r="G34" s="9">
        <v>19</v>
      </c>
      <c r="H34" s="11">
        <v>183</v>
      </c>
      <c r="I34" s="13" t="s">
        <v>35</v>
      </c>
    </row>
    <row r="35" spans="1:9" ht="22.15" customHeight="1">
      <c r="A35" s="10"/>
      <c r="B35" s="50" t="s">
        <v>24</v>
      </c>
      <c r="C35" s="51"/>
      <c r="D35" s="9">
        <f>SUM(D36:D38)</f>
        <v>142</v>
      </c>
      <c r="E35" s="9">
        <f>SUM(E36:E38)</f>
        <v>60</v>
      </c>
      <c r="F35" s="9">
        <f>SUM(F36:F38)</f>
        <v>60</v>
      </c>
      <c r="G35" s="9">
        <f>SUM(G36:G38)</f>
        <v>137</v>
      </c>
      <c r="H35" s="9">
        <f>SUM(H36:H38)</f>
        <v>3361</v>
      </c>
      <c r="I35" s="28">
        <v>2082</v>
      </c>
    </row>
    <row r="36" spans="1:9" ht="22.15" customHeight="1">
      <c r="A36" s="10"/>
      <c r="B36" s="10"/>
      <c r="C36" s="12" t="s">
        <v>11</v>
      </c>
      <c r="D36" s="11">
        <v>1</v>
      </c>
      <c r="E36" s="11">
        <v>2</v>
      </c>
      <c r="F36" s="11">
        <v>3</v>
      </c>
      <c r="G36" s="9">
        <v>0</v>
      </c>
      <c r="H36" s="11">
        <v>21</v>
      </c>
      <c r="I36" s="13" t="s">
        <v>35</v>
      </c>
    </row>
    <row r="37" spans="1:9" ht="22.15" customHeight="1">
      <c r="A37" s="10"/>
      <c r="B37" s="10"/>
      <c r="C37" s="12" t="s">
        <v>20</v>
      </c>
      <c r="D37" s="11">
        <v>100</v>
      </c>
      <c r="E37" s="11">
        <v>52</v>
      </c>
      <c r="F37" s="11">
        <v>53</v>
      </c>
      <c r="G37" s="9">
        <v>94</v>
      </c>
      <c r="H37" s="32">
        <v>3021</v>
      </c>
      <c r="I37" s="13" t="s">
        <v>35</v>
      </c>
    </row>
    <row r="38" spans="1:9" ht="22.15" customHeight="1">
      <c r="A38" s="14"/>
      <c r="B38" s="14"/>
      <c r="C38" s="12" t="s">
        <v>15</v>
      </c>
      <c r="D38" s="11">
        <v>41</v>
      </c>
      <c r="E38" s="15">
        <v>6</v>
      </c>
      <c r="F38" s="15">
        <v>4</v>
      </c>
      <c r="G38" s="9">
        <v>43</v>
      </c>
      <c r="H38" s="11">
        <v>319</v>
      </c>
      <c r="I38" s="13" t="s">
        <v>35</v>
      </c>
    </row>
    <row r="39" spans="1:9" ht="18" customHeight="1">
      <c r="A39" s="33" t="s">
        <v>25</v>
      </c>
      <c r="B39" s="33"/>
      <c r="C39" s="33"/>
      <c r="D39" s="33"/>
      <c r="E39" s="33"/>
      <c r="F39" s="33"/>
      <c r="G39" s="33"/>
      <c r="H39" s="33"/>
      <c r="I39" s="33"/>
    </row>
    <row r="40" spans="1:9" ht="18" customHeight="1">
      <c r="A40" s="34" t="s">
        <v>26</v>
      </c>
      <c r="B40" s="35"/>
      <c r="C40" s="36"/>
      <c r="D40" s="36"/>
      <c r="E40" s="36"/>
      <c r="F40" s="36"/>
      <c r="G40" s="36"/>
      <c r="H40" s="36"/>
      <c r="I40" s="36"/>
    </row>
    <row r="41" spans="1:9" ht="18" customHeight="1">
      <c r="A41" s="34" t="s">
        <v>27</v>
      </c>
      <c r="B41" s="35"/>
      <c r="C41" s="36"/>
      <c r="D41" s="36"/>
      <c r="E41" s="36"/>
      <c r="F41" s="36"/>
      <c r="G41" s="36"/>
      <c r="H41" s="36"/>
      <c r="I41" s="36"/>
    </row>
    <row r="42" spans="1:9" ht="18" customHeight="1">
      <c r="A42" s="34" t="s">
        <v>28</v>
      </c>
      <c r="B42" s="37"/>
      <c r="C42" s="38"/>
      <c r="D42" s="38"/>
      <c r="E42" s="38"/>
      <c r="F42" s="38"/>
      <c r="G42" s="38"/>
      <c r="H42" s="38"/>
      <c r="I42" s="38"/>
    </row>
    <row r="43" spans="1:9" ht="18" customHeight="1">
      <c r="A43" s="34" t="s">
        <v>29</v>
      </c>
      <c r="B43" s="37"/>
      <c r="C43" s="38"/>
      <c r="D43" s="38"/>
      <c r="E43" s="38"/>
      <c r="F43" s="38"/>
      <c r="G43" s="38"/>
      <c r="H43" s="38"/>
      <c r="I43" s="38"/>
    </row>
    <row r="44" spans="1:9" ht="18" customHeight="1">
      <c r="A44" s="39" t="s">
        <v>30</v>
      </c>
      <c r="B44" s="39"/>
      <c r="C44" s="40"/>
      <c r="D44" s="40"/>
      <c r="E44" s="40"/>
      <c r="F44" s="40"/>
      <c r="G44" s="40"/>
      <c r="H44" s="40"/>
      <c r="I44" s="40"/>
    </row>
    <row r="45" spans="1:9" ht="18" customHeight="1">
      <c r="A45" s="39" t="s">
        <v>31</v>
      </c>
      <c r="B45" s="39"/>
      <c r="C45" s="40"/>
      <c r="D45" s="40"/>
      <c r="E45" s="40"/>
      <c r="F45" s="40"/>
      <c r="G45" s="40"/>
      <c r="H45" s="40"/>
      <c r="I45" s="40"/>
    </row>
    <row r="46" spans="1:9" ht="18" customHeight="1">
      <c r="A46" s="37" t="s">
        <v>32</v>
      </c>
      <c r="B46" s="37"/>
      <c r="C46" s="37"/>
      <c r="D46" s="37"/>
      <c r="E46" s="37"/>
      <c r="F46" s="37"/>
      <c r="G46" s="37"/>
      <c r="H46" s="37"/>
      <c r="I46" s="37"/>
    </row>
    <row r="47" spans="1:9">
      <c r="A47" s="41"/>
      <c r="B47" s="41"/>
      <c r="C47" s="41"/>
      <c r="D47" s="41"/>
      <c r="E47" s="42"/>
      <c r="F47" s="42"/>
      <c r="G47" s="42"/>
      <c r="H47" s="42"/>
      <c r="I47" s="43"/>
    </row>
  </sheetData>
  <sheetProtection formatColumns="0" formatRows="0"/>
  <mergeCells count="13">
    <mergeCell ref="B35:C35"/>
    <mergeCell ref="B18:C18"/>
    <mergeCell ref="A21:C21"/>
    <mergeCell ref="B22:C22"/>
    <mergeCell ref="B26:C26"/>
    <mergeCell ref="B29:C29"/>
    <mergeCell ref="B33:C33"/>
    <mergeCell ref="B15:C15"/>
    <mergeCell ref="A5:C6"/>
    <mergeCell ref="D5:H5"/>
    <mergeCell ref="A7:C7"/>
    <mergeCell ref="B8:C8"/>
    <mergeCell ref="B12:C12"/>
  </mergeCells>
  <phoneticPr fontId="3"/>
  <pageMargins left="1.07" right="0.23622047244094491" top="0.4" bottom="0.21" header="0.19685039370078741" footer="0.19685039370078741"/>
  <pageSetup paperSize="9" scale="59" firstPageNumber="2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8-10-2</vt:lpstr>
      <vt:lpstr>'8-10-2'!Print_Area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村越　彰</cp:lastModifiedBy>
  <cp:lastPrinted>2023-08-24T01:31:12Z</cp:lastPrinted>
  <dcterms:created xsi:type="dcterms:W3CDTF">2023-08-16T23:33:31Z</dcterms:created>
  <dcterms:modified xsi:type="dcterms:W3CDTF">2024-06-19T01:38:50Z</dcterms:modified>
</cp:coreProperties>
</file>