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hfile-sv.w2.city.chofu.tokyo.jp\0104_財政課\内部\◇新◇公◇会◇計◇\★統一基準作業用★\公表用資料\R3\"/>
    </mc:Choice>
  </mc:AlternateContent>
  <bookViews>
    <workbookView xWindow="0" yWindow="0" windowWidth="20175" windowHeight="6120"/>
  </bookViews>
  <sheets>
    <sheet name="R3【連結】有形固定資産 (千円単位)" sheetId="5" r:id="rId1"/>
  </sheets>
  <definedNames>
    <definedName name="AS2DocOpenMode" hidden="1">"AS2DocumentEdit"</definedName>
    <definedName name="_xlnm.Print_Area" localSheetId="0">'R3【連結】有形固定資産 (千円単位)'!$A$1:$L$32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5" l="1"/>
  <c r="K19" i="5"/>
  <c r="K26" i="5"/>
  <c r="H26" i="5"/>
  <c r="F26" i="5"/>
  <c r="H19" i="5"/>
  <c r="G19" i="5"/>
  <c r="F19" i="5"/>
  <c r="K9" i="5" l="1"/>
  <c r="K23" i="5"/>
  <c r="K25" i="5"/>
  <c r="J26" i="5"/>
  <c r="I26" i="5"/>
  <c r="I19" i="5"/>
  <c r="J19" i="5"/>
  <c r="J9" i="5"/>
  <c r="I9" i="5"/>
  <c r="H20" i="5"/>
  <c r="H25" i="5"/>
  <c r="G26" i="5"/>
  <c r="E19" i="5"/>
  <c r="H24" i="5"/>
  <c r="K24" i="5" s="1"/>
  <c r="H23" i="5"/>
  <c r="H22" i="5"/>
  <c r="K22" i="5" s="1"/>
  <c r="H21" i="5"/>
  <c r="K21" i="5" s="1"/>
  <c r="H18" i="5"/>
  <c r="H17" i="5"/>
  <c r="K17" i="5" s="1"/>
  <c r="H16" i="5"/>
  <c r="K16" i="5" s="1"/>
  <c r="H15" i="5"/>
  <c r="K15" i="5" s="1"/>
  <c r="H14" i="5"/>
  <c r="K14" i="5" s="1"/>
  <c r="H13" i="5"/>
  <c r="K13" i="5" s="1"/>
  <c r="H12" i="5"/>
  <c r="K12" i="5" s="1"/>
  <c r="H11" i="5"/>
  <c r="K11" i="5" s="1"/>
  <c r="H10" i="5"/>
  <c r="K10" i="5" s="1"/>
  <c r="G9" i="5"/>
  <c r="F9" i="5"/>
  <c r="E9" i="5"/>
  <c r="E26" i="5" l="1"/>
  <c r="H9" i="5"/>
  <c r="K20" i="5"/>
</calcChain>
</file>

<file path=xl/sharedStrings.xml><?xml version="1.0" encoding="utf-8"?>
<sst xmlns="http://schemas.openxmlformats.org/spreadsheetml/2006/main" count="32" uniqueCount="29">
  <si>
    <t>【様式第５号】</t>
    <rPh sb="1" eb="3">
      <t>ヨウシキ</t>
    </rPh>
    <rPh sb="3" eb="4">
      <t>ダイ</t>
    </rPh>
    <rPh sb="5" eb="6">
      <t>ゴウ</t>
    </rPh>
    <phoneticPr fontId="3"/>
  </si>
  <si>
    <t>附属明細書</t>
    <rPh sb="0" eb="2">
      <t>フゾク</t>
    </rPh>
    <rPh sb="2" eb="5">
      <t>メイサイショ</t>
    </rPh>
    <phoneticPr fontId="3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</si>
  <si>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3"/>
  </si>
  <si>
    <t>（１）資産項目の明細</t>
    <rPh sb="3" eb="5">
      <t>シサン</t>
    </rPh>
    <rPh sb="5" eb="7">
      <t>コウモク</t>
    </rPh>
    <rPh sb="8" eb="10">
      <t>メイサイ</t>
    </rPh>
    <phoneticPr fontId="3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</si>
  <si>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3"/>
  </si>
  <si>
    <t>（単位：千円）</t>
    <rPh sb="1" eb="3">
      <t>タンイ</t>
    </rPh>
    <rPh sb="4" eb="5">
      <t>セン</t>
    </rPh>
    <rPh sb="5" eb="6">
      <t>エン</t>
    </rPh>
    <phoneticPr fontId="3"/>
  </si>
  <si>
    <t>区分</t>
    <rPh sb="0" eb="2">
      <t>クブン</t>
    </rPh>
    <phoneticPr fontId="3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</si>
  <si>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</si>
  <si>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</si>
  <si>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</si>
  <si>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</si>
  <si>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</si>
  <si>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</si>
  <si>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 xml:space="preserve"> 事業用資産</t>
    <rPh sb="1" eb="4">
      <t>ジギョウヨウ</t>
    </rPh>
    <rPh sb="4" eb="6">
      <t>シサン</t>
    </rPh>
    <phoneticPr fontId="3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</si>
  <si>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</si>
  <si>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3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</si>
  <si>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</si>
  <si>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</si>
  <si>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3"/>
  </si>
  <si>
    <t>　　浮標等</t>
    <rPh sb="2" eb="4">
      <t>フヒョウ</t>
    </rPh>
    <rPh sb="4" eb="5">
      <t>ナド</t>
    </rPh>
    <phoneticPr fontId="3"/>
  </si>
  <si>
    <t>　　航空機</t>
    <rPh sb="2" eb="5">
      <t>コウクウキ</t>
    </rPh>
    <phoneticPr fontId="3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</si>
  <si>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</si>
  <si>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3"/>
  </si>
  <si>
    <t xml:space="preserve"> インフラ資産</t>
    <rPh sb="5" eb="7">
      <t>シサン</t>
    </rPh>
    <phoneticPr fontId="3"/>
  </si>
  <si>
    <t>　　土地</t>
    <rPh sb="2" eb="4">
      <t>トチ</t>
    </rPh>
    <phoneticPr fontId="2"/>
  </si>
  <si>
    <t>　　建物</t>
    <rPh sb="2" eb="4">
      <t>タテモノ</t>
    </rPh>
    <phoneticPr fontId="3"/>
  </si>
  <si>
    <t xml:space="preserve"> 物品</t>
    <rPh sb="1" eb="3">
      <t>ブッピン</t>
    </rPh>
    <phoneticPr fontId="2"/>
  </si>
  <si>
    <t>合計</t>
    <rPh sb="0" eb="2">
      <t>ゴウケイ</t>
    </rPh>
    <phoneticPr fontId="2"/>
  </si>
  <si>
    <t>差引本年度末
残高（D)－（E)
（G)</t>
    <rPh sb="0" eb="2">
      <t>サシヒキ</t>
    </rPh>
    <rPh sb="2" eb="5">
      <t>ホンネンド</t>
    </rPh>
    <rPh sb="5" eb="6">
      <t>マツ</t>
    </rPh>
    <rPh sb="7" eb="9">
      <t>ザンダカ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</si>
</sst>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;[Red]\-#,##0.000"/>
    <numFmt numFmtId="177" formatCode="#,##0.000_ "/>
    <numFmt numFmtId="178" formatCode="#,##0.000_ ;[Red]\-#,##0.000\ "/>
    <numFmt numFmtId="179" formatCode="#,##0_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u/>
      <sz val="18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>
      <alignment vertical="center"/>
    </xf>
    <xf numFmtId="38" fontId="0" fillId="0" borderId="0" xfId="1" applyFont="1" applyFill="1">
      <alignment vertical="center"/>
    </xf>
    <xf numFmtId="176" fontId="0" fillId="0" borderId="0" xfId="1" applyNumberFormat="1" applyFont="1" applyFill="1">
      <alignment vertical="center"/>
    </xf>
    <xf numFmtId="0" fontId="6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38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38" fontId="10" fillId="0" borderId="0" xfId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38" fontId="7" fillId="0" borderId="0" xfId="1" applyFont="1" applyFill="1" applyBorder="1" applyAlignment="1">
      <alignment horizontal="center" vertical="center"/>
    </xf>
    <xf numFmtId="38" fontId="5" fillId="0" borderId="5" xfId="1" applyFont="1" applyFill="1" applyBorder="1" applyAlignment="1">
      <alignment horizontal="center" vertical="center"/>
    </xf>
    <xf numFmtId="177" fontId="0" fillId="0" borderId="0" xfId="0" applyNumberFormat="1" applyFont="1" applyFill="1">
      <alignment vertical="center"/>
    </xf>
    <xf numFmtId="178" fontId="0" fillId="0" borderId="0" xfId="0" applyNumberFormat="1" applyFont="1" applyFill="1">
      <alignment vertical="center"/>
    </xf>
    <xf numFmtId="0" fontId="5" fillId="0" borderId="0" xfId="0" applyFont="1" applyFill="1" applyBorder="1" applyAlignment="1">
      <alignment vertical="center"/>
    </xf>
    <xf numFmtId="38" fontId="5" fillId="0" borderId="0" xfId="1" applyFont="1" applyFill="1" applyBorder="1" applyAlignment="1">
      <alignment horizontal="center" vertical="center"/>
    </xf>
    <xf numFmtId="179" fontId="0" fillId="0" borderId="0" xfId="0" applyNumberFormat="1" applyFont="1" applyFill="1" applyBorder="1">
      <alignment vertical="center"/>
    </xf>
    <xf numFmtId="179" fontId="0" fillId="0" borderId="0" xfId="0" applyNumberFormat="1" applyFont="1" applyFill="1">
      <alignment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38" fontId="4" fillId="0" borderId="3" xfId="1" applyNumberFormat="1" applyFont="1" applyFill="1" applyBorder="1" applyAlignment="1">
      <alignment horizontal="right" vertical="center" wrapText="1"/>
    </xf>
    <xf numFmtId="38" fontId="4" fillId="0" borderId="3" xfId="1" applyNumberFormat="1" applyFont="1" applyFill="1" applyBorder="1" applyAlignment="1">
      <alignment vertical="center"/>
    </xf>
    <xf numFmtId="38" fontId="4" fillId="0" borderId="3" xfId="1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38" fontId="4" fillId="0" borderId="3" xfId="1" applyNumberFormat="1" applyFont="1" applyFill="1" applyBorder="1" applyAlignment="1">
      <alignment horizontal="right" vertical="center"/>
    </xf>
    <xf numFmtId="179" fontId="4" fillId="0" borderId="3" xfId="2" applyNumberFormat="1" applyFont="1" applyFill="1" applyBorder="1" applyAlignment="1">
      <alignment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4" fillId="0" borderId="2" xfId="2" applyFont="1" applyFill="1" applyBorder="1" applyAlignment="1">
      <alignment horizontal="center" vertical="center" wrapText="1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3">
    <dxf>
      <numFmt numFmtId="180" formatCode="\-"/>
    </dxf>
    <dxf>
      <numFmt numFmtId="180" formatCode="\-"/>
    </dxf>
    <dxf>
      <numFmt numFmtId="180" formatCode="\-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view="pageBreakPreview" zoomScaleNormal="85" zoomScaleSheetLayoutView="100" workbookViewId="0"/>
  </sheetViews>
  <sheetFormatPr defaultRowHeight="13.5" x14ac:dyDescent="0.15"/>
  <cols>
    <col min="1" max="1" width="12" style="10" customWidth="1"/>
    <col min="2" max="2" width="0.875" style="10" customWidth="1"/>
    <col min="3" max="3" width="3.75" style="10" customWidth="1"/>
    <col min="4" max="4" width="16.75" style="10" customWidth="1"/>
    <col min="5" max="11" width="15" style="10" customWidth="1"/>
    <col min="12" max="12" width="13.625" style="3" customWidth="1"/>
    <col min="13" max="13" width="14.625" style="10" bestFit="1" customWidth="1"/>
    <col min="14" max="14" width="16.5" style="10" bestFit="1" customWidth="1"/>
    <col min="15" max="15" width="17.25" style="3" bestFit="1" customWidth="1"/>
    <col min="16" max="16" width="15.125" style="10" bestFit="1" customWidth="1"/>
    <col min="17" max="17" width="15.125" style="4" bestFit="1" customWidth="1"/>
    <col min="18" max="18" width="14.75" style="10" bestFit="1" customWidth="1"/>
    <col min="19" max="16384" width="9" style="10"/>
  </cols>
  <sheetData>
    <row r="1" spans="1:18" ht="35.25" customHeight="1" x14ac:dyDescent="0.15">
      <c r="A1" s="30"/>
    </row>
    <row r="2" spans="1:18" ht="18.75" customHeight="1" x14ac:dyDescent="0.15">
      <c r="B2" s="39" t="s">
        <v>0</v>
      </c>
      <c r="C2" s="39"/>
      <c r="D2" s="39"/>
      <c r="E2" s="39"/>
    </row>
    <row r="3" spans="1:18" ht="24.75" customHeight="1" x14ac:dyDescent="0.15">
      <c r="B3" s="40" t="s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8" ht="19.5" customHeight="1" x14ac:dyDescent="0.15">
      <c r="B4" s="39" t="s">
        <v>2</v>
      </c>
      <c r="C4" s="39"/>
      <c r="D4" s="39"/>
      <c r="E4" s="39"/>
      <c r="F4" s="39"/>
      <c r="G4" s="11"/>
      <c r="H4" s="11"/>
      <c r="I4" s="11"/>
      <c r="J4" s="11"/>
      <c r="K4" s="11"/>
      <c r="L4" s="12"/>
    </row>
    <row r="5" spans="1:18" ht="16.5" customHeight="1" x14ac:dyDescent="0.15">
      <c r="B5" s="39" t="s">
        <v>3</v>
      </c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8" ht="1.5" customHeight="1" x14ac:dyDescent="0.15"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8" ht="20.25" customHeight="1" x14ac:dyDescent="0.15">
      <c r="B7" s="13"/>
      <c r="C7" s="14" t="s">
        <v>4</v>
      </c>
      <c r="D7" s="15"/>
      <c r="E7" s="9"/>
      <c r="F7" s="9"/>
      <c r="G7" s="9"/>
      <c r="H7" s="9"/>
      <c r="I7" s="9"/>
      <c r="J7" s="9"/>
      <c r="K7" s="16" t="s">
        <v>5</v>
      </c>
      <c r="L7" s="17"/>
    </row>
    <row r="8" spans="1:18" ht="37.5" customHeight="1" x14ac:dyDescent="0.15">
      <c r="B8" s="13"/>
      <c r="C8" s="42" t="s">
        <v>6</v>
      </c>
      <c r="D8" s="42"/>
      <c r="E8" s="25" t="s">
        <v>7</v>
      </c>
      <c r="F8" s="25" t="s">
        <v>8</v>
      </c>
      <c r="G8" s="25" t="s">
        <v>9</v>
      </c>
      <c r="H8" s="25" t="s">
        <v>10</v>
      </c>
      <c r="I8" s="25" t="s">
        <v>11</v>
      </c>
      <c r="J8" s="33" t="s">
        <v>12</v>
      </c>
      <c r="K8" s="26" t="s">
        <v>28</v>
      </c>
      <c r="L8" s="18"/>
    </row>
    <row r="9" spans="1:18" ht="14.1" customHeight="1" x14ac:dyDescent="0.15">
      <c r="B9" s="13"/>
      <c r="C9" s="36" t="s">
        <v>13</v>
      </c>
      <c r="D9" s="36"/>
      <c r="E9" s="27">
        <f t="shared" ref="E9:J9" si="0">SUM(E10:E18)</f>
        <v>234104859.69499999</v>
      </c>
      <c r="F9" s="27">
        <f t="shared" si="0"/>
        <v>2851490.1570000001</v>
      </c>
      <c r="G9" s="27">
        <f t="shared" si="0"/>
        <v>986128.51799999992</v>
      </c>
      <c r="H9" s="27">
        <f t="shared" si="0"/>
        <v>235970221.33399999</v>
      </c>
      <c r="I9" s="27">
        <f t="shared" si="0"/>
        <v>74899762.728000015</v>
      </c>
      <c r="J9" s="27">
        <f t="shared" si="0"/>
        <v>2818224.3930000002</v>
      </c>
      <c r="K9" s="28">
        <f t="shared" ref="K9:K25" si="1">H9-I9</f>
        <v>161070458.60599998</v>
      </c>
      <c r="L9" s="18"/>
      <c r="M9" s="19"/>
      <c r="N9" s="19"/>
      <c r="P9" s="4"/>
      <c r="R9" s="20"/>
    </row>
    <row r="10" spans="1:18" ht="14.1" customHeight="1" x14ac:dyDescent="0.15">
      <c r="B10" s="13"/>
      <c r="C10" s="36" t="s">
        <v>14</v>
      </c>
      <c r="D10" s="36"/>
      <c r="E10" s="29">
        <v>107615940.024</v>
      </c>
      <c r="F10" s="29">
        <v>87.113</v>
      </c>
      <c r="G10" s="29">
        <v>107465.916</v>
      </c>
      <c r="H10" s="27">
        <f t="shared" ref="H10:H18" si="2">E10+F10-G10</f>
        <v>107508561.22100002</v>
      </c>
      <c r="I10" s="29">
        <v>0</v>
      </c>
      <c r="J10" s="29">
        <v>0</v>
      </c>
      <c r="K10" s="29">
        <f t="shared" si="1"/>
        <v>107508561.22100002</v>
      </c>
      <c r="L10" s="18"/>
      <c r="M10" s="19"/>
      <c r="N10" s="19"/>
      <c r="P10" s="4"/>
      <c r="R10" s="20"/>
    </row>
    <row r="11" spans="1:18" ht="14.1" customHeight="1" x14ac:dyDescent="0.15">
      <c r="B11" s="13"/>
      <c r="C11" s="37" t="s">
        <v>15</v>
      </c>
      <c r="D11" s="37"/>
      <c r="E11" s="28">
        <v>0</v>
      </c>
      <c r="F11" s="29">
        <v>0</v>
      </c>
      <c r="G11" s="29">
        <v>0</v>
      </c>
      <c r="H11" s="27">
        <f t="shared" si="2"/>
        <v>0</v>
      </c>
      <c r="I11" s="29">
        <v>0</v>
      </c>
      <c r="J11" s="29">
        <v>0</v>
      </c>
      <c r="K11" s="29">
        <f t="shared" si="1"/>
        <v>0</v>
      </c>
      <c r="L11" s="18"/>
      <c r="M11" s="19"/>
      <c r="N11" s="19"/>
      <c r="P11" s="4"/>
      <c r="R11" s="20"/>
    </row>
    <row r="12" spans="1:18" ht="14.1" customHeight="1" x14ac:dyDescent="0.15">
      <c r="B12" s="13"/>
      <c r="C12" s="37" t="s">
        <v>16</v>
      </c>
      <c r="D12" s="37"/>
      <c r="E12" s="29">
        <v>111951126.962</v>
      </c>
      <c r="F12" s="29">
        <v>2232636.16</v>
      </c>
      <c r="G12" s="29">
        <v>625383.11499999999</v>
      </c>
      <c r="H12" s="27">
        <f t="shared" si="2"/>
        <v>113558380.007</v>
      </c>
      <c r="I12" s="29">
        <v>64867780.079000004</v>
      </c>
      <c r="J12" s="29">
        <v>2476768.9190000002</v>
      </c>
      <c r="K12" s="29">
        <f t="shared" si="1"/>
        <v>48690599.927999996</v>
      </c>
      <c r="L12" s="18"/>
      <c r="M12" s="19"/>
      <c r="N12" s="19"/>
      <c r="P12" s="4"/>
      <c r="R12" s="20"/>
    </row>
    <row r="13" spans="1:18" ht="14.1" customHeight="1" x14ac:dyDescent="0.15">
      <c r="B13" s="13"/>
      <c r="C13" s="36" t="s">
        <v>17</v>
      </c>
      <c r="D13" s="36"/>
      <c r="E13" s="29">
        <v>13708374.479</v>
      </c>
      <c r="F13" s="29">
        <v>202161.64</v>
      </c>
      <c r="G13" s="29">
        <v>42843.639000000003</v>
      </c>
      <c r="H13" s="27">
        <f t="shared" si="2"/>
        <v>13867692.48</v>
      </c>
      <c r="I13" s="29">
        <v>9895877.2789999992</v>
      </c>
      <c r="J13" s="29">
        <v>309823.70799999998</v>
      </c>
      <c r="K13" s="29">
        <f t="shared" si="1"/>
        <v>3971815.2010000013</v>
      </c>
      <c r="L13" s="18"/>
      <c r="M13" s="19"/>
      <c r="N13" s="19"/>
      <c r="P13" s="4"/>
      <c r="R13" s="20"/>
    </row>
    <row r="14" spans="1:18" ht="14.1" customHeight="1" x14ac:dyDescent="0.15">
      <c r="B14" s="13"/>
      <c r="C14" s="37" t="s">
        <v>18</v>
      </c>
      <c r="D14" s="37"/>
      <c r="E14" s="28">
        <v>0</v>
      </c>
      <c r="F14" s="29">
        <v>0</v>
      </c>
      <c r="G14" s="29">
        <v>0</v>
      </c>
      <c r="H14" s="27">
        <f t="shared" si="2"/>
        <v>0</v>
      </c>
      <c r="I14" s="29">
        <v>0</v>
      </c>
      <c r="J14" s="29">
        <v>0</v>
      </c>
      <c r="K14" s="29">
        <f t="shared" si="1"/>
        <v>0</v>
      </c>
      <c r="L14" s="18"/>
      <c r="M14" s="19"/>
      <c r="N14" s="19"/>
      <c r="P14" s="4"/>
      <c r="R14" s="20"/>
    </row>
    <row r="15" spans="1:18" ht="14.1" customHeight="1" x14ac:dyDescent="0.15">
      <c r="B15" s="13"/>
      <c r="C15" s="36" t="s">
        <v>19</v>
      </c>
      <c r="D15" s="36"/>
      <c r="E15" s="28">
        <v>0</v>
      </c>
      <c r="F15" s="29">
        <v>0</v>
      </c>
      <c r="G15" s="29">
        <v>0</v>
      </c>
      <c r="H15" s="27">
        <f t="shared" si="2"/>
        <v>0</v>
      </c>
      <c r="I15" s="29">
        <v>0</v>
      </c>
      <c r="J15" s="29">
        <v>0</v>
      </c>
      <c r="K15" s="29">
        <f t="shared" si="1"/>
        <v>0</v>
      </c>
      <c r="L15" s="18"/>
      <c r="M15" s="19"/>
      <c r="N15" s="19"/>
      <c r="P15" s="4"/>
      <c r="R15" s="20"/>
    </row>
    <row r="16" spans="1:18" ht="14.1" customHeight="1" x14ac:dyDescent="0.15">
      <c r="B16" s="13"/>
      <c r="C16" s="37" t="s">
        <v>20</v>
      </c>
      <c r="D16" s="37"/>
      <c r="E16" s="28">
        <v>0</v>
      </c>
      <c r="F16" s="29">
        <v>0</v>
      </c>
      <c r="G16" s="29">
        <v>0</v>
      </c>
      <c r="H16" s="27">
        <f t="shared" si="2"/>
        <v>0</v>
      </c>
      <c r="I16" s="29">
        <v>0</v>
      </c>
      <c r="J16" s="29">
        <v>0</v>
      </c>
      <c r="K16" s="29">
        <f t="shared" si="1"/>
        <v>0</v>
      </c>
      <c r="L16" s="18"/>
      <c r="M16" s="19"/>
      <c r="N16" s="19"/>
      <c r="P16" s="4"/>
      <c r="R16" s="20"/>
    </row>
    <row r="17" spans="2:18" ht="14.1" customHeight="1" x14ac:dyDescent="0.15">
      <c r="B17" s="13"/>
      <c r="C17" s="37" t="s">
        <v>21</v>
      </c>
      <c r="D17" s="37"/>
      <c r="E17" s="28">
        <v>370357.63699999999</v>
      </c>
      <c r="F17" s="29">
        <v>58893.444000000003</v>
      </c>
      <c r="G17" s="29">
        <v>0</v>
      </c>
      <c r="H17" s="27">
        <f t="shared" si="2"/>
        <v>429251.08100000001</v>
      </c>
      <c r="I17" s="29">
        <v>136105.37</v>
      </c>
      <c r="J17" s="29">
        <v>31631.766</v>
      </c>
      <c r="K17" s="29">
        <f t="shared" si="1"/>
        <v>293145.71100000001</v>
      </c>
      <c r="L17" s="18"/>
      <c r="M17" s="19"/>
      <c r="N17" s="19"/>
      <c r="P17" s="4"/>
      <c r="R17" s="20"/>
    </row>
    <row r="18" spans="2:18" ht="14.1" customHeight="1" x14ac:dyDescent="0.15">
      <c r="B18" s="13"/>
      <c r="C18" s="37" t="s">
        <v>22</v>
      </c>
      <c r="D18" s="37"/>
      <c r="E18" s="27">
        <v>459060.59299999999</v>
      </c>
      <c r="F18" s="29">
        <v>357711.8</v>
      </c>
      <c r="G18" s="29">
        <v>210435.848</v>
      </c>
      <c r="H18" s="27">
        <f t="shared" si="2"/>
        <v>606336.54499999993</v>
      </c>
      <c r="I18" s="29">
        <v>0</v>
      </c>
      <c r="J18" s="29">
        <v>0</v>
      </c>
      <c r="K18" s="29">
        <f>H18-I18</f>
        <v>606336.54499999993</v>
      </c>
      <c r="L18" s="18"/>
      <c r="M18" s="19"/>
      <c r="N18" s="19"/>
      <c r="P18" s="4"/>
      <c r="R18" s="20"/>
    </row>
    <row r="19" spans="2:18" ht="14.1" customHeight="1" x14ac:dyDescent="0.15">
      <c r="B19" s="13"/>
      <c r="C19" s="38" t="s">
        <v>23</v>
      </c>
      <c r="D19" s="38"/>
      <c r="E19" s="27">
        <f t="shared" ref="E19:J19" si="3">SUM(E20:E24)</f>
        <v>654336616.48799992</v>
      </c>
      <c r="F19" s="29">
        <f>SUM(F20:F24)</f>
        <v>3360006.8479999998</v>
      </c>
      <c r="G19" s="29">
        <f>SUM(G20:G24)</f>
        <v>1008714.3050000001</v>
      </c>
      <c r="H19" s="29">
        <f>SUM(H20:H24)</f>
        <v>656687909.03100002</v>
      </c>
      <c r="I19" s="29">
        <f t="shared" si="3"/>
        <v>67707374.594999999</v>
      </c>
      <c r="J19" s="29">
        <f t="shared" si="3"/>
        <v>3256958.7480000001</v>
      </c>
      <c r="K19" s="29">
        <f>H19-I19</f>
        <v>588980534.43599999</v>
      </c>
      <c r="L19" s="18"/>
      <c r="M19" s="19"/>
      <c r="N19" s="19"/>
      <c r="P19" s="4"/>
      <c r="R19" s="20"/>
    </row>
    <row r="20" spans="2:18" ht="14.1" customHeight="1" x14ac:dyDescent="0.15">
      <c r="B20" s="13"/>
      <c r="C20" s="36" t="s">
        <v>24</v>
      </c>
      <c r="D20" s="36"/>
      <c r="E20" s="27">
        <v>538772963.52600002</v>
      </c>
      <c r="F20" s="29">
        <v>1921306.105</v>
      </c>
      <c r="G20" s="29">
        <v>925584.06700000004</v>
      </c>
      <c r="H20" s="27">
        <f t="shared" ref="H20:H25" si="4">E20+F20-G20</f>
        <v>539768685.56400001</v>
      </c>
      <c r="I20" s="29">
        <v>0</v>
      </c>
      <c r="J20" s="29">
        <v>0</v>
      </c>
      <c r="K20" s="29">
        <f t="shared" si="1"/>
        <v>539768685.56400001</v>
      </c>
      <c r="L20" s="18"/>
      <c r="M20" s="19"/>
      <c r="N20" s="19"/>
      <c r="P20" s="4"/>
      <c r="R20" s="20"/>
    </row>
    <row r="21" spans="2:18" ht="14.1" customHeight="1" x14ac:dyDescent="0.15">
      <c r="B21" s="13"/>
      <c r="C21" s="37" t="s">
        <v>25</v>
      </c>
      <c r="D21" s="37"/>
      <c r="E21" s="27">
        <v>293398.19799999997</v>
      </c>
      <c r="F21" s="29">
        <v>45818.209000000003</v>
      </c>
      <c r="G21" s="29">
        <v>1453.6</v>
      </c>
      <c r="H21" s="27">
        <f t="shared" si="4"/>
        <v>337762.80700000003</v>
      </c>
      <c r="I21" s="29">
        <v>124220.86199999999</v>
      </c>
      <c r="J21" s="29">
        <v>8267.98</v>
      </c>
      <c r="K21" s="29">
        <f t="shared" si="1"/>
        <v>213541.94500000004</v>
      </c>
      <c r="L21" s="18"/>
      <c r="M21" s="19"/>
      <c r="N21" s="19"/>
      <c r="P21" s="4"/>
      <c r="R21" s="20"/>
    </row>
    <row r="22" spans="2:18" ht="14.1" customHeight="1" x14ac:dyDescent="0.15">
      <c r="B22" s="13"/>
      <c r="C22" s="36" t="s">
        <v>17</v>
      </c>
      <c r="D22" s="36"/>
      <c r="E22" s="27">
        <v>114957761.55</v>
      </c>
      <c r="F22" s="29">
        <v>1063715.0349999999</v>
      </c>
      <c r="G22" s="29">
        <v>6107.5609999999997</v>
      </c>
      <c r="H22" s="27">
        <f t="shared" si="4"/>
        <v>116015369.02399999</v>
      </c>
      <c r="I22" s="29">
        <v>67583153.732999995</v>
      </c>
      <c r="J22" s="29">
        <v>3248690.7680000002</v>
      </c>
      <c r="K22" s="29">
        <f t="shared" si="1"/>
        <v>48432215.290999994</v>
      </c>
      <c r="L22" s="18"/>
      <c r="M22" s="19"/>
      <c r="N22" s="19"/>
      <c r="P22" s="4"/>
      <c r="R22" s="20"/>
    </row>
    <row r="23" spans="2:18" ht="14.1" customHeight="1" x14ac:dyDescent="0.15">
      <c r="B23" s="13"/>
      <c r="C23" s="36" t="s">
        <v>21</v>
      </c>
      <c r="D23" s="36"/>
      <c r="E23" s="31">
        <v>0</v>
      </c>
      <c r="F23" s="29">
        <v>0</v>
      </c>
      <c r="G23" s="29">
        <v>0</v>
      </c>
      <c r="H23" s="27">
        <f t="shared" si="4"/>
        <v>0</v>
      </c>
      <c r="I23" s="29">
        <v>0</v>
      </c>
      <c r="J23" s="29">
        <v>0</v>
      </c>
      <c r="K23" s="29">
        <f t="shared" si="1"/>
        <v>0</v>
      </c>
      <c r="L23" s="18"/>
      <c r="M23" s="19"/>
      <c r="N23" s="19"/>
      <c r="P23" s="4"/>
      <c r="R23" s="20"/>
    </row>
    <row r="24" spans="2:18" ht="14.1" customHeight="1" x14ac:dyDescent="0.15">
      <c r="B24" s="13"/>
      <c r="C24" s="37" t="s">
        <v>22</v>
      </c>
      <c r="D24" s="37"/>
      <c r="E24" s="27">
        <v>312493.21399999998</v>
      </c>
      <c r="F24" s="29">
        <v>329167.49900000001</v>
      </c>
      <c r="G24" s="29">
        <v>75569.077000000005</v>
      </c>
      <c r="H24" s="27">
        <f t="shared" si="4"/>
        <v>566091.63599999994</v>
      </c>
      <c r="I24" s="29">
        <v>0</v>
      </c>
      <c r="J24" s="29">
        <v>0</v>
      </c>
      <c r="K24" s="29">
        <f t="shared" si="1"/>
        <v>566091.63599999994</v>
      </c>
      <c r="L24" s="18"/>
      <c r="M24" s="19"/>
      <c r="N24" s="19"/>
      <c r="P24" s="4"/>
      <c r="R24" s="20"/>
    </row>
    <row r="25" spans="2:18" ht="14.1" customHeight="1" x14ac:dyDescent="0.15">
      <c r="B25" s="13"/>
      <c r="C25" s="36" t="s">
        <v>26</v>
      </c>
      <c r="D25" s="36"/>
      <c r="E25" s="27">
        <v>7074319.9369999999</v>
      </c>
      <c r="F25" s="29">
        <v>212092.459</v>
      </c>
      <c r="G25" s="29">
        <v>266159.51299999998</v>
      </c>
      <c r="H25" s="27">
        <f t="shared" si="4"/>
        <v>7020252.8829999994</v>
      </c>
      <c r="I25" s="29">
        <v>4030296.2319999998</v>
      </c>
      <c r="J25" s="29">
        <v>459290.75</v>
      </c>
      <c r="K25" s="29">
        <f t="shared" si="1"/>
        <v>2989956.6509999996</v>
      </c>
      <c r="L25" s="18"/>
      <c r="M25" s="19"/>
      <c r="N25" s="19"/>
      <c r="P25" s="4"/>
      <c r="R25" s="20"/>
    </row>
    <row r="26" spans="2:18" ht="14.1" customHeight="1" x14ac:dyDescent="0.15">
      <c r="B26" s="13"/>
      <c r="C26" s="34" t="s">
        <v>27</v>
      </c>
      <c r="D26" s="35"/>
      <c r="E26" s="32">
        <f t="shared" ref="E26:J26" si="5">E9+E19+E25</f>
        <v>895515796.11999989</v>
      </c>
      <c r="F26" s="32">
        <f>F9+F19+F25</f>
        <v>6423589.4639999997</v>
      </c>
      <c r="G26" s="32">
        <f t="shared" si="5"/>
        <v>2261002.3359999997</v>
      </c>
      <c r="H26" s="32">
        <f>H9+H19+H25</f>
        <v>899678383.24800003</v>
      </c>
      <c r="I26" s="32">
        <f t="shared" si="5"/>
        <v>146637433.55500001</v>
      </c>
      <c r="J26" s="32">
        <f t="shared" si="5"/>
        <v>6534473.8910000008</v>
      </c>
      <c r="K26" s="32">
        <f>K9+K19+K25</f>
        <v>753040949.69299996</v>
      </c>
      <c r="L26" s="18"/>
      <c r="M26" s="19"/>
      <c r="N26" s="19"/>
      <c r="P26" s="4"/>
      <c r="R26" s="20"/>
    </row>
    <row r="27" spans="2:18" ht="8.4499999999999993" customHeight="1" x14ac:dyDescent="0.15">
      <c r="B27" s="13"/>
      <c r="C27" s="5"/>
      <c r="D27" s="6"/>
      <c r="E27" s="6"/>
      <c r="F27" s="6"/>
      <c r="G27" s="6"/>
      <c r="H27" s="6"/>
      <c r="I27" s="1"/>
      <c r="J27" s="1"/>
      <c r="K27" s="21"/>
      <c r="L27" s="22"/>
    </row>
    <row r="28" spans="2:18" ht="13.5" customHeight="1" x14ac:dyDescent="0.15">
      <c r="B28" s="13"/>
      <c r="D28" s="6"/>
      <c r="E28" s="6"/>
      <c r="F28" s="6"/>
      <c r="G28" s="6"/>
      <c r="H28" s="6"/>
      <c r="I28" s="1"/>
      <c r="J28" s="1"/>
      <c r="K28" s="21"/>
      <c r="L28" s="22"/>
    </row>
    <row r="29" spans="2:18" ht="6.75" customHeight="1" x14ac:dyDescent="0.15">
      <c r="B29" s="13"/>
      <c r="C29" s="13"/>
      <c r="D29" s="7"/>
      <c r="E29" s="2"/>
      <c r="F29" s="2"/>
      <c r="G29" s="2"/>
      <c r="H29" s="2"/>
      <c r="I29" s="2"/>
      <c r="J29" s="2"/>
      <c r="K29" s="13"/>
      <c r="L29" s="8"/>
    </row>
    <row r="30" spans="2:18" ht="3" customHeight="1" x14ac:dyDescent="0.15">
      <c r="B30" s="13"/>
      <c r="C30" s="13"/>
      <c r="D30" s="13"/>
      <c r="E30" s="23"/>
      <c r="F30" s="23"/>
      <c r="G30" s="23"/>
      <c r="H30" s="23"/>
      <c r="I30" s="23"/>
      <c r="J30" s="23"/>
      <c r="K30" s="23"/>
      <c r="L30" s="8"/>
      <c r="M30" s="13"/>
    </row>
    <row r="31" spans="2:18" ht="5.0999999999999996" customHeight="1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8"/>
      <c r="M31" s="13"/>
    </row>
    <row r="32" spans="2:18" x14ac:dyDescent="0.15">
      <c r="H32" s="24"/>
      <c r="M32" s="13"/>
    </row>
    <row r="33" spans="4:10" x14ac:dyDescent="0.15">
      <c r="H33" s="24"/>
    </row>
    <row r="34" spans="4:10" x14ac:dyDescent="0.15">
      <c r="D34" s="24"/>
      <c r="H34" s="24"/>
      <c r="J34" s="3"/>
    </row>
    <row r="35" spans="4:10" x14ac:dyDescent="0.15">
      <c r="H35" s="24"/>
    </row>
    <row r="36" spans="4:10" x14ac:dyDescent="0.15">
      <c r="H36" s="24"/>
    </row>
    <row r="37" spans="4:10" x14ac:dyDescent="0.15">
      <c r="H37" s="24"/>
    </row>
    <row r="38" spans="4:10" x14ac:dyDescent="0.15">
      <c r="H38" s="24"/>
    </row>
    <row r="39" spans="4:10" x14ac:dyDescent="0.15">
      <c r="H39" s="24"/>
    </row>
    <row r="40" spans="4:10" x14ac:dyDescent="0.15">
      <c r="H40" s="24"/>
    </row>
    <row r="41" spans="4:10" x14ac:dyDescent="0.15">
      <c r="H41" s="24"/>
    </row>
    <row r="42" spans="4:10" x14ac:dyDescent="0.15">
      <c r="H42" s="24"/>
    </row>
    <row r="43" spans="4:10" x14ac:dyDescent="0.15">
      <c r="H43" s="24"/>
    </row>
    <row r="44" spans="4:10" x14ac:dyDescent="0.15">
      <c r="H44" s="24"/>
    </row>
    <row r="45" spans="4:10" x14ac:dyDescent="0.15">
      <c r="H45" s="24"/>
    </row>
    <row r="46" spans="4:10" x14ac:dyDescent="0.15">
      <c r="H46" s="24"/>
    </row>
    <row r="47" spans="4:10" x14ac:dyDescent="0.15">
      <c r="H47" s="24"/>
    </row>
    <row r="48" spans="4:10" x14ac:dyDescent="0.15">
      <c r="H48" s="24"/>
    </row>
    <row r="49" spans="8:8" x14ac:dyDescent="0.15">
      <c r="H49" s="24"/>
    </row>
  </sheetData>
  <mergeCells count="24">
    <mergeCell ref="C14:D14"/>
    <mergeCell ref="B2:E2"/>
    <mergeCell ref="B3:L3"/>
    <mergeCell ref="B4:F4"/>
    <mergeCell ref="B5:L5"/>
    <mergeCell ref="C6:L6"/>
    <mergeCell ref="C8:D8"/>
    <mergeCell ref="C9:D9"/>
    <mergeCell ref="C10:D10"/>
    <mergeCell ref="C11:D11"/>
    <mergeCell ref="C12:D12"/>
    <mergeCell ref="C13:D13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2"/>
  <conditionalFormatting sqref="F26:J26 E9:K25">
    <cfRule type="cellIs" dxfId="2" priority="3" operator="equal">
      <formula>0</formula>
    </cfRule>
  </conditionalFormatting>
  <conditionalFormatting sqref="E26">
    <cfRule type="cellIs" dxfId="1" priority="2" operator="equal">
      <formula>0</formula>
    </cfRule>
  </conditionalFormatting>
  <conditionalFormatting sqref="K26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R3【連結】有形固定資産 (千円単位)</vt:lpstr>
      <vt:lpstr>'R3【連結】有形固定資産 (千円単位)'!Print_Area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絢子</dc:creator>
  <cp:lastModifiedBy>zaisei10</cp:lastModifiedBy>
  <cp:lastPrinted>2022-03-25T06:10:10Z</cp:lastPrinted>
  <dcterms:created xsi:type="dcterms:W3CDTF">2022-03-17T08:13:43Z</dcterms:created>
  <dcterms:modified xsi:type="dcterms:W3CDTF">2023-03-20T01:08:21Z</dcterms:modified>
</cp:coreProperties>
</file>