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72" windowWidth="18312" windowHeight="9852"/>
  </bookViews>
  <sheets>
    <sheet name="清瀬市議会議員選挙" sheetId="3" r:id="rId1"/>
  </sheets>
  <definedNames>
    <definedName name="_xlnm.Print_Area" localSheetId="0">清瀬市議会議員選挙!$A$1:$Q$14</definedName>
  </definedNames>
  <calcPr calcId="162913"/>
</workbook>
</file>

<file path=xl/calcChain.xml><?xml version="1.0" encoding="utf-8"?>
<calcChain xmlns="http://schemas.openxmlformats.org/spreadsheetml/2006/main">
  <c r="O11" i="3" l="1"/>
  <c r="I3" i="3"/>
  <c r="I4" i="3"/>
  <c r="I5" i="3"/>
  <c r="I6" i="3"/>
  <c r="I7" i="3"/>
  <c r="I8" i="3"/>
  <c r="I9" i="3"/>
  <c r="O9" i="3" s="1"/>
  <c r="I10" i="3"/>
  <c r="I11" i="3"/>
  <c r="I12" i="3"/>
  <c r="I13" i="3"/>
  <c r="I2" i="3"/>
  <c r="N3" i="3"/>
  <c r="N4" i="3"/>
  <c r="N5" i="3"/>
  <c r="N6" i="3"/>
  <c r="N7" i="3"/>
  <c r="N8" i="3"/>
  <c r="N9" i="3"/>
  <c r="N10" i="3"/>
  <c r="N11" i="3"/>
  <c r="N12" i="3"/>
  <c r="N13" i="3"/>
  <c r="N2" i="3"/>
  <c r="M3" i="3"/>
  <c r="M4" i="3"/>
  <c r="M5" i="3"/>
  <c r="M6" i="3"/>
  <c r="M7" i="3"/>
  <c r="M8" i="3"/>
  <c r="M9" i="3"/>
  <c r="M10" i="3"/>
  <c r="M11" i="3"/>
  <c r="M12" i="3"/>
  <c r="M13" i="3"/>
  <c r="M2" i="3"/>
  <c r="L3" i="3"/>
  <c r="L4" i="3"/>
  <c r="L5" i="3"/>
  <c r="L6" i="3"/>
  <c r="L7" i="3"/>
  <c r="O7" i="3" s="1"/>
  <c r="L8" i="3"/>
  <c r="L9" i="3"/>
  <c r="L10" i="3"/>
  <c r="L11" i="3"/>
  <c r="L12" i="3"/>
  <c r="L13" i="3"/>
  <c r="L2" i="3"/>
  <c r="L14" i="3" s="1"/>
  <c r="O14" i="3" s="1"/>
  <c r="K14" i="3"/>
  <c r="N14" i="3" s="1"/>
  <c r="J14" i="3"/>
  <c r="M14" i="3" s="1"/>
  <c r="H14" i="3"/>
  <c r="I14" i="3" s="1"/>
  <c r="O3" i="3" l="1"/>
  <c r="O13" i="3"/>
  <c r="O12" i="3"/>
  <c r="O10" i="3"/>
  <c r="O8" i="3"/>
  <c r="O6" i="3"/>
  <c r="O5" i="3"/>
  <c r="O4" i="3"/>
  <c r="O2" i="3"/>
</calcChain>
</file>

<file path=xl/sharedStrings.xml><?xml version="1.0" encoding="utf-8"?>
<sst xmlns="http://schemas.openxmlformats.org/spreadsheetml/2006/main" count="95" uniqueCount="36">
  <si>
    <t>名称_カナ</t>
  </si>
  <si>
    <t>備考</t>
  </si>
  <si>
    <t>名称</t>
    <rPh sb="0" eb="2">
      <t>メイショウ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</si>
  <si>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</si>
  <si>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</si>
  <si>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市区町村コード</t>
    <rPh sb="0" eb="2">
      <t>シク</t>
    </rPh>
    <rPh sb="2" eb="4">
      <t>チョウソン</t>
    </rPh>
    <phoneticPr fontId="2"/>
  </si>
  <si>
    <t>132217</t>
    <phoneticPr fontId="2"/>
  </si>
  <si>
    <t>東京都</t>
    <rPh sb="0" eb="2">
      <t>トウキョウ</t>
    </rPh>
    <rPh sb="2" eb="3">
      <t>ト</t>
    </rPh>
    <phoneticPr fontId="2"/>
  </si>
  <si>
    <t>清瀬市</t>
    <rPh sb="0" eb="3">
      <t>キヨセシ</t>
    </rPh>
    <phoneticPr fontId="2"/>
  </si>
  <si>
    <t>132217</t>
  </si>
  <si>
    <t>有権者数(男)</t>
    <rPh sb="0" eb="3">
      <t>ユウケンシャ</t>
    </rPh>
    <rPh sb="3" eb="4">
      <t>スウ</t>
    </rPh>
    <rPh sb="5" eb="6">
      <t>オトコ</t>
    </rPh>
    <phoneticPr fontId="2"/>
  </si>
  <si>
    <t>有権者数(女)</t>
    <rPh sb="0" eb="3">
      <t>ユウケンシャ</t>
    </rPh>
    <rPh sb="3" eb="4">
      <t>スウ</t>
    </rPh>
    <rPh sb="5" eb="6">
      <t>オンナ</t>
    </rPh>
    <phoneticPr fontId="2"/>
  </si>
  <si>
    <t>有権者数(合計)</t>
    <rPh sb="0" eb="3">
      <t>ユウケンシャ</t>
    </rPh>
    <rPh sb="3" eb="4">
      <t>スウ</t>
    </rPh>
    <rPh sb="5" eb="7">
      <t>ゴウケイ</t>
    </rPh>
    <phoneticPr fontId="2"/>
  </si>
  <si>
    <t>投票者数(男)</t>
    <rPh sb="0" eb="3">
      <t>トウヒョウシャ</t>
    </rPh>
    <rPh sb="3" eb="4">
      <t>スウ</t>
    </rPh>
    <rPh sb="5" eb="6">
      <t>オトコ</t>
    </rPh>
    <phoneticPr fontId="2"/>
  </si>
  <si>
    <t>投票者数(女)</t>
    <rPh sb="0" eb="3">
      <t>トウヒョウシャ</t>
    </rPh>
    <rPh sb="3" eb="4">
      <t>スウ</t>
    </rPh>
    <rPh sb="5" eb="6">
      <t>オンナ</t>
    </rPh>
    <phoneticPr fontId="2"/>
  </si>
  <si>
    <t>投票者数(合計)</t>
    <rPh sb="0" eb="3">
      <t>トウヒョウシャ</t>
    </rPh>
    <rPh sb="3" eb="4">
      <t>スウ</t>
    </rPh>
    <rPh sb="5" eb="7">
      <t>ゴウケイ</t>
    </rPh>
    <phoneticPr fontId="2"/>
  </si>
  <si>
    <t>投票率(男)</t>
    <rPh sb="0" eb="2">
      <t>トウヒョウ</t>
    </rPh>
    <rPh sb="2" eb="3">
      <t>リツ</t>
    </rPh>
    <rPh sb="4" eb="5">
      <t>オトコ</t>
    </rPh>
    <phoneticPr fontId="2"/>
  </si>
  <si>
    <t>投票率(女)</t>
    <rPh sb="0" eb="2">
      <t>トウヒョウ</t>
    </rPh>
    <rPh sb="2" eb="3">
      <t>リツ</t>
    </rPh>
    <rPh sb="4" eb="5">
      <t>オンナ</t>
    </rPh>
    <phoneticPr fontId="2"/>
  </si>
  <si>
    <t>投票率(合計)</t>
    <rPh sb="0" eb="2">
      <t>トウヒョウ</t>
    </rPh>
    <rPh sb="2" eb="3">
      <t>リツ</t>
    </rPh>
    <rPh sb="4" eb="6">
      <t>ゴウケイ</t>
    </rPh>
    <phoneticPr fontId="2"/>
  </si>
  <si>
    <t>最終確認日</t>
    <rPh sb="0" eb="2">
      <t>サイシュウ</t>
    </rPh>
    <rPh sb="2" eb="4">
      <t>カクニン</t>
    </rPh>
    <rPh sb="4" eb="5">
      <t>ビ</t>
    </rPh>
    <phoneticPr fontId="2"/>
  </si>
  <si>
    <t>清瀬市議会議員選挙</t>
    <rPh sb="0" eb="3">
      <t>キヨセシ</t>
    </rPh>
    <rPh sb="3" eb="5">
      <t>ギカイ</t>
    </rPh>
    <rPh sb="5" eb="7">
      <t>ギイン</t>
    </rPh>
    <rPh sb="7" eb="9">
      <t>センキョ</t>
    </rPh>
    <phoneticPr fontId="2"/>
  </si>
  <si>
    <t>投票区</t>
    <rPh sb="0" eb="2">
      <t>トウヒョウ</t>
    </rPh>
    <rPh sb="2" eb="3">
      <t>ク</t>
    </rPh>
    <phoneticPr fontId="2"/>
  </si>
  <si>
    <t>キヨセシギカイギインセンキョ</t>
    <phoneticPr fontId="2"/>
  </si>
  <si>
    <t>第1投票区</t>
    <rPh sb="0" eb="1">
      <t>ダイ</t>
    </rPh>
    <rPh sb="2" eb="4">
      <t>トウヒョウ</t>
    </rPh>
    <rPh sb="4" eb="5">
      <t>ク</t>
    </rPh>
    <phoneticPr fontId="2"/>
  </si>
  <si>
    <t>第2投票区</t>
    <rPh sb="0" eb="1">
      <t>ダイ</t>
    </rPh>
    <rPh sb="2" eb="4">
      <t>トウヒョウ</t>
    </rPh>
    <rPh sb="4" eb="5">
      <t>ク</t>
    </rPh>
    <phoneticPr fontId="2"/>
  </si>
  <si>
    <t>第3投票区</t>
    <rPh sb="0" eb="1">
      <t>ダイ</t>
    </rPh>
    <rPh sb="2" eb="4">
      <t>トウヒョウ</t>
    </rPh>
    <rPh sb="4" eb="5">
      <t>ク</t>
    </rPh>
    <phoneticPr fontId="2"/>
  </si>
  <si>
    <t>第4投票区</t>
    <rPh sb="0" eb="1">
      <t>ダイ</t>
    </rPh>
    <rPh sb="2" eb="4">
      <t>トウヒョウ</t>
    </rPh>
    <rPh sb="4" eb="5">
      <t>ク</t>
    </rPh>
    <phoneticPr fontId="2"/>
  </si>
  <si>
    <t>第5投票区</t>
    <rPh sb="0" eb="1">
      <t>ダイ</t>
    </rPh>
    <rPh sb="2" eb="4">
      <t>トウヒョウ</t>
    </rPh>
    <rPh sb="4" eb="5">
      <t>ク</t>
    </rPh>
    <phoneticPr fontId="2"/>
  </si>
  <si>
    <t>第6投票区</t>
    <rPh sb="0" eb="1">
      <t>ダイ</t>
    </rPh>
    <rPh sb="2" eb="4">
      <t>トウヒョウ</t>
    </rPh>
    <rPh sb="4" eb="5">
      <t>ク</t>
    </rPh>
    <phoneticPr fontId="2"/>
  </si>
  <si>
    <t>第7投票区</t>
    <rPh sb="0" eb="1">
      <t>ダイ</t>
    </rPh>
    <rPh sb="2" eb="4">
      <t>トウヒョウ</t>
    </rPh>
    <rPh sb="4" eb="5">
      <t>ク</t>
    </rPh>
    <phoneticPr fontId="2"/>
  </si>
  <si>
    <t>第8投票区</t>
    <rPh sb="0" eb="1">
      <t>ダイ</t>
    </rPh>
    <rPh sb="2" eb="4">
      <t>トウヒョウ</t>
    </rPh>
    <rPh sb="4" eb="5">
      <t>ク</t>
    </rPh>
    <phoneticPr fontId="2"/>
  </si>
  <si>
    <t>第9投票区</t>
    <rPh sb="0" eb="1">
      <t>ダイ</t>
    </rPh>
    <rPh sb="2" eb="4">
      <t>トウヒョウ</t>
    </rPh>
    <rPh sb="4" eb="5">
      <t>ク</t>
    </rPh>
    <phoneticPr fontId="2"/>
  </si>
  <si>
    <t>第10投票区</t>
    <rPh sb="0" eb="1">
      <t>ダイ</t>
    </rPh>
    <rPh sb="3" eb="5">
      <t>トウヒョウ</t>
    </rPh>
    <rPh sb="5" eb="6">
      <t>ク</t>
    </rPh>
    <phoneticPr fontId="2"/>
  </si>
  <si>
    <t>第11投票区</t>
    <rPh sb="0" eb="1">
      <t>ダイ</t>
    </rPh>
    <rPh sb="3" eb="5">
      <t>トウヒョウ</t>
    </rPh>
    <rPh sb="5" eb="6">
      <t>ク</t>
    </rPh>
    <phoneticPr fontId="2"/>
  </si>
  <si>
    <t>第12投票区</t>
    <rPh sb="0" eb="1">
      <t>ダイ</t>
    </rPh>
    <rPh sb="3" eb="5">
      <t>トウヒョウ</t>
    </rPh>
    <rPh sb="5" eb="6">
      <t>ク</t>
    </rPh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</si>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</sst>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</cellStyleXfs>
  <cellXfs count="13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38" fontId="3" fillId="2" borderId="1" xfId="1" applyFont="1" applyFill="1" applyBorder="1" applyAlignment="1">
      <alignment horizontal="center" vertical="center"/>
    </xf>
    <xf numFmtId="38" fontId="4" fillId="2" borderId="1" xfId="1" applyFont="1" applyFill="1" applyBorder="1" applyAlignment="1">
      <alignment horizontal="center" vertical="center"/>
    </xf>
    <xf numFmtId="38" fontId="3" fillId="0" borderId="1" xfId="1" applyFont="1" applyFill="1" applyBorder="1" applyAlignment="1">
      <alignment horizontal="center" vertical="center" wrapText="1"/>
    </xf>
    <xf numFmtId="38" fontId="4" fillId="0" borderId="1" xfId="1" applyFont="1" applyFill="1" applyBorder="1" applyAlignment="1">
      <alignment horizontal="center" vertical="center" wrapText="1"/>
    </xf>
    <xf numFmtId="40" fontId="4" fillId="0" borderId="1" xfId="1" applyNumberFormat="1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 wrapText="1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tabSelected="1" view="pageBreakPreview" zoomScale="70" zoomScaleNormal="100" zoomScaleSheetLayoutView="70" workbookViewId="0">
      <selection activeCell="L1" sqref="L1"/>
    </sheetView>
  </sheetViews>
  <sheetFormatPr defaultColWidth="9" defaultRowHeight="15"/>
  <cols>
    <col min="1" max="1" width="12.21875" style="3" customWidth="1"/>
    <col min="2" max="2" width="13" style="3" customWidth="1"/>
    <col min="3" max="3" width="12.88671875" style="3" customWidth="1"/>
    <col min="4" max="4" width="12.44140625" style="3" customWidth="1"/>
    <col min="5" max="5" width="19.88671875" style="3" customWidth="1"/>
    <col min="6" max="6" width="22.88671875" style="3" customWidth="1"/>
    <col min="7" max="7" width="13.77734375" style="5" bestFit="1" customWidth="1"/>
    <col min="8" max="8" width="12.77734375" style="4" customWidth="1"/>
    <col min="9" max="9" width="12.33203125" style="4" customWidth="1"/>
    <col min="10" max="10" width="13.77734375" style="6" bestFit="1" customWidth="1"/>
    <col min="11" max="11" width="13.77734375" style="5" bestFit="1" customWidth="1"/>
    <col min="12" max="12" width="16" style="5" bestFit="1" customWidth="1"/>
    <col min="13" max="15" width="15.6640625" style="3" customWidth="1"/>
    <col min="16" max="16" width="19.44140625" style="3" bestFit="1" customWidth="1"/>
    <col min="17" max="17" width="15.6640625" style="3" customWidth="1"/>
    <col min="18" max="16384" width="9" style="2"/>
  </cols>
  <sheetData>
    <row r="1" spans="1:17" s="1" customFormat="1" ht="25.5" customHeight="1">
      <c r="A1" s="7" t="s">
        <v>5</v>
      </c>
      <c r="B1" s="7" t="s">
        <v>21</v>
      </c>
      <c r="C1" s="7" t="s">
        <v>3</v>
      </c>
      <c r="D1" s="7" t="s">
        <v>4</v>
      </c>
      <c r="E1" s="7" t="s">
        <v>2</v>
      </c>
      <c r="F1" s="7" t="s">
        <v>0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1</v>
      </c>
    </row>
    <row r="2" spans="1:17">
      <c r="A2" s="9" t="s">
        <v>6</v>
      </c>
      <c r="B2" s="9" t="s">
        <v>23</v>
      </c>
      <c r="C2" s="9" t="s">
        <v>7</v>
      </c>
      <c r="D2" s="9" t="s">
        <v>8</v>
      </c>
      <c r="E2" s="10" t="s">
        <v>20</v>
      </c>
      <c r="F2" s="10" t="s">
        <v>22</v>
      </c>
      <c r="G2" s="10">
        <v>1957</v>
      </c>
      <c r="H2" s="10">
        <v>2058</v>
      </c>
      <c r="I2" s="10">
        <f>G2+H2</f>
        <v>4015</v>
      </c>
      <c r="J2" s="10">
        <v>903</v>
      </c>
      <c r="K2" s="10">
        <v>1059</v>
      </c>
      <c r="L2" s="10">
        <f>SUM(J2:K2)</f>
        <v>1962</v>
      </c>
      <c r="M2" s="11">
        <f>J2/G2*100</f>
        <v>46.142054164537555</v>
      </c>
      <c r="N2" s="11">
        <f>K2/H2*100</f>
        <v>51.457725947521872</v>
      </c>
      <c r="O2" s="11">
        <f>L2/I2*100</f>
        <v>48.866749688667497</v>
      </c>
      <c r="P2" s="12">
        <v>44181</v>
      </c>
      <c r="Q2" s="10"/>
    </row>
    <row r="3" spans="1:17">
      <c r="A3" s="9" t="s">
        <v>9</v>
      </c>
      <c r="B3" s="9" t="s">
        <v>24</v>
      </c>
      <c r="C3" s="9" t="s">
        <v>7</v>
      </c>
      <c r="D3" s="9" t="s">
        <v>8</v>
      </c>
      <c r="E3" s="10" t="s">
        <v>20</v>
      </c>
      <c r="F3" s="10" t="s">
        <v>22</v>
      </c>
      <c r="G3" s="10">
        <v>2686</v>
      </c>
      <c r="H3" s="10">
        <v>2596</v>
      </c>
      <c r="I3" s="10">
        <f t="shared" ref="I3:I13" si="0">G3+H3</f>
        <v>5282</v>
      </c>
      <c r="J3" s="10">
        <v>1336</v>
      </c>
      <c r="K3" s="10">
        <v>1418</v>
      </c>
      <c r="L3" s="10">
        <f t="shared" ref="L3:L13" si="1">SUM(J3:K3)</f>
        <v>2754</v>
      </c>
      <c r="M3" s="11">
        <f t="shared" ref="M3:M13" si="2">J3/G3*100</f>
        <v>49.739389426656736</v>
      </c>
      <c r="N3" s="11">
        <f t="shared" ref="N3:N14" si="3">K3/H3*100</f>
        <v>54.622496147919875</v>
      </c>
      <c r="O3" s="11">
        <f t="shared" ref="O3:O14" si="4">L3/I3*100</f>
        <v>52.13934115865203</v>
      </c>
      <c r="P3" s="12">
        <v>44181</v>
      </c>
      <c r="Q3" s="10"/>
    </row>
    <row r="4" spans="1:17">
      <c r="A4" s="9" t="s">
        <v>9</v>
      </c>
      <c r="B4" s="9" t="s">
        <v>25</v>
      </c>
      <c r="C4" s="9" t="s">
        <v>7</v>
      </c>
      <c r="D4" s="9" t="s">
        <v>8</v>
      </c>
      <c r="E4" s="10" t="s">
        <v>20</v>
      </c>
      <c r="F4" s="10" t="s">
        <v>22</v>
      </c>
      <c r="G4" s="10">
        <v>3394</v>
      </c>
      <c r="H4" s="10">
        <v>3680</v>
      </c>
      <c r="I4" s="10">
        <f t="shared" si="0"/>
        <v>7074</v>
      </c>
      <c r="J4" s="10">
        <v>1784</v>
      </c>
      <c r="K4" s="10">
        <v>2062</v>
      </c>
      <c r="L4" s="10">
        <f t="shared" si="1"/>
        <v>3846</v>
      </c>
      <c r="M4" s="11">
        <f t="shared" si="2"/>
        <v>52.563347083087798</v>
      </c>
      <c r="N4" s="11">
        <f t="shared" si="3"/>
        <v>56.032608695652172</v>
      </c>
      <c r="O4" s="11">
        <f t="shared" si="4"/>
        <v>54.368108566581853</v>
      </c>
      <c r="P4" s="12">
        <v>44181</v>
      </c>
      <c r="Q4" s="10"/>
    </row>
    <row r="5" spans="1:17">
      <c r="A5" s="9" t="s">
        <v>9</v>
      </c>
      <c r="B5" s="9" t="s">
        <v>26</v>
      </c>
      <c r="C5" s="9" t="s">
        <v>7</v>
      </c>
      <c r="D5" s="9" t="s">
        <v>8</v>
      </c>
      <c r="E5" s="10" t="s">
        <v>20</v>
      </c>
      <c r="F5" s="10" t="s">
        <v>22</v>
      </c>
      <c r="G5" s="10">
        <v>2628</v>
      </c>
      <c r="H5" s="10">
        <v>2928</v>
      </c>
      <c r="I5" s="10">
        <f t="shared" si="0"/>
        <v>5556</v>
      </c>
      <c r="J5" s="10">
        <v>1362</v>
      </c>
      <c r="K5" s="10">
        <v>1542</v>
      </c>
      <c r="L5" s="10">
        <f t="shared" si="1"/>
        <v>2904</v>
      </c>
      <c r="M5" s="11">
        <f t="shared" si="2"/>
        <v>51.826484018264843</v>
      </c>
      <c r="N5" s="11">
        <f t="shared" si="3"/>
        <v>52.66393442622951</v>
      </c>
      <c r="O5" s="11">
        <f t="shared" si="4"/>
        <v>52.267818574514038</v>
      </c>
      <c r="P5" s="12">
        <v>44181</v>
      </c>
      <c r="Q5" s="10"/>
    </row>
    <row r="6" spans="1:17">
      <c r="A6" s="9" t="s">
        <v>9</v>
      </c>
      <c r="B6" s="9" t="s">
        <v>27</v>
      </c>
      <c r="C6" s="9" t="s">
        <v>7</v>
      </c>
      <c r="D6" s="9" t="s">
        <v>8</v>
      </c>
      <c r="E6" s="10" t="s">
        <v>20</v>
      </c>
      <c r="F6" s="10" t="s">
        <v>22</v>
      </c>
      <c r="G6" s="10">
        <v>2118</v>
      </c>
      <c r="H6" s="10">
        <v>2339</v>
      </c>
      <c r="I6" s="10">
        <f t="shared" si="0"/>
        <v>4457</v>
      </c>
      <c r="J6" s="10">
        <v>1013</v>
      </c>
      <c r="K6" s="10">
        <v>1189</v>
      </c>
      <c r="L6" s="10">
        <f t="shared" si="1"/>
        <v>2202</v>
      </c>
      <c r="M6" s="11">
        <f t="shared" si="2"/>
        <v>47.828139754485363</v>
      </c>
      <c r="N6" s="11">
        <f t="shared" si="3"/>
        <v>50.833689610944845</v>
      </c>
      <c r="O6" s="11">
        <f t="shared" si="4"/>
        <v>49.405429661207087</v>
      </c>
      <c r="P6" s="12">
        <v>44181</v>
      </c>
      <c r="Q6" s="10"/>
    </row>
    <row r="7" spans="1:17">
      <c r="A7" s="9" t="s">
        <v>9</v>
      </c>
      <c r="B7" s="9" t="s">
        <v>28</v>
      </c>
      <c r="C7" s="9" t="s">
        <v>7</v>
      </c>
      <c r="D7" s="9" t="s">
        <v>8</v>
      </c>
      <c r="E7" s="10" t="s">
        <v>20</v>
      </c>
      <c r="F7" s="10" t="s">
        <v>22</v>
      </c>
      <c r="G7" s="10">
        <v>1975</v>
      </c>
      <c r="H7" s="10">
        <v>2276</v>
      </c>
      <c r="I7" s="10">
        <f t="shared" si="0"/>
        <v>4251</v>
      </c>
      <c r="J7" s="10">
        <v>970</v>
      </c>
      <c r="K7" s="10">
        <v>1170</v>
      </c>
      <c r="L7" s="10">
        <f t="shared" si="1"/>
        <v>2140</v>
      </c>
      <c r="M7" s="11">
        <f t="shared" si="2"/>
        <v>49.11392405063291</v>
      </c>
      <c r="N7" s="11">
        <f t="shared" si="3"/>
        <v>51.40597539543058</v>
      </c>
      <c r="O7" s="11">
        <f t="shared" si="4"/>
        <v>50.341096212655842</v>
      </c>
      <c r="P7" s="12">
        <v>44181</v>
      </c>
      <c r="Q7" s="10"/>
    </row>
    <row r="8" spans="1:17">
      <c r="A8" s="9" t="s">
        <v>9</v>
      </c>
      <c r="B8" s="9" t="s">
        <v>29</v>
      </c>
      <c r="C8" s="9" t="s">
        <v>7</v>
      </c>
      <c r="D8" s="9" t="s">
        <v>8</v>
      </c>
      <c r="E8" s="10" t="s">
        <v>20</v>
      </c>
      <c r="F8" s="10" t="s">
        <v>22</v>
      </c>
      <c r="G8" s="10">
        <v>2438</v>
      </c>
      <c r="H8" s="10">
        <v>2876</v>
      </c>
      <c r="I8" s="10">
        <f t="shared" si="0"/>
        <v>5314</v>
      </c>
      <c r="J8" s="10">
        <v>1227</v>
      </c>
      <c r="K8" s="10">
        <v>1544</v>
      </c>
      <c r="L8" s="10">
        <f t="shared" si="1"/>
        <v>2771</v>
      </c>
      <c r="M8" s="11">
        <f t="shared" si="2"/>
        <v>50.328137817883508</v>
      </c>
      <c r="N8" s="11">
        <f t="shared" si="3"/>
        <v>53.685674547983311</v>
      </c>
      <c r="O8" s="11">
        <f t="shared" si="4"/>
        <v>52.145276627775687</v>
      </c>
      <c r="P8" s="12">
        <v>44181</v>
      </c>
      <c r="Q8" s="10"/>
    </row>
    <row r="9" spans="1:17">
      <c r="A9" s="9" t="s">
        <v>9</v>
      </c>
      <c r="B9" s="9" t="s">
        <v>30</v>
      </c>
      <c r="C9" s="9" t="s">
        <v>7</v>
      </c>
      <c r="D9" s="9" t="s">
        <v>8</v>
      </c>
      <c r="E9" s="10" t="s">
        <v>20</v>
      </c>
      <c r="F9" s="10" t="s">
        <v>22</v>
      </c>
      <c r="G9" s="10">
        <v>2329</v>
      </c>
      <c r="H9" s="10">
        <v>2543</v>
      </c>
      <c r="I9" s="10">
        <f t="shared" si="0"/>
        <v>4872</v>
      </c>
      <c r="J9" s="10">
        <v>1112</v>
      </c>
      <c r="K9" s="10">
        <v>1249</v>
      </c>
      <c r="L9" s="10">
        <f t="shared" si="1"/>
        <v>2361</v>
      </c>
      <c r="M9" s="11">
        <f t="shared" si="2"/>
        <v>47.745813653928728</v>
      </c>
      <c r="N9" s="11">
        <f t="shared" si="3"/>
        <v>49.115218246165945</v>
      </c>
      <c r="O9" s="11">
        <f t="shared" si="4"/>
        <v>48.460591133004925</v>
      </c>
      <c r="P9" s="12">
        <v>44181</v>
      </c>
      <c r="Q9" s="10"/>
    </row>
    <row r="10" spans="1:17">
      <c r="A10" s="9" t="s">
        <v>9</v>
      </c>
      <c r="B10" s="9" t="s">
        <v>31</v>
      </c>
      <c r="C10" s="9" t="s">
        <v>7</v>
      </c>
      <c r="D10" s="9" t="s">
        <v>8</v>
      </c>
      <c r="E10" s="10" t="s">
        <v>20</v>
      </c>
      <c r="F10" s="10" t="s">
        <v>22</v>
      </c>
      <c r="G10" s="10">
        <v>2287</v>
      </c>
      <c r="H10" s="10">
        <v>2639</v>
      </c>
      <c r="I10" s="10">
        <f t="shared" si="0"/>
        <v>4926</v>
      </c>
      <c r="J10" s="10">
        <v>1195</v>
      </c>
      <c r="K10" s="10">
        <v>1477</v>
      </c>
      <c r="L10" s="10">
        <f t="shared" si="1"/>
        <v>2672</v>
      </c>
      <c r="M10" s="11">
        <f t="shared" si="2"/>
        <v>52.251858329689547</v>
      </c>
      <c r="N10" s="11">
        <f t="shared" si="3"/>
        <v>55.968169761273209</v>
      </c>
      <c r="O10" s="11">
        <f t="shared" si="4"/>
        <v>54.242793341453513</v>
      </c>
      <c r="P10" s="12">
        <v>44181</v>
      </c>
      <c r="Q10" s="10"/>
    </row>
    <row r="11" spans="1:17">
      <c r="A11" s="9" t="s">
        <v>9</v>
      </c>
      <c r="B11" s="9" t="s">
        <v>32</v>
      </c>
      <c r="C11" s="9" t="s">
        <v>7</v>
      </c>
      <c r="D11" s="9" t="s">
        <v>8</v>
      </c>
      <c r="E11" s="10" t="s">
        <v>20</v>
      </c>
      <c r="F11" s="10" t="s">
        <v>22</v>
      </c>
      <c r="G11" s="10">
        <v>2004</v>
      </c>
      <c r="H11" s="10">
        <v>2152</v>
      </c>
      <c r="I11" s="10">
        <f t="shared" si="0"/>
        <v>4156</v>
      </c>
      <c r="J11" s="10">
        <v>1022</v>
      </c>
      <c r="K11" s="10">
        <v>1205</v>
      </c>
      <c r="L11" s="10">
        <f t="shared" si="1"/>
        <v>2227</v>
      </c>
      <c r="M11" s="11">
        <f t="shared" si="2"/>
        <v>50.998003992015974</v>
      </c>
      <c r="N11" s="11">
        <f t="shared" si="3"/>
        <v>55.994423791821561</v>
      </c>
      <c r="O11" s="11">
        <f t="shared" si="4"/>
        <v>53.585178055822901</v>
      </c>
      <c r="P11" s="12">
        <v>44181</v>
      </c>
      <c r="Q11" s="10"/>
    </row>
    <row r="12" spans="1:17">
      <c r="A12" s="9" t="s">
        <v>9</v>
      </c>
      <c r="B12" s="9" t="s">
        <v>33</v>
      </c>
      <c r="C12" s="9" t="s">
        <v>7</v>
      </c>
      <c r="D12" s="9" t="s">
        <v>8</v>
      </c>
      <c r="E12" s="10" t="s">
        <v>20</v>
      </c>
      <c r="F12" s="10" t="s">
        <v>22</v>
      </c>
      <c r="G12" s="10">
        <v>2340</v>
      </c>
      <c r="H12" s="10">
        <v>2541</v>
      </c>
      <c r="I12" s="10">
        <f t="shared" si="0"/>
        <v>4881</v>
      </c>
      <c r="J12" s="10">
        <v>1309</v>
      </c>
      <c r="K12" s="10">
        <v>1465</v>
      </c>
      <c r="L12" s="10">
        <f t="shared" si="1"/>
        <v>2774</v>
      </c>
      <c r="M12" s="11">
        <f t="shared" si="2"/>
        <v>55.940170940170944</v>
      </c>
      <c r="N12" s="11">
        <f t="shared" si="3"/>
        <v>57.654466745375835</v>
      </c>
      <c r="O12" s="11">
        <f t="shared" si="4"/>
        <v>56.832616267158365</v>
      </c>
      <c r="P12" s="12">
        <v>44181</v>
      </c>
      <c r="Q12" s="10"/>
    </row>
    <row r="13" spans="1:17">
      <c r="A13" s="9" t="s">
        <v>9</v>
      </c>
      <c r="B13" s="9" t="s">
        <v>34</v>
      </c>
      <c r="C13" s="9" t="s">
        <v>7</v>
      </c>
      <c r="D13" s="9" t="s">
        <v>8</v>
      </c>
      <c r="E13" s="10" t="s">
        <v>20</v>
      </c>
      <c r="F13" s="10" t="s">
        <v>22</v>
      </c>
      <c r="G13" s="10">
        <v>3175</v>
      </c>
      <c r="H13" s="10">
        <v>3339</v>
      </c>
      <c r="I13" s="10">
        <f t="shared" si="0"/>
        <v>6514</v>
      </c>
      <c r="J13" s="10">
        <v>1691</v>
      </c>
      <c r="K13" s="10">
        <v>1854</v>
      </c>
      <c r="L13" s="10">
        <f t="shared" si="1"/>
        <v>3545</v>
      </c>
      <c r="M13" s="11">
        <f t="shared" si="2"/>
        <v>53.259842519685044</v>
      </c>
      <c r="N13" s="11">
        <f t="shared" si="3"/>
        <v>55.525606469002696</v>
      </c>
      <c r="O13" s="11">
        <f t="shared" si="4"/>
        <v>54.421246545901134</v>
      </c>
      <c r="P13" s="12">
        <v>44181</v>
      </c>
      <c r="Q13" s="10"/>
    </row>
    <row r="14" spans="1:17">
      <c r="A14" s="9" t="s">
        <v>9</v>
      </c>
      <c r="B14" s="9" t="s">
        <v>35</v>
      </c>
      <c r="C14" s="9" t="s">
        <v>7</v>
      </c>
      <c r="D14" s="9" t="s">
        <v>8</v>
      </c>
      <c r="E14" s="10" t="s">
        <v>20</v>
      </c>
      <c r="F14" s="10" t="s">
        <v>22</v>
      </c>
      <c r="G14" s="10">
        <v>29331</v>
      </c>
      <c r="H14" s="10">
        <f>SUM(H2:H13)</f>
        <v>31967</v>
      </c>
      <c r="I14" s="10">
        <f>G14+H14</f>
        <v>61298</v>
      </c>
      <c r="J14" s="10">
        <f>SUM(J2:J13)</f>
        <v>14924</v>
      </c>
      <c r="K14" s="10">
        <f>SUM(K2:K13)</f>
        <v>17234</v>
      </c>
      <c r="L14" s="10">
        <f>SUM(L2:L13)</f>
        <v>32158</v>
      </c>
      <c r="M14" s="11">
        <f>J14/G14*100</f>
        <v>50.881320105008356</v>
      </c>
      <c r="N14" s="11">
        <f t="shared" si="3"/>
        <v>53.911846591797797</v>
      </c>
      <c r="O14" s="11">
        <f t="shared" si="4"/>
        <v>52.461744265718288</v>
      </c>
      <c r="P14" s="12">
        <v>44181</v>
      </c>
      <c r="Q14" s="10"/>
    </row>
  </sheetData>
  <phoneticPr fontId="2"/>
  <dataValidations count="4">
    <dataValidation type="textLength" operator="equal" allowBlank="1" showInputMessage="1" showErrorMessage="1" errorTitle="桁数不正" error="10桁の半角数字で入力をしてください。" sqref="B15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J2:J13 J15:J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L15:L1048576">
      <formula1>13</formula1>
    </dataValidation>
    <dataValidation type="textLength" operator="equal" allowBlank="1" showInputMessage="1" showErrorMessage="1" errorTitle="桁数不正" error="6桁の半角数字で入力をしてください。" sqref="A2:A1048576">
      <formula1>6</formula1>
    </dataValidation>
  </dataValidations>
  <pageMargins left="0.23622047244094491" right="0.23622047244094491" top="0.74803149606299213" bottom="0.74803149606299213" header="0.31496062992125984" footer="0.31496062992125984"/>
  <pageSetup paperSize="8" scale="81" fitToHeight="0" orientation="landscape" cellComments="asDisplayed" r:id="rId1"/>
  <headerFooter>
    <oddHeader>&amp;C&amp;"Meiryo UI,標準"令和元年度選挙投票率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清瀬市議会議員選挙</vt:lpstr>
      <vt:lpstr>清瀬市議会議員選挙!Print_Area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2019-08-21T05:49:04Z</dcterms:created>
  <dcterms:modified xsi:type="dcterms:W3CDTF">2021-03-18T06:48:39Z</dcterms:modified>
</cp:coreProperties>
</file>