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harts/chart1.xml" ContentType="application/vnd.openxmlformats-officedocument.drawingml.chart+xml"/>
  <Override PartName="/xl/drawings/drawing5.xml" ContentType="application/vnd.openxmlformats-officedocument.drawingml.chartshapes+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harts/chart2.xml" ContentType="application/vnd.openxmlformats-officedocument.drawingml.chart+xml"/>
  <Override PartName="/xl/drawings/drawing9.xml" ContentType="application/vnd.openxmlformats-officedocument.drawing+xml"/>
  <Override PartName="/xl/charts/chart3.xml" ContentType="application/vnd.openxmlformats-officedocument.drawingml.chart+xml"/>
  <Override PartName="/xl/drawings/drawing10.xml" ContentType="application/vnd.openxmlformats-officedocument.drawing+xml"/>
  <Override PartName="/xl/charts/chart4.xml" ContentType="application/vnd.openxmlformats-officedocument.drawingml.chart+xml"/>
  <Override PartName="/xl/drawings/drawing11.xml" ContentType="application/vnd.openxmlformats-officedocument.drawing+xml"/>
  <Override PartName="/xl/charts/chart5.xml" ContentType="application/vnd.openxmlformats-officedocument.drawingml.chart+xml"/>
  <Override PartName="/xl/drawings/drawing12.xml" ContentType="application/vnd.openxmlformats-officedocument.drawing+xml"/>
  <Override PartName="/xl/charts/chart6.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Vcnasj01\課共有\情報政策課\40_情報化推進係\43_オープンデータ\08_公開・運用★\05_公開データ\02_企画部\02_財政課\03_データセット\0000000018_財政状況資料集\"/>
    </mc:Choice>
  </mc:AlternateContent>
  <bookViews>
    <workbookView xWindow="0" yWindow="0" windowWidth="28800" windowHeight="12360"/>
  </bookViews>
  <sheets>
    <sheet name="総括表" sheetId="10" r:id="rId1"/>
    <sheet name="普通会計の状況" sheetId="11" r:id="rId2"/>
    <sheet name="各会計、関係団体の財政状況及び健全化判断比率" sheetId="12" r:id="rId3"/>
    <sheet name="財政比較分析表" sheetId="13" r:id="rId4"/>
    <sheet name="経常経費分析表（経常収支比率の分析）" sheetId="14" r:id="rId5"/>
    <sheet name="経常経費分析表（人件費・公債費・普通建設事業費の分析）" sheetId="15" r:id="rId6"/>
    <sheet name="性質別歳出決算分析表（住民一人当たりのコスト）" sheetId="16" r:id="rId7"/>
    <sheet name="目的別歳出決算分析表（住民一人当たりのコスト）" sheetId="17" r:id="rId8"/>
    <sheet name="実質収支比率等に係る経年分析" sheetId="4" r:id="rId9"/>
    <sheet name="連結実質赤字比率に係る赤字・黒字の構成分析" sheetId="5" r:id="rId10"/>
    <sheet name="実質公債費比率（分子）の構造" sheetId="6" r:id="rId11"/>
    <sheet name="将来負担比率（分子）の構造" sheetId="7" r:id="rId12"/>
    <sheet name="基金残高に係る経年分析" sheetId="8" r:id="rId13"/>
    <sheet name="データシート" sheetId="9" state="hidden" r:id="rId14"/>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W37" i="10" l="1"/>
  <c r="W36" i="10"/>
  <c r="W35" i="10"/>
  <c r="W34" i="10"/>
  <c r="CQ43" i="10"/>
  <c r="CQ42" i="10"/>
  <c r="CQ41" i="10"/>
  <c r="CQ40" i="10"/>
  <c r="CQ39" i="10"/>
  <c r="CQ38" i="10"/>
  <c r="CQ37" i="10"/>
  <c r="CQ36" i="10"/>
  <c r="CQ35" i="10"/>
  <c r="CQ34" i="10"/>
  <c r="DG43" i="10"/>
  <c r="DG42" i="10"/>
  <c r="DG41" i="10"/>
  <c r="DG40" i="10"/>
  <c r="DG39" i="10"/>
  <c r="DG38" i="10"/>
  <c r="DG37" i="10"/>
  <c r="DG36" i="10"/>
  <c r="DG35" i="10"/>
  <c r="DG34" i="10"/>
  <c r="BY43" i="10"/>
  <c r="BY42" i="10"/>
  <c r="BY41" i="10"/>
  <c r="BY40" i="10"/>
  <c r="BY39" i="10"/>
  <c r="BY38" i="10"/>
  <c r="BY37" i="10"/>
  <c r="BY36" i="10"/>
  <c r="BY35" i="10"/>
  <c r="BY34" i="10"/>
  <c r="E43" i="10"/>
  <c r="E42" i="10"/>
  <c r="E41" i="10"/>
  <c r="E40" i="10"/>
  <c r="E39" i="10"/>
  <c r="E38" i="10"/>
  <c r="E37" i="10"/>
  <c r="E36" i="10"/>
  <c r="E35" i="10"/>
  <c r="E34" i="10"/>
  <c r="CO43" i="10" l="1"/>
  <c r="BW43" i="10"/>
  <c r="BE43" i="10"/>
  <c r="AM43" i="10"/>
  <c r="U43" i="10"/>
  <c r="C43" i="10"/>
  <c r="CO42" i="10"/>
  <c r="BW42" i="10"/>
  <c r="BE42" i="10"/>
  <c r="AM42" i="10"/>
  <c r="U42" i="10"/>
  <c r="C42" i="10"/>
  <c r="CO41" i="10"/>
  <c r="BW41" i="10"/>
  <c r="BE41" i="10"/>
  <c r="AM41" i="10"/>
  <c r="U41" i="10"/>
  <c r="C41" i="10"/>
  <c r="CO40" i="10"/>
  <c r="BW40" i="10"/>
  <c r="BE40" i="10"/>
  <c r="AM40" i="10"/>
  <c r="U40" i="10"/>
  <c r="C40" i="10"/>
  <c r="CO39" i="10"/>
  <c r="BE39" i="10"/>
  <c r="AM39" i="10"/>
  <c r="U39" i="10"/>
  <c r="C39" i="10"/>
  <c r="BE38" i="10"/>
  <c r="AM38" i="10"/>
  <c r="U38" i="10"/>
  <c r="C38" i="10"/>
  <c r="BE37" i="10"/>
  <c r="AM37" i="10"/>
  <c r="U37" i="10"/>
  <c r="C37" i="10"/>
  <c r="BE36" i="10"/>
  <c r="AM36" i="10"/>
  <c r="U36" i="10"/>
  <c r="C36" i="10"/>
  <c r="BE35" i="10"/>
  <c r="AM35" i="10"/>
  <c r="U35" i="10"/>
  <c r="C35" i="10"/>
  <c r="BW34" i="10"/>
  <c r="BE34" i="10"/>
  <c r="AM34" i="10"/>
  <c r="U34" i="10"/>
  <c r="C34" i="10"/>
  <c r="BW35" i="10" l="1"/>
  <c r="BW36" i="10" s="1"/>
  <c r="BW37" i="10" s="1"/>
  <c r="BW38" i="10" s="1"/>
  <c r="BW39" i="10" s="1"/>
  <c r="D74" i="9"/>
  <c r="C74" i="9"/>
  <c r="B74" i="9"/>
  <c r="D73" i="9"/>
  <c r="C73" i="9"/>
  <c r="B73" i="9"/>
  <c r="D72" i="9"/>
  <c r="C72" i="9"/>
  <c r="B72" i="9"/>
  <c r="D71" i="9"/>
  <c r="C71" i="9"/>
  <c r="B71" i="9"/>
  <c r="P67" i="9"/>
  <c r="O67" i="9"/>
  <c r="N67" i="9"/>
  <c r="M67" i="9"/>
  <c r="L67" i="9"/>
  <c r="K67" i="9"/>
  <c r="J67" i="9"/>
  <c r="I67" i="9"/>
  <c r="H67" i="9"/>
  <c r="G67" i="9"/>
  <c r="F67" i="9"/>
  <c r="E67" i="9"/>
  <c r="D67" i="9"/>
  <c r="C67" i="9"/>
  <c r="B67" i="9"/>
  <c r="N66" i="9"/>
  <c r="K66" i="9"/>
  <c r="H66" i="9"/>
  <c r="E66" i="9"/>
  <c r="B66" i="9"/>
  <c r="N65" i="9"/>
  <c r="K65" i="9"/>
  <c r="H65" i="9"/>
  <c r="E65" i="9"/>
  <c r="B65" i="9"/>
  <c r="N64" i="9"/>
  <c r="K64" i="9"/>
  <c r="H64" i="9"/>
  <c r="E64" i="9"/>
  <c r="B64" i="9"/>
  <c r="N63" i="9"/>
  <c r="K63" i="9"/>
  <c r="H63" i="9"/>
  <c r="E63" i="9"/>
  <c r="B63" i="9"/>
  <c r="N62" i="9"/>
  <c r="K62" i="9"/>
  <c r="H62" i="9"/>
  <c r="E62" i="9"/>
  <c r="B62" i="9"/>
  <c r="N61" i="9"/>
  <c r="K61" i="9"/>
  <c r="H61" i="9"/>
  <c r="E61" i="9"/>
  <c r="B61" i="9"/>
  <c r="N60" i="9"/>
  <c r="K60" i="9"/>
  <c r="H60" i="9"/>
  <c r="E60" i="9"/>
  <c r="B60" i="9"/>
  <c r="N59" i="9"/>
  <c r="K59" i="9"/>
  <c r="H59" i="9"/>
  <c r="E59" i="9"/>
  <c r="B59" i="9"/>
  <c r="P58" i="9"/>
  <c r="M58" i="9"/>
  <c r="J58" i="9"/>
  <c r="G58" i="9"/>
  <c r="D58" i="9"/>
  <c r="P57" i="9"/>
  <c r="M57" i="9"/>
  <c r="J57" i="9"/>
  <c r="G57" i="9"/>
  <c r="D57" i="9"/>
  <c r="P56" i="9"/>
  <c r="M56" i="9"/>
  <c r="J56" i="9"/>
  <c r="G56" i="9"/>
  <c r="D56" i="9"/>
  <c r="N54" i="9"/>
  <c r="K54" i="9"/>
  <c r="H54" i="9"/>
  <c r="E54" i="9"/>
  <c r="B54" i="9"/>
  <c r="P50" i="9"/>
  <c r="O50" i="9"/>
  <c r="N50" i="9"/>
  <c r="M50" i="9"/>
  <c r="L50" i="9"/>
  <c r="K50" i="9"/>
  <c r="J50" i="9"/>
  <c r="I50" i="9"/>
  <c r="H50" i="9"/>
  <c r="G50" i="9"/>
  <c r="F50" i="9"/>
  <c r="E50" i="9"/>
  <c r="D50" i="9"/>
  <c r="C50" i="9"/>
  <c r="B50" i="9"/>
  <c r="N49" i="9"/>
  <c r="K49" i="9"/>
  <c r="H49" i="9"/>
  <c r="E49" i="9"/>
  <c r="B49" i="9"/>
  <c r="N48" i="9"/>
  <c r="K48" i="9"/>
  <c r="H48" i="9"/>
  <c r="E48" i="9"/>
  <c r="B48" i="9"/>
  <c r="N47" i="9"/>
  <c r="K47" i="9"/>
  <c r="H47" i="9"/>
  <c r="E47" i="9"/>
  <c r="B47" i="9"/>
  <c r="N46" i="9"/>
  <c r="K46" i="9"/>
  <c r="H46" i="9"/>
  <c r="E46" i="9"/>
  <c r="B46" i="9"/>
  <c r="N45" i="9"/>
  <c r="K45" i="9"/>
  <c r="H45" i="9"/>
  <c r="E45" i="9"/>
  <c r="B45" i="9"/>
  <c r="N44" i="9"/>
  <c r="K44" i="9"/>
  <c r="H44" i="9"/>
  <c r="E44" i="9"/>
  <c r="B44" i="9"/>
  <c r="N43" i="9"/>
  <c r="K43" i="9"/>
  <c r="H43" i="9"/>
  <c r="E43" i="9"/>
  <c r="B43" i="9"/>
  <c r="P42" i="9"/>
  <c r="M42" i="9"/>
  <c r="J42" i="9"/>
  <c r="G42" i="9"/>
  <c r="D42" i="9"/>
  <c r="N40" i="9"/>
  <c r="K40" i="9"/>
  <c r="H40" i="9"/>
  <c r="E40" i="9"/>
  <c r="B40" i="9"/>
  <c r="K36" i="9"/>
  <c r="J36" i="9"/>
  <c r="I36" i="9"/>
  <c r="H36" i="9"/>
  <c r="G36" i="9"/>
  <c r="F36" i="9"/>
  <c r="E36" i="9"/>
  <c r="D36" i="9"/>
  <c r="C36" i="9"/>
  <c r="B36" i="9"/>
  <c r="A36" i="9"/>
  <c r="K35" i="9"/>
  <c r="J35" i="9"/>
  <c r="I35" i="9"/>
  <c r="H35" i="9"/>
  <c r="G35" i="9"/>
  <c r="F35" i="9"/>
  <c r="E35" i="9"/>
  <c r="D35" i="9"/>
  <c r="C35" i="9"/>
  <c r="B35" i="9"/>
  <c r="A35" i="9"/>
  <c r="K34" i="9"/>
  <c r="J34" i="9"/>
  <c r="I34" i="9"/>
  <c r="H34" i="9"/>
  <c r="G34" i="9"/>
  <c r="F34" i="9"/>
  <c r="E34" i="9"/>
  <c r="D34" i="9"/>
  <c r="C34" i="9"/>
  <c r="B34" i="9"/>
  <c r="A34" i="9"/>
  <c r="K33" i="9"/>
  <c r="J33" i="9"/>
  <c r="I33" i="9"/>
  <c r="H33" i="9"/>
  <c r="G33" i="9"/>
  <c r="F33" i="9"/>
  <c r="E33" i="9"/>
  <c r="D33" i="9"/>
  <c r="C33" i="9"/>
  <c r="B33" i="9"/>
  <c r="A33" i="9"/>
  <c r="K32" i="9"/>
  <c r="J32" i="9"/>
  <c r="I32" i="9"/>
  <c r="H32" i="9"/>
  <c r="G32" i="9"/>
  <c r="F32" i="9"/>
  <c r="E32" i="9"/>
  <c r="D32" i="9"/>
  <c r="C32" i="9"/>
  <c r="B32" i="9"/>
  <c r="A32" i="9"/>
  <c r="K31" i="9"/>
  <c r="J31" i="9"/>
  <c r="I31" i="9"/>
  <c r="H31" i="9"/>
  <c r="G31" i="9"/>
  <c r="F31" i="9"/>
  <c r="E31" i="9"/>
  <c r="D31" i="9"/>
  <c r="C31" i="9"/>
  <c r="B31" i="9"/>
  <c r="A31" i="9"/>
  <c r="K30" i="9"/>
  <c r="J30" i="9"/>
  <c r="I30" i="9"/>
  <c r="H30" i="9"/>
  <c r="G30" i="9"/>
  <c r="F30" i="9"/>
  <c r="E30" i="9"/>
  <c r="D30" i="9"/>
  <c r="C30" i="9"/>
  <c r="B30" i="9"/>
  <c r="A30" i="9"/>
  <c r="K29" i="9"/>
  <c r="J29" i="9"/>
  <c r="I29" i="9"/>
  <c r="H29" i="9"/>
  <c r="G29" i="9"/>
  <c r="F29" i="9"/>
  <c r="E29" i="9"/>
  <c r="D29" i="9"/>
  <c r="C29" i="9"/>
  <c r="B29" i="9"/>
  <c r="A29" i="9"/>
  <c r="K28" i="9"/>
  <c r="J28" i="9"/>
  <c r="I28" i="9"/>
  <c r="H28" i="9"/>
  <c r="G28" i="9"/>
  <c r="F28" i="9"/>
  <c r="E28" i="9"/>
  <c r="D28" i="9"/>
  <c r="C28" i="9"/>
  <c r="B28" i="9"/>
  <c r="A28" i="9"/>
  <c r="K27" i="9"/>
  <c r="J27" i="9"/>
  <c r="I27" i="9"/>
  <c r="H27" i="9"/>
  <c r="G27" i="9"/>
  <c r="F27" i="9"/>
  <c r="E27" i="9"/>
  <c r="D27" i="9"/>
  <c r="C27" i="9"/>
  <c r="B27" i="9"/>
  <c r="A27" i="9"/>
  <c r="J25" i="9"/>
  <c r="H25" i="9"/>
  <c r="F25" i="9"/>
  <c r="D25" i="9"/>
  <c r="B25" i="9"/>
  <c r="F21" i="9"/>
  <c r="E21" i="9"/>
  <c r="D21" i="9"/>
  <c r="C21" i="9"/>
  <c r="B21" i="9"/>
  <c r="F20" i="9"/>
  <c r="E20" i="9"/>
  <c r="D20" i="9"/>
  <c r="C20" i="9"/>
  <c r="B20" i="9"/>
  <c r="F19" i="9"/>
  <c r="E19" i="9"/>
  <c r="D19" i="9"/>
  <c r="C19" i="9"/>
  <c r="B19" i="9"/>
  <c r="F18" i="9"/>
  <c r="E18" i="9"/>
  <c r="D18" i="9"/>
  <c r="C18" i="9"/>
  <c r="B18" i="9"/>
  <c r="CO34" i="10" l="1"/>
  <c r="CO35" i="10" s="1"/>
  <c r="CO36" i="10" s="1"/>
  <c r="CO37" i="10" s="1"/>
  <c r="CO38" i="10" s="1"/>
</calcChain>
</file>

<file path=xl/sharedStrings.xml><?xml version="1.0" encoding="utf-8"?>
<sst xmlns="http://schemas.openxmlformats.org/spreadsheetml/2006/main" count="1094" uniqueCount="591">
  <si>
    <t>標準財政規模比（％）</t>
    <phoneticPr fontId="5"/>
  </si>
  <si>
    <t>区分</t>
    <rPh sb="0" eb="2">
      <t>クブン</t>
    </rPh>
    <phoneticPr fontId="5"/>
  </si>
  <si>
    <t>年度</t>
    <rPh sb="0" eb="2">
      <t>ネンド</t>
    </rPh>
    <phoneticPr fontId="5"/>
  </si>
  <si>
    <t>財政調整基金残高</t>
    <rPh sb="0" eb="2">
      <t>ザイセイ</t>
    </rPh>
    <rPh sb="2" eb="4">
      <t>チョウセイ</t>
    </rPh>
    <rPh sb="4" eb="6">
      <t>キキン</t>
    </rPh>
    <rPh sb="6" eb="8">
      <t>ザンダカ</t>
    </rPh>
    <phoneticPr fontId="5"/>
  </si>
  <si>
    <t>実質収支額</t>
    <rPh sb="0" eb="2">
      <t>ジッシツ</t>
    </rPh>
    <rPh sb="2" eb="4">
      <t>シュウシ</t>
    </rPh>
    <rPh sb="4" eb="5">
      <t>ガク</t>
    </rPh>
    <phoneticPr fontId="5"/>
  </si>
  <si>
    <t>実質単年度収支</t>
    <rPh sb="0" eb="2">
      <t>ジッシツ</t>
    </rPh>
    <rPh sb="2" eb="5">
      <t>タンネンド</t>
    </rPh>
    <rPh sb="5" eb="7">
      <t>シュウシ</t>
    </rPh>
    <phoneticPr fontId="5"/>
  </si>
  <si>
    <t>会計</t>
    <rPh sb="0" eb="2">
      <t>カイケイ</t>
    </rPh>
    <phoneticPr fontId="5"/>
  </si>
  <si>
    <t>※令和2年度中に市町村合併した団体で、合併前の団体ごとの決算に基づく連結実質赤字比率を算出していない団体については、グラフを表記しない。</t>
    <rPh sb="1" eb="3">
      <t>レイワ</t>
    </rPh>
    <phoneticPr fontId="5"/>
  </si>
  <si>
    <t>（百万円）</t>
    <rPh sb="1" eb="2">
      <t>ヒャク</t>
    </rPh>
    <rPh sb="2" eb="4">
      <t>マンエン</t>
    </rPh>
    <phoneticPr fontId="5"/>
  </si>
  <si>
    <t>分子の構造</t>
    <rPh sb="0" eb="2">
      <t>ブンシ</t>
    </rPh>
    <rPh sb="3" eb="5">
      <t>コウゾウ</t>
    </rPh>
    <phoneticPr fontId="5"/>
  </si>
  <si>
    <t>元利償還金等(A)</t>
    <phoneticPr fontId="5"/>
  </si>
  <si>
    <t>元利償還金</t>
  </si>
  <si>
    <t>減債基金積立不足算定額※2</t>
    <phoneticPr fontId="5"/>
  </si>
  <si>
    <t>満期一括償還地方債に係る年度割相当額</t>
    <phoneticPr fontId="5"/>
  </si>
  <si>
    <t>公営企業債の元利償還金に対する繰入金</t>
  </si>
  <si>
    <t>組合等が起こした地方債の元利償還金に対する負担金等</t>
  </si>
  <si>
    <t>債務負担行為に基づく支出額</t>
  </si>
  <si>
    <t>一時借入金の利子</t>
    <phoneticPr fontId="5"/>
  </si>
  <si>
    <t>算入公債費等(B)</t>
    <phoneticPr fontId="5"/>
  </si>
  <si>
    <t>算入公債費等</t>
    <phoneticPr fontId="5"/>
  </si>
  <si>
    <t>(A)－(B)</t>
    <phoneticPr fontId="5"/>
  </si>
  <si>
    <t>実質公債費比率の分子</t>
    <phoneticPr fontId="5"/>
  </si>
  <si>
    <t>※1 令和2年度中に市町村合併した団体で、合併前の団体ごとの決算に基づく実質公債費比率を算出していない団体については、グラフを表記しない。</t>
    <rPh sb="3" eb="5">
      <t>レイワ</t>
    </rPh>
    <phoneticPr fontId="5"/>
  </si>
  <si>
    <t>（参考）</t>
    <rPh sb="1" eb="3">
      <t>サンコウ</t>
    </rPh>
    <phoneticPr fontId="5"/>
  </si>
  <si>
    <t>※2　減債基金
　　積立状況等</t>
    <rPh sb="3" eb="5">
      <t>ゲンサイ</t>
    </rPh>
    <rPh sb="5" eb="7">
      <t>キキン</t>
    </rPh>
    <rPh sb="10" eb="12">
      <t>ツミタテ</t>
    </rPh>
    <rPh sb="12" eb="14">
      <t>ジョウキョウ</t>
    </rPh>
    <rPh sb="14" eb="15">
      <t>トウ</t>
    </rPh>
    <phoneticPr fontId="2"/>
  </si>
  <si>
    <r>
      <t>減債基金残高</t>
    </r>
    <r>
      <rPr>
        <sz val="11"/>
        <color theme="1"/>
        <rFont val="ＭＳ ゴシック"/>
        <family val="3"/>
        <charset val="128"/>
      </rPr>
      <t>（注）</t>
    </r>
    <rPh sb="4" eb="6">
      <t>ザンダカ</t>
    </rPh>
    <rPh sb="7" eb="8">
      <t>チュウ</t>
    </rPh>
    <phoneticPr fontId="1"/>
  </si>
  <si>
    <t>減債基金積立相当額</t>
    <rPh sb="0" eb="2">
      <t>ゲンサイ</t>
    </rPh>
    <rPh sb="2" eb="4">
      <t>キキン</t>
    </rPh>
    <rPh sb="4" eb="6">
      <t>ツミタテ</t>
    </rPh>
    <rPh sb="6" eb="9">
      <t>ソウトウガク</t>
    </rPh>
    <phoneticPr fontId="1"/>
  </si>
  <si>
    <t>（注）減債基金残高のうち、実質公債費比率の算定に用いる満期一括償還地方債の償還の財源として積み立てた額に係るもののみを記入。</t>
    <rPh sb="1" eb="2">
      <t>チュウ</t>
    </rPh>
    <rPh sb="3" eb="5">
      <t>ゲンサイ</t>
    </rPh>
    <rPh sb="5" eb="7">
      <t>キキン</t>
    </rPh>
    <rPh sb="7" eb="9">
      <t>ザンダカ</t>
    </rPh>
    <rPh sb="13" eb="15">
      <t>ジッシツ</t>
    </rPh>
    <rPh sb="15" eb="18">
      <t>コウサイヒ</t>
    </rPh>
    <rPh sb="18" eb="20">
      <t>ヒリツ</t>
    </rPh>
    <rPh sb="21" eb="23">
      <t>サンテイ</t>
    </rPh>
    <rPh sb="24" eb="25">
      <t>モチ</t>
    </rPh>
    <rPh sb="27" eb="29">
      <t>マンキ</t>
    </rPh>
    <rPh sb="29" eb="31">
      <t>イッカツ</t>
    </rPh>
    <rPh sb="31" eb="33">
      <t>ショウカン</t>
    </rPh>
    <rPh sb="33" eb="36">
      <t>チホウサイ</t>
    </rPh>
    <rPh sb="37" eb="39">
      <t>ショウカン</t>
    </rPh>
    <rPh sb="40" eb="42">
      <t>ザイゲン</t>
    </rPh>
    <rPh sb="45" eb="46">
      <t>ツ</t>
    </rPh>
    <rPh sb="47" eb="48">
      <t>タ</t>
    </rPh>
    <rPh sb="50" eb="51">
      <t>ガク</t>
    </rPh>
    <rPh sb="52" eb="53">
      <t>カカワ</t>
    </rPh>
    <rPh sb="59" eb="61">
      <t>キニュウ</t>
    </rPh>
    <phoneticPr fontId="1"/>
  </si>
  <si>
    <t>　　　減債基金積立金の年度を超えた一般会計又は特別会計への貸付額は控除して記入。</t>
    <rPh sb="3" eb="5">
      <t>ゲンサイ</t>
    </rPh>
    <rPh sb="21" eb="22">
      <t>マタ</t>
    </rPh>
    <rPh sb="23" eb="25">
      <t>トクベツ</t>
    </rPh>
    <rPh sb="25" eb="27">
      <t>カイケイ</t>
    </rPh>
    <rPh sb="31" eb="32">
      <t>ガク</t>
    </rPh>
    <rPh sb="37" eb="39">
      <t>キニュウ</t>
    </rPh>
    <phoneticPr fontId="1"/>
  </si>
  <si>
    <t>将来負担額(A)</t>
    <phoneticPr fontId="5"/>
  </si>
  <si>
    <t>一般会計等に係る地方債の現在高</t>
  </si>
  <si>
    <t>債務負担行為に基づく支出予定額</t>
  </si>
  <si>
    <t>公営企業債等繰入見込額</t>
  </si>
  <si>
    <t>組合等負担等見込額</t>
  </si>
  <si>
    <t>退職手当負担見込額</t>
  </si>
  <si>
    <t>設立法人等の負債額等負担見込額</t>
  </si>
  <si>
    <t>うち、健全化法施行規則附則第三条に係る負担見込額</t>
    <phoneticPr fontId="5"/>
  </si>
  <si>
    <t>連結実質赤字額</t>
  </si>
  <si>
    <t>組合等連結実質赤字額負担見込額</t>
  </si>
  <si>
    <t>充当可能財源等(B)</t>
    <phoneticPr fontId="5"/>
  </si>
  <si>
    <t>充当可能基金</t>
  </si>
  <si>
    <t>充当可能特定歳入</t>
  </si>
  <si>
    <t>基準財政需要額算入見込額</t>
  </si>
  <si>
    <t>(A)－(B)</t>
    <phoneticPr fontId="5"/>
  </si>
  <si>
    <t>将来負担比率の分子</t>
  </si>
  <si>
    <t>※令和2年度中に市町村合併した団体で、合併前の団体ごとの決算に基づく将来負担比率を算出していない団体については、グラフを表記しない。</t>
    <rPh sb="1" eb="3">
      <t>レイワ</t>
    </rPh>
    <phoneticPr fontId="5"/>
  </si>
  <si>
    <t>（百万円）</t>
    <rPh sb="1" eb="4">
      <t>ヒャクマンエン</t>
    </rPh>
    <phoneticPr fontId="5"/>
  </si>
  <si>
    <t>財政調整基金</t>
    <rPh sb="0" eb="2">
      <t>ザイセイ</t>
    </rPh>
    <rPh sb="2" eb="4">
      <t>チョウセイ</t>
    </rPh>
    <rPh sb="4" eb="6">
      <t>キキン</t>
    </rPh>
    <phoneticPr fontId="5"/>
  </si>
  <si>
    <t>減債基金</t>
    <rPh sb="0" eb="2">
      <t>ゲンサイ</t>
    </rPh>
    <rPh sb="2" eb="4">
      <t>キキン</t>
    </rPh>
    <phoneticPr fontId="5"/>
  </si>
  <si>
    <t>その他特定目的基金</t>
    <rPh sb="2" eb="3">
      <t>タ</t>
    </rPh>
    <rPh sb="3" eb="5">
      <t>トクテイ</t>
    </rPh>
    <rPh sb="5" eb="7">
      <t>モクテキ</t>
    </rPh>
    <rPh sb="7" eb="9">
      <t>キキン</t>
    </rPh>
    <phoneticPr fontId="5"/>
  </si>
  <si>
    <t>基金残高合計</t>
    <rPh sb="0" eb="2">
      <t>キキン</t>
    </rPh>
    <rPh sb="2" eb="4">
      <t>ザンダカ</t>
    </rPh>
    <rPh sb="4" eb="6">
      <t>ゴウケイ</t>
    </rPh>
    <phoneticPr fontId="5"/>
  </si>
  <si>
    <t>当該団体(円)</t>
  </si>
  <si>
    <t>実質収支比率等に係る経年分析</t>
  </si>
  <si>
    <t>実質収支額</t>
    <phoneticPr fontId="16"/>
  </si>
  <si>
    <t>財政調整基金残高</t>
    <phoneticPr fontId="5"/>
  </si>
  <si>
    <t>実質単年度収支</t>
    <rPh sb="0" eb="2">
      <t>ジッシツ</t>
    </rPh>
    <rPh sb="2" eb="5">
      <t>タンネンド</t>
    </rPh>
    <rPh sb="5" eb="7">
      <t>シュウシ</t>
    </rPh>
    <phoneticPr fontId="16"/>
  </si>
  <si>
    <t>連結実質赤字比率に係る赤字・黒字の構成分析</t>
  </si>
  <si>
    <t>赤字額</t>
    <rPh sb="0" eb="2">
      <t>アカジ</t>
    </rPh>
    <rPh sb="2" eb="3">
      <t>ガク</t>
    </rPh>
    <phoneticPr fontId="16"/>
  </si>
  <si>
    <t>黒字額</t>
    <rPh sb="0" eb="2">
      <t>クロジ</t>
    </rPh>
    <rPh sb="2" eb="3">
      <t>ガク</t>
    </rPh>
    <phoneticPr fontId="16"/>
  </si>
  <si>
    <t>実質公債費比率（分子）の構造</t>
  </si>
  <si>
    <t>元利償還金等</t>
    <rPh sb="0" eb="2">
      <t>ガンリ</t>
    </rPh>
    <rPh sb="2" eb="5">
      <t>ショウカンキン</t>
    </rPh>
    <rPh sb="5" eb="6">
      <t>トウ</t>
    </rPh>
    <phoneticPr fontId="5"/>
  </si>
  <si>
    <t>算入公債費等</t>
    <rPh sb="0" eb="2">
      <t>サンニュウ</t>
    </rPh>
    <rPh sb="2" eb="6">
      <t>コウサイヒトウ</t>
    </rPh>
    <phoneticPr fontId="5"/>
  </si>
  <si>
    <t>算入公債費等</t>
    <rPh sb="0" eb="2">
      <t>サンニュウ</t>
    </rPh>
    <rPh sb="2" eb="6">
      <t>コウサイヒトウ</t>
    </rPh>
    <phoneticPr fontId="16"/>
  </si>
  <si>
    <t>一時借入金の利子</t>
    <phoneticPr fontId="5"/>
  </si>
  <si>
    <t>債務負担行為に基づく支出額</t>
    <phoneticPr fontId="5"/>
  </si>
  <si>
    <t>組合等が起こした地方債の元利償還金に対する負担金等</t>
    <phoneticPr fontId="5"/>
  </si>
  <si>
    <t>公営企業債の元利償還金に対する繰入金</t>
    <phoneticPr fontId="5"/>
  </si>
  <si>
    <t>満期一括償還地方債に係る年度割相当額</t>
    <phoneticPr fontId="5"/>
  </si>
  <si>
    <t>減債基金積立不足算定額</t>
    <phoneticPr fontId="5"/>
  </si>
  <si>
    <t>元利償還金</t>
    <phoneticPr fontId="5"/>
  </si>
  <si>
    <t>実質公債費比率の分子</t>
  </si>
  <si>
    <t>将来負担比率（分子）の構造</t>
  </si>
  <si>
    <t>将来負担額</t>
    <rPh sb="0" eb="2">
      <t>ショウライ</t>
    </rPh>
    <rPh sb="2" eb="4">
      <t>フタン</t>
    </rPh>
    <rPh sb="4" eb="5">
      <t>ガク</t>
    </rPh>
    <phoneticPr fontId="5"/>
  </si>
  <si>
    <t>充当可能財源等</t>
    <rPh sb="0" eb="2">
      <t>ジュウトウ</t>
    </rPh>
    <rPh sb="2" eb="4">
      <t>カノウ</t>
    </rPh>
    <rPh sb="4" eb="6">
      <t>ザイゲン</t>
    </rPh>
    <rPh sb="6" eb="7">
      <t>トウ</t>
    </rPh>
    <phoneticPr fontId="5"/>
  </si>
  <si>
    <t>将来負担比率の分子</t>
    <phoneticPr fontId="5"/>
  </si>
  <si>
    <t>基金残高に係る経年分析</t>
    <phoneticPr fontId="19"/>
  </si>
  <si>
    <t>財政調整基金</t>
    <phoneticPr fontId="19"/>
  </si>
  <si>
    <t>減債基金</t>
    <phoneticPr fontId="19"/>
  </si>
  <si>
    <t>その他特定目的基金</t>
    <phoneticPr fontId="19"/>
  </si>
  <si>
    <t>令和元年度　財政状況資料集</t>
    <phoneticPr fontId="5"/>
  </si>
  <si>
    <t>総括表（市町村）</t>
    <rPh sb="0" eb="2">
      <t>ソウカツ</t>
    </rPh>
    <rPh sb="2" eb="3">
      <t>ヒョウ</t>
    </rPh>
    <rPh sb="4" eb="7">
      <t>シチョウソン</t>
    </rPh>
    <phoneticPr fontId="5"/>
  </si>
  <si>
    <t>都道府県名</t>
    <phoneticPr fontId="5"/>
  </si>
  <si>
    <t>東京都</t>
    <phoneticPr fontId="5"/>
  </si>
  <si>
    <t>市町村類型</t>
    <phoneticPr fontId="5"/>
  </si>
  <si>
    <t>特別区</t>
    <phoneticPr fontId="5"/>
  </si>
  <si>
    <t>指定団体等の指定状況</t>
    <phoneticPr fontId="5"/>
  </si>
  <si>
    <t>令和元年度(千円)</t>
    <rPh sb="0" eb="2">
      <t>レイワ</t>
    </rPh>
    <rPh sb="2" eb="3">
      <t>ガン</t>
    </rPh>
    <rPh sb="3" eb="5">
      <t>ネンド</t>
    </rPh>
    <rPh sb="6" eb="8">
      <t>センエン</t>
    </rPh>
    <phoneticPr fontId="5"/>
  </si>
  <si>
    <t>平成30年度(千円)</t>
    <rPh sb="0" eb="2">
      <t>ヘイセイ</t>
    </rPh>
    <rPh sb="4" eb="6">
      <t>ネンド</t>
    </rPh>
    <phoneticPr fontId="5"/>
  </si>
  <si>
    <t>令和元年度(千円･％)</t>
    <rPh sb="0" eb="2">
      <t>レイワ</t>
    </rPh>
    <rPh sb="2" eb="3">
      <t>ガン</t>
    </rPh>
    <rPh sb="3" eb="5">
      <t>ネンド</t>
    </rPh>
    <rPh sb="6" eb="8">
      <t>センエン</t>
    </rPh>
    <phoneticPr fontId="5"/>
  </si>
  <si>
    <t>平成30年度(千円･％)</t>
    <rPh sb="0" eb="2">
      <t>ヘイセイ</t>
    </rPh>
    <rPh sb="4" eb="6">
      <t>ネンド</t>
    </rPh>
    <rPh sb="7" eb="9">
      <t>センエン</t>
    </rPh>
    <phoneticPr fontId="5"/>
  </si>
  <si>
    <t>歳入総額</t>
    <phoneticPr fontId="25"/>
  </si>
  <si>
    <t>実質収支比率</t>
    <rPh sb="0" eb="2">
      <t>ジッシツ</t>
    </rPh>
    <rPh sb="2" eb="4">
      <t>シュウシ</t>
    </rPh>
    <rPh sb="4" eb="6">
      <t>ヒリツ</t>
    </rPh>
    <phoneticPr fontId="5"/>
  </si>
  <si>
    <t>財政健全化等</t>
    <rPh sb="0" eb="2">
      <t>ザイセイ</t>
    </rPh>
    <rPh sb="2" eb="5">
      <t>ケンゼンカ</t>
    </rPh>
    <rPh sb="5" eb="6">
      <t>トウ</t>
    </rPh>
    <phoneticPr fontId="5"/>
  </si>
  <si>
    <t>×</t>
    <phoneticPr fontId="5"/>
  </si>
  <si>
    <t>歳出総額</t>
    <phoneticPr fontId="25"/>
  </si>
  <si>
    <t>経常収支比率</t>
    <rPh sb="0" eb="2">
      <t>ケイジョウ</t>
    </rPh>
    <rPh sb="2" eb="4">
      <t>シュウシ</t>
    </rPh>
    <rPh sb="4" eb="6">
      <t>ヒリツ</t>
    </rPh>
    <phoneticPr fontId="5"/>
  </si>
  <si>
    <t>市町村名</t>
    <rPh sb="0" eb="3">
      <t>シチョウソン</t>
    </rPh>
    <rPh sb="3" eb="4">
      <t>メイ</t>
    </rPh>
    <phoneticPr fontId="5"/>
  </si>
  <si>
    <t>練馬区</t>
    <phoneticPr fontId="5"/>
  </si>
  <si>
    <t>地方交付税種地</t>
    <rPh sb="0" eb="2">
      <t>チホウ</t>
    </rPh>
    <rPh sb="2" eb="5">
      <t>コウフゼイ</t>
    </rPh>
    <rPh sb="5" eb="6">
      <t>シュ</t>
    </rPh>
    <rPh sb="6" eb="7">
      <t>チ</t>
    </rPh>
    <phoneticPr fontId="5"/>
  </si>
  <si>
    <t>0-</t>
    <phoneticPr fontId="5"/>
  </si>
  <si>
    <t>財源超過</t>
    <rPh sb="0" eb="2">
      <t>ザイゲン</t>
    </rPh>
    <rPh sb="2" eb="4">
      <t>チョウカ</t>
    </rPh>
    <phoneticPr fontId="5"/>
  </si>
  <si>
    <t>○</t>
    <phoneticPr fontId="5"/>
  </si>
  <si>
    <t>歳入歳出差引</t>
    <phoneticPr fontId="25"/>
  </si>
  <si>
    <t>　　(※1)</t>
    <phoneticPr fontId="5"/>
  </si>
  <si>
    <t>首都</t>
    <rPh sb="0" eb="2">
      <t>シュト</t>
    </rPh>
    <phoneticPr fontId="5"/>
  </si>
  <si>
    <t>翌年度に繰越すべき財源</t>
    <phoneticPr fontId="5"/>
  </si>
  <si>
    <t>標準財政規模</t>
    <rPh sb="0" eb="2">
      <t>ヒョウジュン</t>
    </rPh>
    <rPh sb="2" eb="4">
      <t>ザイセイ</t>
    </rPh>
    <rPh sb="4" eb="6">
      <t>キボ</t>
    </rPh>
    <phoneticPr fontId="5"/>
  </si>
  <si>
    <t>近畿</t>
    <rPh sb="0" eb="2">
      <t>キンキ</t>
    </rPh>
    <phoneticPr fontId="5"/>
  </si>
  <si>
    <t>実質収支</t>
    <phoneticPr fontId="25"/>
  </si>
  <si>
    <t>財政力指数</t>
    <rPh sb="0" eb="3">
      <t>ザイセイリョク</t>
    </rPh>
    <rPh sb="3" eb="5">
      <t>シスウ</t>
    </rPh>
    <phoneticPr fontId="5"/>
  </si>
  <si>
    <t>人口</t>
    <rPh sb="0" eb="2">
      <t>ジンコウ</t>
    </rPh>
    <phoneticPr fontId="5"/>
  </si>
  <si>
    <t>平成27年国調(人)</t>
    <rPh sb="0" eb="2">
      <t>ヘイセイ</t>
    </rPh>
    <rPh sb="4" eb="5">
      <t>ネン</t>
    </rPh>
    <rPh sb="5" eb="6">
      <t>コク</t>
    </rPh>
    <rPh sb="6" eb="7">
      <t>チョウ</t>
    </rPh>
    <phoneticPr fontId="5"/>
  </si>
  <si>
    <r>
      <t>産業構造</t>
    </r>
    <r>
      <rPr>
        <sz val="9"/>
        <color indexed="8"/>
        <rFont val="ＭＳ ゴシック"/>
        <family val="3"/>
        <charset val="128"/>
      </rPr>
      <t xml:space="preserve"> </t>
    </r>
    <r>
      <rPr>
        <sz val="9"/>
        <color indexed="8"/>
        <rFont val="ＭＳ ゴシック"/>
        <family val="3"/>
        <charset val="128"/>
      </rPr>
      <t>(※</t>
    </r>
    <r>
      <rPr>
        <sz val="9"/>
        <color indexed="8"/>
        <rFont val="ＭＳ ゴシック"/>
        <family val="3"/>
        <charset val="128"/>
      </rPr>
      <t>5</t>
    </r>
    <r>
      <rPr>
        <sz val="9"/>
        <color indexed="8"/>
        <rFont val="ＭＳ ゴシック"/>
        <family val="3"/>
        <charset val="128"/>
      </rPr>
      <t>)</t>
    </r>
    <rPh sb="0" eb="2">
      <t>サンギョウ</t>
    </rPh>
    <rPh sb="2" eb="4">
      <t>コウゾウ</t>
    </rPh>
    <phoneticPr fontId="5"/>
  </si>
  <si>
    <t>中部</t>
    <rPh sb="0" eb="2">
      <t>チュウブ</t>
    </rPh>
    <phoneticPr fontId="5"/>
  </si>
  <si>
    <t>×</t>
    <phoneticPr fontId="5"/>
  </si>
  <si>
    <t>単年度収支</t>
    <phoneticPr fontId="25"/>
  </si>
  <si>
    <t>公債費負担比率</t>
    <rPh sb="0" eb="3">
      <t>コウサイヒ</t>
    </rPh>
    <rPh sb="3" eb="5">
      <t>フタン</t>
    </rPh>
    <rPh sb="5" eb="7">
      <t>ヒリツ</t>
    </rPh>
    <phoneticPr fontId="5"/>
  </si>
  <si>
    <t>平成22年国調(人)</t>
    <rPh sb="4" eb="5">
      <t>ネン</t>
    </rPh>
    <rPh sb="5" eb="6">
      <t>コク</t>
    </rPh>
    <rPh sb="6" eb="7">
      <t>チョウ</t>
    </rPh>
    <phoneticPr fontId="5"/>
  </si>
  <si>
    <t>過疎</t>
    <rPh sb="0" eb="2">
      <t>カソ</t>
    </rPh>
    <phoneticPr fontId="5"/>
  </si>
  <si>
    <t>×</t>
    <phoneticPr fontId="5"/>
  </si>
  <si>
    <t>積立金</t>
    <phoneticPr fontId="25"/>
  </si>
  <si>
    <t>健全化判断比率</t>
    <phoneticPr fontId="5"/>
  </si>
  <si>
    <r>
      <t xml:space="preserve">増減率 </t>
    </r>
    <r>
      <rPr>
        <sz val="9"/>
        <color indexed="8"/>
        <rFont val="ＭＳ ゴシック"/>
        <family val="3"/>
        <charset val="128"/>
      </rPr>
      <t xml:space="preserve"> </t>
    </r>
    <r>
      <rPr>
        <sz val="9"/>
        <color indexed="8"/>
        <rFont val="ＭＳ ゴシック"/>
        <family val="3"/>
        <charset val="128"/>
      </rPr>
      <t>(％)</t>
    </r>
    <rPh sb="0" eb="2">
      <t>ゾウゲン</t>
    </rPh>
    <rPh sb="2" eb="3">
      <t>リツ</t>
    </rPh>
    <phoneticPr fontId="5"/>
  </si>
  <si>
    <t>0.8</t>
    <phoneticPr fontId="5"/>
  </si>
  <si>
    <t>山振</t>
    <rPh sb="0" eb="1">
      <t>ヤマ</t>
    </rPh>
    <rPh sb="1" eb="2">
      <t>フ</t>
    </rPh>
    <phoneticPr fontId="5"/>
  </si>
  <si>
    <t>繰上償還金</t>
    <phoneticPr fontId="25"/>
  </si>
  <si>
    <t>　実質赤字比率</t>
    <rPh sb="1" eb="3">
      <t>ジッシツ</t>
    </rPh>
    <rPh sb="3" eb="5">
      <t>アカジ</t>
    </rPh>
    <rPh sb="5" eb="7">
      <t>ヒリツ</t>
    </rPh>
    <phoneticPr fontId="5"/>
  </si>
  <si>
    <t>-</t>
    <phoneticPr fontId="5"/>
  </si>
  <si>
    <t>-</t>
    <phoneticPr fontId="5"/>
  </si>
  <si>
    <t>住民基本台帳人口
 (※7)</t>
    <rPh sb="0" eb="2">
      <t>ジュウミン</t>
    </rPh>
    <rPh sb="2" eb="4">
      <t>キホン</t>
    </rPh>
    <rPh sb="4" eb="6">
      <t>ダイチョウ</t>
    </rPh>
    <rPh sb="6" eb="8">
      <t>ジンコウ</t>
    </rPh>
    <phoneticPr fontId="5"/>
  </si>
  <si>
    <t>令02.01.01(人)</t>
    <rPh sb="0" eb="1">
      <t>レイ</t>
    </rPh>
    <phoneticPr fontId="5"/>
  </si>
  <si>
    <t>平成27年国調</t>
    <rPh sb="0" eb="2">
      <t>ヘイセイ</t>
    </rPh>
    <rPh sb="4" eb="5">
      <t>ネン</t>
    </rPh>
    <rPh sb="5" eb="6">
      <t>コク</t>
    </rPh>
    <rPh sb="6" eb="7">
      <t>チョウ</t>
    </rPh>
    <phoneticPr fontId="5"/>
  </si>
  <si>
    <t>平成22年国調</t>
    <rPh sb="4" eb="5">
      <t>ネン</t>
    </rPh>
    <rPh sb="5" eb="6">
      <t>コク</t>
    </rPh>
    <rPh sb="6" eb="7">
      <t>チョウ</t>
    </rPh>
    <phoneticPr fontId="5"/>
  </si>
  <si>
    <t>低開発</t>
    <rPh sb="0" eb="1">
      <t>テイ</t>
    </rPh>
    <rPh sb="1" eb="3">
      <t>カイハツ</t>
    </rPh>
    <phoneticPr fontId="5"/>
  </si>
  <si>
    <t>×</t>
    <phoneticPr fontId="5"/>
  </si>
  <si>
    <t>積立金取崩し額</t>
    <phoneticPr fontId="25"/>
  </si>
  <si>
    <t>　連結実質赤字比率</t>
    <rPh sb="1" eb="3">
      <t>レンケツ</t>
    </rPh>
    <rPh sb="3" eb="5">
      <t>ジッシツ</t>
    </rPh>
    <rPh sb="5" eb="7">
      <t>アカジ</t>
    </rPh>
    <rPh sb="7" eb="9">
      <t>ヒリツ</t>
    </rPh>
    <phoneticPr fontId="5"/>
  </si>
  <si>
    <t>-</t>
    <phoneticPr fontId="5"/>
  </si>
  <si>
    <t>-</t>
    <phoneticPr fontId="5"/>
  </si>
  <si>
    <t>うち日本人(人)</t>
    <phoneticPr fontId="5"/>
  </si>
  <si>
    <t>第1次</t>
    <rPh sb="0" eb="1">
      <t>ダイ</t>
    </rPh>
    <rPh sb="2" eb="3">
      <t>ジ</t>
    </rPh>
    <phoneticPr fontId="5"/>
  </si>
  <si>
    <t>指数表選定</t>
    <rPh sb="0" eb="2">
      <t>シスウ</t>
    </rPh>
    <rPh sb="2" eb="3">
      <t>ヒョウ</t>
    </rPh>
    <rPh sb="3" eb="5">
      <t>センテイ</t>
    </rPh>
    <phoneticPr fontId="5"/>
  </si>
  <si>
    <t>○</t>
    <phoneticPr fontId="5"/>
  </si>
  <si>
    <t>実質単年度収支</t>
    <phoneticPr fontId="25"/>
  </si>
  <si>
    <t>　実質公債費比率</t>
    <rPh sb="1" eb="3">
      <t>ジッシツ</t>
    </rPh>
    <rPh sb="3" eb="6">
      <t>コウサイヒ</t>
    </rPh>
    <rPh sb="6" eb="8">
      <t>ヒリツ</t>
    </rPh>
    <phoneticPr fontId="5"/>
  </si>
  <si>
    <t>平31.01.01(人)</t>
    <rPh sb="0" eb="1">
      <t>ヘイ</t>
    </rPh>
    <phoneticPr fontId="5"/>
  </si>
  <si>
    <t>　将来負担比率</t>
    <rPh sb="1" eb="3">
      <t>ショウライ</t>
    </rPh>
    <rPh sb="3" eb="5">
      <t>フタン</t>
    </rPh>
    <rPh sb="5" eb="7">
      <t>ヒリツ</t>
    </rPh>
    <phoneticPr fontId="5"/>
  </si>
  <si>
    <t>-</t>
    <phoneticPr fontId="5"/>
  </si>
  <si>
    <t>うち日本人(人)</t>
    <phoneticPr fontId="5"/>
  </si>
  <si>
    <t>第2次</t>
    <rPh sb="0" eb="1">
      <t>ダイ</t>
    </rPh>
    <rPh sb="2" eb="3">
      <t>ジ</t>
    </rPh>
    <phoneticPr fontId="5"/>
  </si>
  <si>
    <t>基準財政収入額</t>
    <phoneticPr fontId="25"/>
  </si>
  <si>
    <r>
      <t>資金不足比率 (※</t>
    </r>
    <r>
      <rPr>
        <sz val="9"/>
        <color indexed="8"/>
        <rFont val="ＭＳ ゴシック"/>
        <family val="3"/>
        <charset val="128"/>
      </rPr>
      <t>4</t>
    </r>
    <r>
      <rPr>
        <sz val="9"/>
        <color indexed="8"/>
        <rFont val="ＭＳ ゴシック"/>
        <family val="3"/>
        <charset val="128"/>
      </rPr>
      <t>)</t>
    </r>
    <phoneticPr fontId="5"/>
  </si>
  <si>
    <t>増減率  (％)</t>
    <rPh sb="0" eb="2">
      <t>ゾウゲン</t>
    </rPh>
    <rPh sb="2" eb="3">
      <t>リツ</t>
    </rPh>
    <phoneticPr fontId="5"/>
  </si>
  <si>
    <t>1.0</t>
    <phoneticPr fontId="5"/>
  </si>
  <si>
    <t>基準財政需要額</t>
    <phoneticPr fontId="25"/>
  </si>
  <si>
    <t>うち日本人(％)</t>
    <phoneticPr fontId="5"/>
  </si>
  <si>
    <t>0.7</t>
    <phoneticPr fontId="5"/>
  </si>
  <si>
    <t>第3次</t>
    <rPh sb="0" eb="1">
      <t>ダイ</t>
    </rPh>
    <rPh sb="2" eb="3">
      <t>ジ</t>
    </rPh>
    <phoneticPr fontId="5"/>
  </si>
  <si>
    <t>標準税収入額等</t>
    <phoneticPr fontId="25"/>
  </si>
  <si>
    <t>面積 (k㎡)</t>
    <rPh sb="0" eb="2">
      <t>メンセキ</t>
    </rPh>
    <phoneticPr fontId="5"/>
  </si>
  <si>
    <t>経常経費充当一般財源等</t>
    <rPh sb="0" eb="2">
      <t>ケイジョウ</t>
    </rPh>
    <rPh sb="2" eb="4">
      <t>ケイヒ</t>
    </rPh>
    <rPh sb="4" eb="6">
      <t>ジュウトウ</t>
    </rPh>
    <rPh sb="6" eb="8">
      <t>イッパン</t>
    </rPh>
    <rPh sb="8" eb="10">
      <t>ザイゲン</t>
    </rPh>
    <rPh sb="10" eb="11">
      <t>トウ</t>
    </rPh>
    <phoneticPr fontId="25"/>
  </si>
  <si>
    <t>人口密度 (人/k㎡)</t>
    <rPh sb="0" eb="2">
      <t>ジンコウ</t>
    </rPh>
    <rPh sb="2" eb="4">
      <t>ミツド</t>
    </rPh>
    <phoneticPr fontId="5"/>
  </si>
  <si>
    <t>歳入一般財源等</t>
    <rPh sb="0" eb="2">
      <t>サイニュウ</t>
    </rPh>
    <rPh sb="2" eb="4">
      <t>イッパン</t>
    </rPh>
    <rPh sb="4" eb="6">
      <t>ザイゲン</t>
    </rPh>
    <rPh sb="6" eb="7">
      <t>トウ</t>
    </rPh>
    <phoneticPr fontId="25"/>
  </si>
  <si>
    <t>世帯数 (世帯)</t>
    <rPh sb="0" eb="3">
      <t>セタイスウ</t>
    </rPh>
    <phoneticPr fontId="5"/>
  </si>
  <si>
    <t>職員の状況</t>
    <rPh sb="0" eb="2">
      <t>ショクイン</t>
    </rPh>
    <rPh sb="3" eb="5">
      <t>ジョウキョウ</t>
    </rPh>
    <phoneticPr fontId="5"/>
  </si>
  <si>
    <t>特別職等</t>
    <rPh sb="0" eb="2">
      <t>トクベツ</t>
    </rPh>
    <rPh sb="2" eb="3">
      <t>ショク</t>
    </rPh>
    <rPh sb="3" eb="4">
      <t>トウ</t>
    </rPh>
    <phoneticPr fontId="5"/>
  </si>
  <si>
    <t>定数</t>
    <rPh sb="0" eb="2">
      <t>テイスウ</t>
    </rPh>
    <phoneticPr fontId="5"/>
  </si>
  <si>
    <t>1人あたり平均
給料月額(百円)</t>
    <rPh sb="1" eb="2">
      <t>リ</t>
    </rPh>
    <rPh sb="5" eb="7">
      <t>ヘイキン</t>
    </rPh>
    <rPh sb="8" eb="10">
      <t>キュウリョウ</t>
    </rPh>
    <rPh sb="10" eb="11">
      <t>ツキ</t>
    </rPh>
    <rPh sb="11" eb="12">
      <t>ガク</t>
    </rPh>
    <rPh sb="13" eb="15">
      <t>ヒャクエン</t>
    </rPh>
    <phoneticPr fontId="5"/>
  </si>
  <si>
    <t>一般職員等(※6)</t>
    <rPh sb="0" eb="2">
      <t>イッパン</t>
    </rPh>
    <rPh sb="2" eb="4">
      <t>ショクイン</t>
    </rPh>
    <rPh sb="4" eb="5">
      <t>トウ</t>
    </rPh>
    <phoneticPr fontId="5"/>
  </si>
  <si>
    <t>職員数
(人)</t>
    <rPh sb="0" eb="3">
      <t>ショクインスウ</t>
    </rPh>
    <phoneticPr fontId="5"/>
  </si>
  <si>
    <t>給料月額
(百円)</t>
    <rPh sb="0" eb="2">
      <t>キュウリョウ</t>
    </rPh>
    <rPh sb="2" eb="3">
      <t>ツキ</t>
    </rPh>
    <rPh sb="3" eb="4">
      <t>ガク</t>
    </rPh>
    <rPh sb="6" eb="8">
      <t>ヒャクエン</t>
    </rPh>
    <phoneticPr fontId="5"/>
  </si>
  <si>
    <t>地方債現在高</t>
  </si>
  <si>
    <t>市区町村長</t>
    <rPh sb="0" eb="2">
      <t>シク</t>
    </rPh>
    <rPh sb="2" eb="4">
      <t>チョウソン</t>
    </rPh>
    <rPh sb="4" eb="5">
      <t>チョウ</t>
    </rPh>
    <phoneticPr fontId="5"/>
  </si>
  <si>
    <t>一般職員</t>
    <rPh sb="0" eb="2">
      <t>イッパン</t>
    </rPh>
    <rPh sb="2" eb="4">
      <t>ショクイン</t>
    </rPh>
    <phoneticPr fontId="5"/>
  </si>
  <si>
    <t>　うち公的資金</t>
    <rPh sb="3" eb="5">
      <t>コウテキ</t>
    </rPh>
    <phoneticPr fontId="5"/>
  </si>
  <si>
    <t>副市区町村長</t>
    <rPh sb="0" eb="1">
      <t>フク</t>
    </rPh>
    <rPh sb="1" eb="3">
      <t>シク</t>
    </rPh>
    <rPh sb="3" eb="5">
      <t>チョウソン</t>
    </rPh>
    <rPh sb="5" eb="6">
      <t>チョウ</t>
    </rPh>
    <phoneticPr fontId="5"/>
  </si>
  <si>
    <t>　うち消防職員</t>
    <rPh sb="3" eb="5">
      <t>ショウボウ</t>
    </rPh>
    <rPh sb="5" eb="7">
      <t>ショクイン</t>
    </rPh>
    <phoneticPr fontId="5"/>
  </si>
  <si>
    <t>債務負担行為額（支出予定額）</t>
    <rPh sb="0" eb="2">
      <t>サイム</t>
    </rPh>
    <rPh sb="2" eb="4">
      <t>フタン</t>
    </rPh>
    <rPh sb="4" eb="6">
      <t>コウイ</t>
    </rPh>
    <rPh sb="6" eb="7">
      <t>ガク</t>
    </rPh>
    <rPh sb="8" eb="10">
      <t>シシュツ</t>
    </rPh>
    <rPh sb="10" eb="12">
      <t>ヨテイ</t>
    </rPh>
    <rPh sb="12" eb="13">
      <t>ガク</t>
    </rPh>
    <phoneticPr fontId="5"/>
  </si>
  <si>
    <t>教育長</t>
    <phoneticPr fontId="5"/>
  </si>
  <si>
    <t>　うち技能労務職員</t>
    <rPh sb="3" eb="5">
      <t>ギノウ</t>
    </rPh>
    <rPh sb="5" eb="7">
      <t>ロウム</t>
    </rPh>
    <rPh sb="7" eb="9">
      <t>ショクイン</t>
    </rPh>
    <phoneticPr fontId="5"/>
  </si>
  <si>
    <t>収益事業収入</t>
  </si>
  <si>
    <t>議会議長</t>
    <rPh sb="0" eb="2">
      <t>ギカイ</t>
    </rPh>
    <rPh sb="2" eb="4">
      <t>ギチョウ</t>
    </rPh>
    <phoneticPr fontId="5"/>
  </si>
  <si>
    <t>教育公務員</t>
    <rPh sb="0" eb="2">
      <t>キョウイク</t>
    </rPh>
    <rPh sb="2" eb="5">
      <t>コウムイン</t>
    </rPh>
    <phoneticPr fontId="5"/>
  </si>
  <si>
    <t>土地開発基金現在高</t>
    <rPh sb="0" eb="2">
      <t>トチ</t>
    </rPh>
    <rPh sb="2" eb="4">
      <t>カイハツ</t>
    </rPh>
    <rPh sb="4" eb="6">
      <t>キキン</t>
    </rPh>
    <rPh sb="6" eb="8">
      <t>ゲンザイ</t>
    </rPh>
    <rPh sb="8" eb="9">
      <t>タカ</t>
    </rPh>
    <phoneticPr fontId="25"/>
  </si>
  <si>
    <t>議会副議長</t>
    <rPh sb="0" eb="2">
      <t>ギカイ</t>
    </rPh>
    <rPh sb="2" eb="3">
      <t>フク</t>
    </rPh>
    <rPh sb="3" eb="5">
      <t>ギチョウ</t>
    </rPh>
    <phoneticPr fontId="5"/>
  </si>
  <si>
    <t>臨時職員</t>
    <rPh sb="0" eb="2">
      <t>リンジ</t>
    </rPh>
    <rPh sb="2" eb="4">
      <t>ショクイン</t>
    </rPh>
    <phoneticPr fontId="5"/>
  </si>
  <si>
    <t>積立金
現在高</t>
    <rPh sb="4" eb="7">
      <t>ゲンザイダカ</t>
    </rPh>
    <phoneticPr fontId="25"/>
  </si>
  <si>
    <t>議会議員</t>
    <rPh sb="0" eb="2">
      <t>ギカイ</t>
    </rPh>
    <rPh sb="2" eb="4">
      <t>ギイン</t>
    </rPh>
    <phoneticPr fontId="5"/>
  </si>
  <si>
    <t>合計</t>
    <rPh sb="0" eb="2">
      <t>ゴウケイ</t>
    </rPh>
    <phoneticPr fontId="5"/>
  </si>
  <si>
    <t>減債基金</t>
    <rPh sb="0" eb="1">
      <t>ゲン</t>
    </rPh>
    <rPh sb="1" eb="2">
      <t>サイ</t>
    </rPh>
    <rPh sb="2" eb="4">
      <t>キキン</t>
    </rPh>
    <phoneticPr fontId="5"/>
  </si>
  <si>
    <t>ラスパイレス指数</t>
    <rPh sb="6" eb="8">
      <t>シスウ</t>
    </rPh>
    <phoneticPr fontId="5"/>
  </si>
  <si>
    <t>一般会計等の一覧</t>
    <phoneticPr fontId="5"/>
  </si>
  <si>
    <t>事業会計の一覧</t>
    <rPh sb="0" eb="2">
      <t>ジギョウ</t>
    </rPh>
    <rPh sb="2" eb="4">
      <t>カイケイ</t>
    </rPh>
    <phoneticPr fontId="5"/>
  </si>
  <si>
    <t>公営企業（法適）の一覧</t>
    <rPh sb="0" eb="2">
      <t>コウエイ</t>
    </rPh>
    <rPh sb="2" eb="4">
      <t>キギョウ</t>
    </rPh>
    <phoneticPr fontId="5"/>
  </si>
  <si>
    <t>公営企業（法非適）の一覧</t>
    <rPh sb="0" eb="2">
      <t>コウエイ</t>
    </rPh>
    <rPh sb="2" eb="4">
      <t>キギョウ</t>
    </rPh>
    <rPh sb="6" eb="7">
      <t>ヒ</t>
    </rPh>
    <phoneticPr fontId="5"/>
  </si>
  <si>
    <t>関係する一部事務組合等一覧</t>
    <rPh sb="0" eb="2">
      <t>カンケイ</t>
    </rPh>
    <rPh sb="4" eb="6">
      <t>イチブ</t>
    </rPh>
    <rPh sb="6" eb="8">
      <t>ジム</t>
    </rPh>
    <rPh sb="8" eb="10">
      <t>クミアイ</t>
    </rPh>
    <rPh sb="10" eb="11">
      <t>トウ</t>
    </rPh>
    <rPh sb="11" eb="13">
      <t>イチラン</t>
    </rPh>
    <phoneticPr fontId="5"/>
  </si>
  <si>
    <t>地方公社・第三セクター等一覧</t>
    <rPh sb="0" eb="2">
      <t>チホウ</t>
    </rPh>
    <rPh sb="2" eb="4">
      <t>コウシャ</t>
    </rPh>
    <rPh sb="5" eb="6">
      <t>ダイ</t>
    </rPh>
    <rPh sb="6" eb="7">
      <t>３</t>
    </rPh>
    <rPh sb="11" eb="12">
      <t>トウ</t>
    </rPh>
    <rPh sb="12" eb="14">
      <t>イチラン</t>
    </rPh>
    <phoneticPr fontId="5"/>
  </si>
  <si>
    <t>項番</t>
    <phoneticPr fontId="5"/>
  </si>
  <si>
    <t>会計名</t>
    <phoneticPr fontId="5"/>
  </si>
  <si>
    <t>項番</t>
    <phoneticPr fontId="5"/>
  </si>
  <si>
    <t>会計名</t>
    <phoneticPr fontId="5"/>
  </si>
  <si>
    <t>項番</t>
    <rPh sb="0" eb="2">
      <t>コウバン</t>
    </rPh>
    <phoneticPr fontId="5"/>
  </si>
  <si>
    <t>会計名</t>
    <rPh sb="0" eb="2">
      <t>カイケイ</t>
    </rPh>
    <rPh sb="2" eb="3">
      <t>メイ</t>
    </rPh>
    <phoneticPr fontId="5"/>
  </si>
  <si>
    <t>組合等名</t>
    <phoneticPr fontId="5"/>
  </si>
  <si>
    <t>団体名</t>
    <rPh sb="0" eb="2">
      <t>ダンタイ</t>
    </rPh>
    <phoneticPr fontId="5"/>
  </si>
  <si>
    <r>
      <t>(※</t>
    </r>
    <r>
      <rPr>
        <sz val="9"/>
        <color indexed="8"/>
        <rFont val="ＭＳ ゴシック"/>
        <family val="3"/>
        <charset val="128"/>
      </rPr>
      <t>3</t>
    </r>
    <r>
      <rPr>
        <sz val="9"/>
        <color indexed="8"/>
        <rFont val="ＭＳ ゴシック"/>
        <family val="3"/>
        <charset val="128"/>
      </rPr>
      <t>)</t>
    </r>
    <phoneticPr fontId="5"/>
  </si>
  <si>
    <t>（注釈）</t>
    <rPh sb="1" eb="3">
      <t>チュウシャク</t>
    </rPh>
    <phoneticPr fontId="5"/>
  </si>
  <si>
    <t>※1：経常収支比率の( )内の数値は、「減収補塡債（特例分）」及び「臨時財政対策債」を除いて算出したものである。</t>
    <rPh sb="3" eb="5">
      <t>ケイジョウ</t>
    </rPh>
    <rPh sb="5" eb="7">
      <t>シュウシ</t>
    </rPh>
    <rPh sb="7" eb="9">
      <t>ヒリツ</t>
    </rPh>
    <rPh sb="13" eb="14">
      <t>ナイ</t>
    </rPh>
    <rPh sb="15" eb="17">
      <t>スウチ</t>
    </rPh>
    <rPh sb="20" eb="22">
      <t>ゲンシュウ</t>
    </rPh>
    <rPh sb="22" eb="23">
      <t>ホ</t>
    </rPh>
    <rPh sb="24" eb="25">
      <t>サイ</t>
    </rPh>
    <rPh sb="26" eb="27">
      <t>トク</t>
    </rPh>
    <rPh sb="27" eb="28">
      <t>レイ</t>
    </rPh>
    <rPh sb="28" eb="29">
      <t>ブン</t>
    </rPh>
    <rPh sb="31" eb="32">
      <t>オヨ</t>
    </rPh>
    <rPh sb="34" eb="36">
      <t>リンジ</t>
    </rPh>
    <rPh sb="36" eb="38">
      <t>ザイセイ</t>
    </rPh>
    <rPh sb="38" eb="40">
      <t>タイサク</t>
    </rPh>
    <rPh sb="40" eb="41">
      <t>サイ</t>
    </rPh>
    <rPh sb="43" eb="44">
      <t>ノゾ</t>
    </rPh>
    <rPh sb="46" eb="48">
      <t>サンシュツ</t>
    </rPh>
    <phoneticPr fontId="5"/>
  </si>
  <si>
    <t>※2：各会計の一覧は主な会計（10会計まで）を記載している。</t>
    <rPh sb="3" eb="4">
      <t>カク</t>
    </rPh>
    <rPh sb="4" eb="6">
      <t>カイケイ</t>
    </rPh>
    <rPh sb="7" eb="9">
      <t>イチラン</t>
    </rPh>
    <rPh sb="10" eb="11">
      <t>オモ</t>
    </rPh>
    <rPh sb="12" eb="14">
      <t>カイケイ</t>
    </rPh>
    <rPh sb="17" eb="19">
      <t>カイケイ</t>
    </rPh>
    <rPh sb="23" eb="25">
      <t>キサイ</t>
    </rPh>
    <phoneticPr fontId="28"/>
  </si>
  <si>
    <t>※3：地方公共団体が損失補塡等を行っている出資法人で、健全化法の算出対象となっている団体については、「地方公社・第三セクター等」の団体名に○印を付与している。</t>
    <rPh sb="3" eb="5">
      <t>チホウ</t>
    </rPh>
    <rPh sb="5" eb="7">
      <t>コウキョウ</t>
    </rPh>
    <rPh sb="7" eb="9">
      <t>ダンタイ</t>
    </rPh>
    <rPh sb="10" eb="12">
      <t>ソンシツ</t>
    </rPh>
    <rPh sb="12" eb="13">
      <t>ホ</t>
    </rPh>
    <rPh sb="13" eb="14">
      <t>ウズ</t>
    </rPh>
    <rPh sb="14" eb="15">
      <t>トウ</t>
    </rPh>
    <rPh sb="16" eb="17">
      <t>オコナ</t>
    </rPh>
    <rPh sb="21" eb="23">
      <t>シュッシ</t>
    </rPh>
    <rPh sb="23" eb="25">
      <t>ホウジン</t>
    </rPh>
    <rPh sb="27" eb="30">
      <t>ケンゼンカ</t>
    </rPh>
    <rPh sb="30" eb="31">
      <t>ホウ</t>
    </rPh>
    <rPh sb="32" eb="34">
      <t>サンシュツ</t>
    </rPh>
    <rPh sb="34" eb="36">
      <t>タイショウ</t>
    </rPh>
    <rPh sb="42" eb="44">
      <t>ダンタイ</t>
    </rPh>
    <rPh sb="65" eb="67">
      <t>ダンタイ</t>
    </rPh>
    <rPh sb="67" eb="68">
      <t>メイ</t>
    </rPh>
    <rPh sb="72" eb="74">
      <t>フヨ</t>
    </rPh>
    <phoneticPr fontId="5"/>
  </si>
  <si>
    <t>※4：資金不足比率欄には、資金が不足している会計のみ記載している。</t>
    <rPh sb="3" eb="5">
      <t>シキン</t>
    </rPh>
    <rPh sb="5" eb="7">
      <t>フソク</t>
    </rPh>
    <rPh sb="7" eb="9">
      <t>ヒリツ</t>
    </rPh>
    <rPh sb="9" eb="10">
      <t>ラン</t>
    </rPh>
    <rPh sb="13" eb="15">
      <t>シキン</t>
    </rPh>
    <rPh sb="16" eb="18">
      <t>フソク</t>
    </rPh>
    <rPh sb="22" eb="24">
      <t>カイケイ</t>
    </rPh>
    <rPh sb="26" eb="28">
      <t>キサイ</t>
    </rPh>
    <phoneticPr fontId="5"/>
  </si>
  <si>
    <t>※5：産業構造の比率は、分母を就業人口総数とし、分類不能の産業を除いて算出。</t>
    <phoneticPr fontId="5"/>
  </si>
  <si>
    <t>※6：個人情報保護の観点から、対象となる職員数が1人又は2人の場合は、｢給料月額(百円)｣と｢一人当たり給料月額（百円）｣を｢アスタリスク（＊）｣としている。（その他、数値のない欄については、すべてハイフン（－）としている）。</t>
    <phoneticPr fontId="5"/>
  </si>
  <si>
    <t>※7：人口については、調査対象年度の1月1日現在の住民基本台帳に登載されている人口に基づいている。</t>
    <rPh sb="13" eb="15">
      <t>タイショウ</t>
    </rPh>
    <rPh sb="27" eb="29">
      <t>キホン</t>
    </rPh>
    <rPh sb="42" eb="43">
      <t>モト</t>
    </rPh>
    <phoneticPr fontId="29"/>
  </si>
  <si>
    <t>令和元年度</t>
    <phoneticPr fontId="25"/>
  </si>
  <si>
    <t>東京都練馬区</t>
    <phoneticPr fontId="25"/>
  </si>
  <si>
    <t>(1) 普通会計の状況（市町村）</t>
    <rPh sb="4" eb="6">
      <t>フツウ</t>
    </rPh>
    <rPh sb="6" eb="8">
      <t>カイケイ</t>
    </rPh>
    <rPh sb="9" eb="11">
      <t>ジョウキョウ</t>
    </rPh>
    <rPh sb="12" eb="15">
      <t>シチョウソン</t>
    </rPh>
    <phoneticPr fontId="5"/>
  </si>
  <si>
    <t>歳入の状況（単位 千円・％）</t>
    <rPh sb="0" eb="2">
      <t>サイニュウ</t>
    </rPh>
    <rPh sb="3" eb="5">
      <t>ジョウキョウ</t>
    </rPh>
    <rPh sb="6" eb="8">
      <t>タンイ</t>
    </rPh>
    <rPh sb="9" eb="11">
      <t>センエン</t>
    </rPh>
    <phoneticPr fontId="5"/>
  </si>
  <si>
    <t>地方税の状況（単位 千円・％）</t>
    <rPh sb="0" eb="2">
      <t>チホウ</t>
    </rPh>
    <rPh sb="2" eb="3">
      <t>ゼイ</t>
    </rPh>
    <rPh sb="4" eb="6">
      <t>ジョウキョウ</t>
    </rPh>
    <rPh sb="7" eb="9">
      <t>タンイ</t>
    </rPh>
    <rPh sb="10" eb="12">
      <t>センエン</t>
    </rPh>
    <phoneticPr fontId="5"/>
  </si>
  <si>
    <t>歳出の状況（単位 千円・％）</t>
    <phoneticPr fontId="5"/>
  </si>
  <si>
    <t>決算額</t>
    <rPh sb="0" eb="2">
      <t>ケッサン</t>
    </rPh>
    <rPh sb="2" eb="3">
      <t>ガク</t>
    </rPh>
    <phoneticPr fontId="5"/>
  </si>
  <si>
    <t>構成比</t>
    <rPh sb="0" eb="3">
      <t>コウセイヒ</t>
    </rPh>
    <phoneticPr fontId="5"/>
  </si>
  <si>
    <t>経常一般財源等</t>
    <rPh sb="0" eb="2">
      <t>ケイジョウ</t>
    </rPh>
    <rPh sb="2" eb="4">
      <t>イッパン</t>
    </rPh>
    <rPh sb="4" eb="7">
      <t>ザイゲントウ</t>
    </rPh>
    <phoneticPr fontId="5"/>
  </si>
  <si>
    <t>区分</t>
  </si>
  <si>
    <t>収入済額</t>
    <rPh sb="0" eb="2">
      <t>シュウニュウ</t>
    </rPh>
    <rPh sb="2" eb="3">
      <t>スミ</t>
    </rPh>
    <rPh sb="3" eb="4">
      <t>ガク</t>
    </rPh>
    <phoneticPr fontId="5"/>
  </si>
  <si>
    <t>超過課税分</t>
    <rPh sb="0" eb="2">
      <t>チョウカ</t>
    </rPh>
    <rPh sb="2" eb="4">
      <t>カゼイ</t>
    </rPh>
    <rPh sb="4" eb="5">
      <t>ブン</t>
    </rPh>
    <phoneticPr fontId="5"/>
  </si>
  <si>
    <t>目的別歳出の状況（単位 千円・％）</t>
    <phoneticPr fontId="5"/>
  </si>
  <si>
    <t>地方税</t>
  </si>
  <si>
    <t>普通税</t>
    <rPh sb="0" eb="2">
      <t>フツウ</t>
    </rPh>
    <rPh sb="2" eb="3">
      <t>ゼイ</t>
    </rPh>
    <phoneticPr fontId="24"/>
  </si>
  <si>
    <t>-</t>
    <phoneticPr fontId="5"/>
  </si>
  <si>
    <t>決算額 (A)</t>
    <rPh sb="0" eb="2">
      <t>ケッサン</t>
    </rPh>
    <rPh sb="2" eb="3">
      <t>ガク</t>
    </rPh>
    <phoneticPr fontId="5"/>
  </si>
  <si>
    <t>(A)のうち普通建設事業費</t>
    <rPh sb="6" eb="8">
      <t>フツウ</t>
    </rPh>
    <rPh sb="8" eb="10">
      <t>ケンセツ</t>
    </rPh>
    <rPh sb="10" eb="13">
      <t>ジギョウヒ</t>
    </rPh>
    <phoneticPr fontId="5"/>
  </si>
  <si>
    <t>(A)のうち充当一般財源等</t>
    <rPh sb="6" eb="8">
      <t>ジュウトウ</t>
    </rPh>
    <rPh sb="8" eb="10">
      <t>イッパン</t>
    </rPh>
    <rPh sb="10" eb="12">
      <t>ザイゲン</t>
    </rPh>
    <rPh sb="12" eb="13">
      <t>ナド</t>
    </rPh>
    <phoneticPr fontId="5"/>
  </si>
  <si>
    <t>地方譲与税</t>
    <phoneticPr fontId="5"/>
  </si>
  <si>
    <t>　法定普通税</t>
    <phoneticPr fontId="5"/>
  </si>
  <si>
    <t>議会費</t>
  </si>
  <si>
    <t>利子割交付金</t>
  </si>
  <si>
    <t>　　市町村民税</t>
    <phoneticPr fontId="5"/>
  </si>
  <si>
    <t>総務費</t>
  </si>
  <si>
    <t>配当割交付金</t>
    <rPh sb="0" eb="2">
      <t>ハイトウ</t>
    </rPh>
    <rPh sb="2" eb="3">
      <t>ワリ</t>
    </rPh>
    <rPh sb="3" eb="6">
      <t>コウフキン</t>
    </rPh>
    <phoneticPr fontId="24"/>
  </si>
  <si>
    <t>　　　個人均等割</t>
    <phoneticPr fontId="5"/>
  </si>
  <si>
    <t>民生費</t>
  </si>
  <si>
    <t>株式等譲渡所得割交付金</t>
    <rPh sb="0" eb="2">
      <t>カブシキ</t>
    </rPh>
    <rPh sb="2" eb="3">
      <t>トウ</t>
    </rPh>
    <rPh sb="3" eb="5">
      <t>ジョウト</t>
    </rPh>
    <rPh sb="5" eb="7">
      <t>ショトク</t>
    </rPh>
    <rPh sb="7" eb="8">
      <t>ワリ</t>
    </rPh>
    <rPh sb="8" eb="11">
      <t>コウフキン</t>
    </rPh>
    <phoneticPr fontId="24"/>
  </si>
  <si>
    <t>　　　所得割</t>
    <phoneticPr fontId="5"/>
  </si>
  <si>
    <t>衛生費</t>
  </si>
  <si>
    <t>分離課税所得割交付金</t>
    <phoneticPr fontId="25"/>
  </si>
  <si>
    <t>　　　法人均等割</t>
    <phoneticPr fontId="5"/>
  </si>
  <si>
    <t>労働費</t>
  </si>
  <si>
    <t>地方消費税交付金</t>
  </si>
  <si>
    <t>　　　法人税割</t>
    <phoneticPr fontId="5"/>
  </si>
  <si>
    <t>農林水産業費</t>
  </si>
  <si>
    <t>ゴルフ場利用税交付金</t>
  </si>
  <si>
    <t>　　固定資産税</t>
    <phoneticPr fontId="5"/>
  </si>
  <si>
    <t>商工費</t>
  </si>
  <si>
    <t>特別地方消費税交付金</t>
  </si>
  <si>
    <t>　　　うち純固定資産税</t>
    <phoneticPr fontId="5"/>
  </si>
  <si>
    <t>土木費</t>
  </si>
  <si>
    <t>自動車取得税交付金</t>
  </si>
  <si>
    <t>　　軽自動車税</t>
    <phoneticPr fontId="5"/>
  </si>
  <si>
    <t>消防費</t>
  </si>
  <si>
    <t>軽油引取税交付金</t>
  </si>
  <si>
    <t>　　市町村たばこ税</t>
    <phoneticPr fontId="5"/>
  </si>
  <si>
    <t>教育費</t>
  </si>
  <si>
    <t>自動車税環境性能割交付金</t>
    <phoneticPr fontId="5"/>
  </si>
  <si>
    <t>　　鉱産税</t>
    <phoneticPr fontId="5"/>
  </si>
  <si>
    <t>災害復旧費</t>
  </si>
  <si>
    <t>地方特例交付金等</t>
    <rPh sb="7" eb="8">
      <t>トウ</t>
    </rPh>
    <phoneticPr fontId="16"/>
  </si>
  <si>
    <t>　　特別土地保有税</t>
    <phoneticPr fontId="5"/>
  </si>
  <si>
    <t>公債費</t>
  </si>
  <si>
    <t>　個人住民税減収補塡特例交付金</t>
    <phoneticPr fontId="5"/>
  </si>
  <si>
    <t>　法定外普通税</t>
    <phoneticPr fontId="5"/>
  </si>
  <si>
    <t>諸支出金</t>
    <rPh sb="3" eb="4">
      <t>キン</t>
    </rPh>
    <phoneticPr fontId="25"/>
  </si>
  <si>
    <t>　自動車税減収補塡特例交付金</t>
    <rPh sb="7" eb="9">
      <t>ホテン</t>
    </rPh>
    <rPh sb="13" eb="14">
      <t>キン</t>
    </rPh>
    <phoneticPr fontId="29"/>
  </si>
  <si>
    <t>目的税</t>
  </si>
  <si>
    <t>前年度繰上充用金</t>
    <phoneticPr fontId="5"/>
  </si>
  <si>
    <t>　軽自動車税減収補塡特例交付金</t>
    <rPh sb="8" eb="10">
      <t>ホテン</t>
    </rPh>
    <phoneticPr fontId="29"/>
  </si>
  <si>
    <t>　法定目的税</t>
    <phoneticPr fontId="5"/>
  </si>
  <si>
    <t>歳出合計</t>
  </si>
  <si>
    <t>　子ども・子育て支援臨時交付金</t>
  </si>
  <si>
    <t>　　入湯税</t>
    <phoneticPr fontId="5"/>
  </si>
  <si>
    <t>地方交付税</t>
  </si>
  <si>
    <t>　　事業所税</t>
    <phoneticPr fontId="5"/>
  </si>
  <si>
    <t>性質別歳出の状況（単位 千円・％）</t>
    <rPh sb="0" eb="2">
      <t>セイシツ</t>
    </rPh>
    <phoneticPr fontId="5"/>
  </si>
  <si>
    <t>　普通交付税</t>
    <phoneticPr fontId="5"/>
  </si>
  <si>
    <t>　　都市計画税</t>
    <phoneticPr fontId="5"/>
  </si>
  <si>
    <t>決算額</t>
  </si>
  <si>
    <t>構成比</t>
    <phoneticPr fontId="5"/>
  </si>
  <si>
    <t>充当一般財源等</t>
    <phoneticPr fontId="5"/>
  </si>
  <si>
    <t>経常経費充当一般財源等</t>
  </si>
  <si>
    <t>経常収支比率</t>
    <rPh sb="0" eb="2">
      <t>ケイジョウ</t>
    </rPh>
    <rPh sb="2" eb="4">
      <t>シュウシ</t>
    </rPh>
    <rPh sb="4" eb="6">
      <t>ヒリツ</t>
    </rPh>
    <phoneticPr fontId="20"/>
  </si>
  <si>
    <t>　特別交付税</t>
    <phoneticPr fontId="5"/>
  </si>
  <si>
    <t>　　水利地益税等</t>
    <phoneticPr fontId="5"/>
  </si>
  <si>
    <t>義務的経費計</t>
    <rPh sb="0" eb="3">
      <t>ギムテキ</t>
    </rPh>
    <rPh sb="3" eb="5">
      <t>ケイヒ</t>
    </rPh>
    <rPh sb="5" eb="6">
      <t>ケイ</t>
    </rPh>
    <phoneticPr fontId="5"/>
  </si>
  <si>
    <t>　震災復興特別交付税</t>
    <phoneticPr fontId="25"/>
  </si>
  <si>
    <t>　法定外目的税</t>
    <phoneticPr fontId="5"/>
  </si>
  <si>
    <t>　人件費</t>
    <phoneticPr fontId="5"/>
  </si>
  <si>
    <t>(一般財源計)</t>
    <phoneticPr fontId="5"/>
  </si>
  <si>
    <t>旧法による税</t>
  </si>
  <si>
    <t>　　うち職員給</t>
    <rPh sb="4" eb="6">
      <t>ショクイン</t>
    </rPh>
    <rPh sb="6" eb="7">
      <t>キュウ</t>
    </rPh>
    <phoneticPr fontId="5"/>
  </si>
  <si>
    <t>交通安全対策特別交付金</t>
    <phoneticPr fontId="5"/>
  </si>
  <si>
    <t>合計</t>
  </si>
  <si>
    <t>　扶助費</t>
    <phoneticPr fontId="5"/>
  </si>
  <si>
    <t>分担金・負担金</t>
  </si>
  <si>
    <t>　公債費</t>
    <phoneticPr fontId="5"/>
  </si>
  <si>
    <t>使用料</t>
  </si>
  <si>
    <t>内訳</t>
    <rPh sb="0" eb="2">
      <t>ウチワケ</t>
    </rPh>
    <phoneticPr fontId="5"/>
  </si>
  <si>
    <t>手数料</t>
  </si>
  <si>
    <t>令和元年度</t>
    <rPh sb="0" eb="2">
      <t>レイワ</t>
    </rPh>
    <rPh sb="2" eb="3">
      <t>ガン</t>
    </rPh>
    <rPh sb="3" eb="5">
      <t>ネンド</t>
    </rPh>
    <phoneticPr fontId="5"/>
  </si>
  <si>
    <t>平成30年度</t>
    <rPh sb="0" eb="2">
      <t>ヘイセイ</t>
    </rPh>
    <rPh sb="4" eb="6">
      <t>ネンド</t>
    </rPh>
    <phoneticPr fontId="5"/>
  </si>
  <si>
    <t>　うち元金</t>
    <phoneticPr fontId="25"/>
  </si>
  <si>
    <t>国庫支出金</t>
  </si>
  <si>
    <t>徴収率
(％)</t>
    <rPh sb="0" eb="2">
      <t>チョウシュウ</t>
    </rPh>
    <rPh sb="2" eb="3">
      <t>リツ</t>
    </rPh>
    <phoneticPr fontId="5"/>
  </si>
  <si>
    <t>現年</t>
    <rPh sb="0" eb="1">
      <t>ゲン</t>
    </rPh>
    <rPh sb="1" eb="2">
      <t>ネン</t>
    </rPh>
    <phoneticPr fontId="5"/>
  </si>
  <si>
    <t>　うち利子</t>
    <phoneticPr fontId="25"/>
  </si>
  <si>
    <t>国有提供交付金(特別区財調交付金)</t>
  </si>
  <si>
    <t>・計</t>
    <phoneticPr fontId="5"/>
  </si>
  <si>
    <t>市町村民税</t>
    <rPh sb="0" eb="3">
      <t>シチョウソン</t>
    </rPh>
    <rPh sb="3" eb="4">
      <t>ミン</t>
    </rPh>
    <rPh sb="4" eb="5">
      <t>ゼイ</t>
    </rPh>
    <phoneticPr fontId="5"/>
  </si>
  <si>
    <t>一時借入金利子</t>
    <phoneticPr fontId="5"/>
  </si>
  <si>
    <t>都道府県支出金</t>
  </si>
  <si>
    <t>純固定資産税</t>
    <rPh sb="0" eb="1">
      <t>ジュン</t>
    </rPh>
    <rPh sb="1" eb="3">
      <t>コテイ</t>
    </rPh>
    <rPh sb="3" eb="6">
      <t>シサンゼイ</t>
    </rPh>
    <phoneticPr fontId="5"/>
  </si>
  <si>
    <t>その他の経費</t>
    <rPh sb="2" eb="3">
      <t>タ</t>
    </rPh>
    <rPh sb="4" eb="6">
      <t>ケイヒ</t>
    </rPh>
    <phoneticPr fontId="5"/>
  </si>
  <si>
    <t>財産収入</t>
  </si>
  <si>
    <t>　物件費</t>
    <phoneticPr fontId="5"/>
  </si>
  <si>
    <t>寄附金</t>
  </si>
  <si>
    <t>公営事業等への繰出</t>
    <rPh sb="0" eb="2">
      <t>コウエイ</t>
    </rPh>
    <rPh sb="2" eb="4">
      <t>ジギョウ</t>
    </rPh>
    <rPh sb="4" eb="5">
      <t>トウ</t>
    </rPh>
    <rPh sb="7" eb="9">
      <t>クリダ</t>
    </rPh>
    <phoneticPr fontId="5"/>
  </si>
  <si>
    <t>国民健康保険事業会計の状況</t>
    <rPh sb="0" eb="2">
      <t>コクミン</t>
    </rPh>
    <rPh sb="2" eb="4">
      <t>ケンコウ</t>
    </rPh>
    <rPh sb="4" eb="6">
      <t>ホケン</t>
    </rPh>
    <rPh sb="6" eb="8">
      <t>ジギョウ</t>
    </rPh>
    <rPh sb="8" eb="10">
      <t>カイケイ</t>
    </rPh>
    <rPh sb="11" eb="13">
      <t>ジョウキョウ</t>
    </rPh>
    <phoneticPr fontId="5"/>
  </si>
  <si>
    <t>　維持補修費</t>
    <phoneticPr fontId="5"/>
  </si>
  <si>
    <t>繰入金</t>
  </si>
  <si>
    <t>合計</t>
    <phoneticPr fontId="5"/>
  </si>
  <si>
    <t>実質収支</t>
    <rPh sb="0" eb="2">
      <t>ジッシツ</t>
    </rPh>
    <rPh sb="2" eb="4">
      <t>シュウシ</t>
    </rPh>
    <phoneticPr fontId="5"/>
  </si>
  <si>
    <t>　補助費等</t>
    <rPh sb="1" eb="3">
      <t>ホジョ</t>
    </rPh>
    <rPh sb="3" eb="4">
      <t>ヒ</t>
    </rPh>
    <rPh sb="4" eb="5">
      <t>トウ</t>
    </rPh>
    <phoneticPr fontId="5"/>
  </si>
  <si>
    <t>繰越金</t>
  </si>
  <si>
    <t>駐車場整備</t>
    <phoneticPr fontId="5"/>
  </si>
  <si>
    <t>再差引収支</t>
    <rPh sb="0" eb="1">
      <t>サイ</t>
    </rPh>
    <rPh sb="1" eb="3">
      <t>サシヒキ</t>
    </rPh>
    <rPh sb="3" eb="5">
      <t>シュウシ</t>
    </rPh>
    <phoneticPr fontId="5"/>
  </si>
  <si>
    <t>　　うち一部事務組合負担金</t>
    <phoneticPr fontId="5"/>
  </si>
  <si>
    <t>諸収入</t>
  </si>
  <si>
    <t>介護サービス</t>
    <phoneticPr fontId="5"/>
  </si>
  <si>
    <t>加入世帯数(世帯)</t>
  </si>
  <si>
    <t>　繰出金</t>
    <phoneticPr fontId="5"/>
  </si>
  <si>
    <t>地方債</t>
  </si>
  <si>
    <t>上水道</t>
    <phoneticPr fontId="5"/>
  </si>
  <si>
    <t>被保険者数(人)</t>
  </si>
  <si>
    <t>　積立金</t>
    <phoneticPr fontId="5"/>
  </si>
  <si>
    <t>　うち減収補塡債(特例分)</t>
    <rPh sb="4" eb="5">
      <t>シュウ</t>
    </rPh>
    <rPh sb="9" eb="10">
      <t>トク</t>
    </rPh>
    <rPh sb="10" eb="11">
      <t>レイ</t>
    </rPh>
    <rPh sb="11" eb="12">
      <t>ブン</t>
    </rPh>
    <phoneticPr fontId="16"/>
  </si>
  <si>
    <t>工業用水道</t>
    <phoneticPr fontId="5"/>
  </si>
  <si>
    <t>被保険者
1人当り</t>
    <phoneticPr fontId="5"/>
  </si>
  <si>
    <t>保険税(料)収入額</t>
    <phoneticPr fontId="5"/>
  </si>
  <si>
    <t>　投資・出資金・貸付金</t>
    <phoneticPr fontId="5"/>
  </si>
  <si>
    <t>　うち臨時財政対策債</t>
    <phoneticPr fontId="5"/>
  </si>
  <si>
    <t>国民健康保険</t>
    <phoneticPr fontId="5"/>
  </si>
  <si>
    <t>国庫支出金</t>
    <phoneticPr fontId="5"/>
  </si>
  <si>
    <t>　前年度繰上充用金</t>
    <phoneticPr fontId="5"/>
  </si>
  <si>
    <t>歳入合計</t>
    <phoneticPr fontId="5"/>
  </si>
  <si>
    <t>その他</t>
    <phoneticPr fontId="5"/>
  </si>
  <si>
    <t>保険給付費</t>
    <phoneticPr fontId="5"/>
  </si>
  <si>
    <t>投資的経費計</t>
    <rPh sb="5" eb="6">
      <t>ケイ</t>
    </rPh>
    <phoneticPr fontId="5"/>
  </si>
  <si>
    <t>　　うち人件費</t>
    <phoneticPr fontId="5"/>
  </si>
  <si>
    <t>普通建設事業費</t>
    <phoneticPr fontId="5"/>
  </si>
  <si>
    <t>　うち補助</t>
    <phoneticPr fontId="5"/>
  </si>
  <si>
    <t>(注釈)</t>
    <rPh sb="1" eb="2">
      <t>チュウ</t>
    </rPh>
    <rPh sb="2" eb="3">
      <t>シャク</t>
    </rPh>
    <phoneticPr fontId="5"/>
  </si>
  <si>
    <t>　うち単独</t>
    <phoneticPr fontId="5"/>
  </si>
  <si>
    <t>　　普通建設事業費の補助事業費には受託事業費のうちの補助事業費を含み、</t>
    <rPh sb="2" eb="4">
      <t>フツウ</t>
    </rPh>
    <rPh sb="4" eb="6">
      <t>ケンセツ</t>
    </rPh>
    <rPh sb="6" eb="9">
      <t>ジギョウヒ</t>
    </rPh>
    <rPh sb="10" eb="12">
      <t>ホジョ</t>
    </rPh>
    <rPh sb="12" eb="15">
      <t>ジギョウヒ</t>
    </rPh>
    <rPh sb="17" eb="19">
      <t>ジュタク</t>
    </rPh>
    <rPh sb="19" eb="22">
      <t>ジギョウヒ</t>
    </rPh>
    <rPh sb="26" eb="28">
      <t>ホジョ</t>
    </rPh>
    <rPh sb="28" eb="31">
      <t>ジギョウヒ</t>
    </rPh>
    <rPh sb="32" eb="33">
      <t>フク</t>
    </rPh>
    <phoneticPr fontId="5"/>
  </si>
  <si>
    <t>災害復旧事業費</t>
    <phoneticPr fontId="5"/>
  </si>
  <si>
    <t>　単独事業費には同級他団体施行事業負担金及び受託事業費のうちの単独事業費を含む。</t>
    <rPh sb="8" eb="10">
      <t>ドウキュウ</t>
    </rPh>
    <rPh sb="10" eb="13">
      <t>タダンタイ</t>
    </rPh>
    <rPh sb="13" eb="15">
      <t>セコウ</t>
    </rPh>
    <rPh sb="15" eb="17">
      <t>ジギョウ</t>
    </rPh>
    <rPh sb="17" eb="20">
      <t>フタンキン</t>
    </rPh>
    <rPh sb="20" eb="21">
      <t>オヨ</t>
    </rPh>
    <rPh sb="22" eb="24">
      <t>ジュタク</t>
    </rPh>
    <rPh sb="24" eb="26">
      <t>ジギョウ</t>
    </rPh>
    <rPh sb="26" eb="27">
      <t>ヒ</t>
    </rPh>
    <rPh sb="31" eb="33">
      <t>タンドク</t>
    </rPh>
    <rPh sb="33" eb="35">
      <t>ジギョウ</t>
    </rPh>
    <rPh sb="35" eb="36">
      <t>ヒ</t>
    </rPh>
    <rPh sb="37" eb="38">
      <t>フク</t>
    </rPh>
    <phoneticPr fontId="5"/>
  </si>
  <si>
    <t>失業対策事業費</t>
    <phoneticPr fontId="5"/>
  </si>
  <si>
    <t>歳出合計</t>
    <phoneticPr fontId="5"/>
  </si>
  <si>
    <t>(2)各会計、関係団体の財政状況及び健全化判断比率（市町村）</t>
    <rPh sb="26" eb="29">
      <t>シチョウソン</t>
    </rPh>
    <phoneticPr fontId="5"/>
  </si>
  <si>
    <t>令和元年度</t>
  </si>
  <si>
    <t>東京都練馬区</t>
  </si>
  <si>
    <t>一般会計等の財政状況（単位：百万円）</t>
    <rPh sb="0" eb="2">
      <t>イッパン</t>
    </rPh>
    <rPh sb="2" eb="4">
      <t>カイケイ</t>
    </rPh>
    <rPh sb="4" eb="5">
      <t>トウ</t>
    </rPh>
    <rPh sb="6" eb="8">
      <t>ザイセイ</t>
    </rPh>
    <rPh sb="8" eb="10">
      <t>ジョウキョウ</t>
    </rPh>
    <phoneticPr fontId="31"/>
  </si>
  <si>
    <t>地方公社・第三セクター等の経営状況及び地方公共団体の財政的支援の状況（単位：百万円）</t>
    <rPh sb="0" eb="2">
      <t>チホウ</t>
    </rPh>
    <rPh sb="2" eb="4">
      <t>コウシャ</t>
    </rPh>
    <rPh sb="5" eb="6">
      <t>ダイ</t>
    </rPh>
    <rPh sb="6" eb="7">
      <t>３</t>
    </rPh>
    <rPh sb="11" eb="12">
      <t>トウ</t>
    </rPh>
    <rPh sb="13" eb="15">
      <t>ケイエイ</t>
    </rPh>
    <rPh sb="15" eb="17">
      <t>ジョウキョウ</t>
    </rPh>
    <rPh sb="17" eb="18">
      <t>オヨ</t>
    </rPh>
    <rPh sb="19" eb="21">
      <t>チホウ</t>
    </rPh>
    <rPh sb="21" eb="23">
      <t>コウキョウ</t>
    </rPh>
    <rPh sb="23" eb="25">
      <t>ダンタイ</t>
    </rPh>
    <rPh sb="26" eb="28">
      <t>ザイセイ</t>
    </rPh>
    <rPh sb="28" eb="29">
      <t>テキ</t>
    </rPh>
    <rPh sb="29" eb="31">
      <t>シエン</t>
    </rPh>
    <rPh sb="32" eb="34">
      <t>ジョウキョウ</t>
    </rPh>
    <phoneticPr fontId="31"/>
  </si>
  <si>
    <t>会計名</t>
    <rPh sb="0" eb="2">
      <t>カイケイ</t>
    </rPh>
    <rPh sb="2" eb="3">
      <t>メイ</t>
    </rPh>
    <phoneticPr fontId="31"/>
  </si>
  <si>
    <t>歳入</t>
    <rPh sb="0" eb="2">
      <t>サイニュウ</t>
    </rPh>
    <phoneticPr fontId="31"/>
  </si>
  <si>
    <t>歳出</t>
    <phoneticPr fontId="31"/>
  </si>
  <si>
    <t>形式収支</t>
    <phoneticPr fontId="31"/>
  </si>
  <si>
    <t>実質収支</t>
    <phoneticPr fontId="31"/>
  </si>
  <si>
    <t>他会計等
からの
繰入金</t>
    <rPh sb="9" eb="11">
      <t>クリイレ</t>
    </rPh>
    <rPh sb="11" eb="12">
      <t>キン</t>
    </rPh>
    <phoneticPr fontId="31"/>
  </si>
  <si>
    <t>地方債
現在高</t>
    <phoneticPr fontId="5"/>
  </si>
  <si>
    <t>備考</t>
    <rPh sb="0" eb="2">
      <t>ビコウ</t>
    </rPh>
    <phoneticPr fontId="5"/>
  </si>
  <si>
    <t>地方公社・第三セクター等名</t>
    <rPh sb="12" eb="13">
      <t>メイ</t>
    </rPh>
    <phoneticPr fontId="5"/>
  </si>
  <si>
    <t>経常損益</t>
    <phoneticPr fontId="5"/>
  </si>
  <si>
    <t>純資産又は
正味財産</t>
    <phoneticPr fontId="5"/>
  </si>
  <si>
    <t>当該団体
からの
出資金</t>
    <phoneticPr fontId="5"/>
  </si>
  <si>
    <t>当該団体
からの
補助金</t>
    <phoneticPr fontId="5"/>
  </si>
  <si>
    <t>当該団体
からの
貸付金</t>
    <phoneticPr fontId="5"/>
  </si>
  <si>
    <t>当該団体からの債務保証に係る債務残高</t>
    <rPh sb="9" eb="11">
      <t>ホショウ</t>
    </rPh>
    <phoneticPr fontId="5"/>
  </si>
  <si>
    <t>当該団体からの損失補償に係る債務残高</t>
    <phoneticPr fontId="5"/>
  </si>
  <si>
    <t>一般会計等
負担見込額</t>
    <phoneticPr fontId="5"/>
  </si>
  <si>
    <t>一般会計</t>
    <phoneticPr fontId="5"/>
  </si>
  <si>
    <t>実質赤字額</t>
    <rPh sb="0" eb="2">
      <t>ジッシツ</t>
    </rPh>
    <rPh sb="2" eb="5">
      <t>アカジガク</t>
    </rPh>
    <phoneticPr fontId="5"/>
  </si>
  <si>
    <t>計</t>
    <rPh sb="0" eb="1">
      <t>ケイ</t>
    </rPh>
    <phoneticPr fontId="5"/>
  </si>
  <si>
    <t>一般会計等（純計）</t>
    <rPh sb="0" eb="2">
      <t>イッパン</t>
    </rPh>
    <rPh sb="2" eb="4">
      <t>カイケイ</t>
    </rPh>
    <rPh sb="4" eb="5">
      <t>トウ</t>
    </rPh>
    <rPh sb="6" eb="8">
      <t>ジュンケイ</t>
    </rPh>
    <phoneticPr fontId="5"/>
  </si>
  <si>
    <t>　※一般会計等（純計）は、各会計の相互間の繰入・繰出等の重複を控除したものであり、各会計の合計と一致しない場合がある。</t>
    <phoneticPr fontId="5"/>
  </si>
  <si>
    <t>公営企業会計等の財政状況（単位：百万円）</t>
    <rPh sb="0" eb="2">
      <t>コウエイ</t>
    </rPh>
    <rPh sb="2" eb="4">
      <t>キギョウ</t>
    </rPh>
    <rPh sb="4" eb="6">
      <t>カイケイ</t>
    </rPh>
    <rPh sb="6" eb="7">
      <t>トウ</t>
    </rPh>
    <rPh sb="8" eb="10">
      <t>ザイセイ</t>
    </rPh>
    <rPh sb="10" eb="12">
      <t>ジョウキョウ</t>
    </rPh>
    <phoneticPr fontId="5"/>
  </si>
  <si>
    <t>総収益
（歳入）</t>
    <phoneticPr fontId="5"/>
  </si>
  <si>
    <t>総費用
（歳出）</t>
    <phoneticPr fontId="5"/>
  </si>
  <si>
    <t>純損益
（形式収支）</t>
    <phoneticPr fontId="5"/>
  </si>
  <si>
    <t>資金剰余額
/不足額
（実質収支）</t>
    <phoneticPr fontId="5"/>
  </si>
  <si>
    <t>他会計等
からの
繰入金</t>
    <phoneticPr fontId="5"/>
  </si>
  <si>
    <t>企業債
（地方債）
現在高</t>
    <phoneticPr fontId="5"/>
  </si>
  <si>
    <t>左のうち
一般会計等
繰入見込額</t>
    <phoneticPr fontId="5"/>
  </si>
  <si>
    <t>資金不足
比率</t>
    <rPh sb="0" eb="2">
      <t>シキン</t>
    </rPh>
    <rPh sb="2" eb="4">
      <t>フソク</t>
    </rPh>
    <rPh sb="5" eb="7">
      <t>ヒリツ</t>
    </rPh>
    <phoneticPr fontId="5"/>
  </si>
  <si>
    <t>国民健康保険事業会計</t>
    <phoneticPr fontId="5"/>
  </si>
  <si>
    <t>介護保険会計（保険事業勘定）</t>
    <phoneticPr fontId="5"/>
  </si>
  <si>
    <t>後期高齢者医療会計</t>
    <phoneticPr fontId="5"/>
  </si>
  <si>
    <t>公共駐車場会計</t>
    <phoneticPr fontId="5"/>
  </si>
  <si>
    <t>-</t>
    <phoneticPr fontId="5"/>
  </si>
  <si>
    <t>連結実質赤字額</t>
    <rPh sb="0" eb="2">
      <t>レンケツ</t>
    </rPh>
    <rPh sb="2" eb="4">
      <t>ジッシツ</t>
    </rPh>
    <rPh sb="4" eb="7">
      <t>アカジガク</t>
    </rPh>
    <phoneticPr fontId="5"/>
  </si>
  <si>
    <t>公営企業会計等</t>
    <rPh sb="0" eb="2">
      <t>コウエイ</t>
    </rPh>
    <rPh sb="2" eb="4">
      <t>キギョウ</t>
    </rPh>
    <rPh sb="4" eb="6">
      <t>カイケイ</t>
    </rPh>
    <rPh sb="6" eb="7">
      <t>トウ</t>
    </rPh>
    <phoneticPr fontId="5"/>
  </si>
  <si>
    <t>-</t>
    <phoneticPr fontId="5"/>
  </si>
  <si>
    <t>関係する一部事務組合等の財政状況（単位：百万円）</t>
    <rPh sb="0" eb="2">
      <t>カンケイ</t>
    </rPh>
    <rPh sb="4" eb="6">
      <t>イチブ</t>
    </rPh>
    <rPh sb="6" eb="8">
      <t>ジム</t>
    </rPh>
    <rPh sb="8" eb="10">
      <t>クミアイ</t>
    </rPh>
    <rPh sb="10" eb="11">
      <t>トウ</t>
    </rPh>
    <rPh sb="12" eb="14">
      <t>ザイセイ</t>
    </rPh>
    <rPh sb="14" eb="16">
      <t>ジョウキョウ</t>
    </rPh>
    <phoneticPr fontId="5"/>
  </si>
  <si>
    <t>一部事務組合等名</t>
    <rPh sb="0" eb="2">
      <t>イチブ</t>
    </rPh>
    <rPh sb="2" eb="4">
      <t>ジム</t>
    </rPh>
    <rPh sb="4" eb="6">
      <t>クミアイ</t>
    </rPh>
    <rPh sb="6" eb="7">
      <t>トウ</t>
    </rPh>
    <rPh sb="7" eb="8">
      <t>メイ</t>
    </rPh>
    <phoneticPr fontId="31"/>
  </si>
  <si>
    <t>総収益
（歳入）</t>
    <phoneticPr fontId="5"/>
  </si>
  <si>
    <t>総費用
（歳出）</t>
    <phoneticPr fontId="5"/>
  </si>
  <si>
    <t>純損益
（形式収支）</t>
    <phoneticPr fontId="5"/>
  </si>
  <si>
    <t>資金剰余額
/不足額
（実質収支）</t>
    <phoneticPr fontId="5"/>
  </si>
  <si>
    <t>左のうち
一般会計等
負担見込額</t>
    <phoneticPr fontId="5"/>
  </si>
  <si>
    <t>一部事務組合等</t>
    <rPh sb="0" eb="2">
      <t>イチブ</t>
    </rPh>
    <rPh sb="2" eb="4">
      <t>ジム</t>
    </rPh>
    <rPh sb="4" eb="6">
      <t>クミアイ</t>
    </rPh>
    <rPh sb="6" eb="7">
      <t>トウ</t>
    </rPh>
    <phoneticPr fontId="5"/>
  </si>
  <si>
    <t>地方公社・第三セクター等</t>
    <rPh sb="0" eb="4">
      <t>チホウコウシャ</t>
    </rPh>
    <rPh sb="5" eb="6">
      <t>ダイ</t>
    </rPh>
    <rPh sb="6" eb="7">
      <t>サン</t>
    </rPh>
    <rPh sb="11" eb="12">
      <t>ナド</t>
    </rPh>
    <phoneticPr fontId="5"/>
  </si>
  <si>
    <t>　※地方公共団体が①25%以上出資している法人又は②財政支援を行っている法人を記載している。</t>
    <phoneticPr fontId="5"/>
  </si>
  <si>
    <t>　※地方公共団体財政健全化法に基づき将来負担比率の算定対象となっている法人については、○印を付与している。</t>
    <phoneticPr fontId="5"/>
  </si>
  <si>
    <t>公債費負担の状況</t>
    <rPh sb="0" eb="3">
      <t>コウサイヒ</t>
    </rPh>
    <rPh sb="3" eb="5">
      <t>フタン</t>
    </rPh>
    <rPh sb="6" eb="8">
      <t>ジョウキョウ</t>
    </rPh>
    <phoneticPr fontId="5"/>
  </si>
  <si>
    <t>将来負担の状況</t>
    <phoneticPr fontId="5"/>
  </si>
  <si>
    <t>実質公債費比率　　（千円・％）</t>
    <rPh sb="0" eb="2">
      <t>ジッシツ</t>
    </rPh>
    <rPh sb="2" eb="4">
      <t>コウサイ</t>
    </rPh>
    <rPh sb="4" eb="5">
      <t>ヒ</t>
    </rPh>
    <rPh sb="5" eb="7">
      <t>ヒリツ</t>
    </rPh>
    <rPh sb="10" eb="12">
      <t>センエン</t>
    </rPh>
    <phoneticPr fontId="5"/>
  </si>
  <si>
    <t>将来負担比率　　（千円・％）</t>
    <rPh sb="0" eb="2">
      <t>ショウライ</t>
    </rPh>
    <rPh sb="2" eb="4">
      <t>フタン</t>
    </rPh>
    <phoneticPr fontId="5"/>
  </si>
  <si>
    <t>区分</t>
    <rPh sb="0" eb="1">
      <t>ク</t>
    </rPh>
    <rPh sb="1" eb="2">
      <t>ブン</t>
    </rPh>
    <phoneticPr fontId="31"/>
  </si>
  <si>
    <t>平成29年度</t>
    <rPh sb="0" eb="2">
      <t>ヘイセイ</t>
    </rPh>
    <rPh sb="4" eb="6">
      <t>ネンド</t>
    </rPh>
    <phoneticPr fontId="5"/>
  </si>
  <si>
    <t>分母比</t>
    <rPh sb="0" eb="2">
      <t>ブンボ</t>
    </rPh>
    <rPh sb="2" eb="3">
      <t>ヒ</t>
    </rPh>
    <phoneticPr fontId="5"/>
  </si>
  <si>
    <t>内訳</t>
    <rPh sb="0" eb="2">
      <t>ウチワケ</t>
    </rPh>
    <phoneticPr fontId="31"/>
  </si>
  <si>
    <t>元利償還金</t>
    <rPh sb="0" eb="2">
      <t>ガンリ</t>
    </rPh>
    <rPh sb="2" eb="5">
      <t>ショウカンキン</t>
    </rPh>
    <phoneticPr fontId="31"/>
  </si>
  <si>
    <t xml:space="preserve">一般会計等に係る地方債の現在高 </t>
    <rPh sb="0" eb="2">
      <t>イッパン</t>
    </rPh>
    <rPh sb="2" eb="4">
      <t>カイケイ</t>
    </rPh>
    <rPh sb="4" eb="5">
      <t>トウ</t>
    </rPh>
    <rPh sb="6" eb="7">
      <t>カカ</t>
    </rPh>
    <rPh sb="8" eb="11">
      <t>チホウサイ</t>
    </rPh>
    <rPh sb="12" eb="15">
      <t>ゲンザイダカ</t>
    </rPh>
    <phoneticPr fontId="31"/>
  </si>
  <si>
    <t>債務負担行為</t>
    <rPh sb="0" eb="2">
      <t>サイム</t>
    </rPh>
    <rPh sb="2" eb="4">
      <t>フタン</t>
    </rPh>
    <rPh sb="4" eb="6">
      <t>コウイ</t>
    </rPh>
    <phoneticPr fontId="5"/>
  </si>
  <si>
    <t>PFI事業に係るもの</t>
    <rPh sb="3" eb="5">
      <t>ジギョウ</t>
    </rPh>
    <rPh sb="6" eb="7">
      <t>カカ</t>
    </rPh>
    <phoneticPr fontId="31"/>
  </si>
  <si>
    <t>-</t>
    <phoneticPr fontId="5"/>
  </si>
  <si>
    <t>減債基金積立不足算定額</t>
    <rPh sb="0" eb="2">
      <t>ゲンサイ</t>
    </rPh>
    <rPh sb="2" eb="4">
      <t>キキン</t>
    </rPh>
    <rPh sb="4" eb="6">
      <t>ツミタテ</t>
    </rPh>
    <rPh sb="6" eb="8">
      <t>ブソク</t>
    </rPh>
    <rPh sb="8" eb="10">
      <t>サンテイ</t>
    </rPh>
    <rPh sb="10" eb="11">
      <t>ガク</t>
    </rPh>
    <phoneticPr fontId="5"/>
  </si>
  <si>
    <t>-</t>
    <phoneticPr fontId="5"/>
  </si>
  <si>
    <t xml:space="preserve">債務負担行為に基づく支出予定額 </t>
    <rPh sb="0" eb="2">
      <t>サイム</t>
    </rPh>
    <rPh sb="2" eb="4">
      <t>フタン</t>
    </rPh>
    <rPh sb="4" eb="6">
      <t>コウイ</t>
    </rPh>
    <rPh sb="7" eb="8">
      <t>モト</t>
    </rPh>
    <rPh sb="10" eb="12">
      <t>シシュツ</t>
    </rPh>
    <rPh sb="12" eb="15">
      <t>ヨテイガク</t>
    </rPh>
    <phoneticPr fontId="31"/>
  </si>
  <si>
    <t>いわゆる五省協定等に係るもの</t>
    <rPh sb="4" eb="6">
      <t>ゴショウ</t>
    </rPh>
    <rPh sb="6" eb="9">
      <t>キョウテイトウ</t>
    </rPh>
    <rPh sb="10" eb="11">
      <t>カカ</t>
    </rPh>
    <phoneticPr fontId="31"/>
  </si>
  <si>
    <t>準元利償還金</t>
    <rPh sb="0" eb="1">
      <t>ジュン</t>
    </rPh>
    <rPh sb="1" eb="3">
      <t>ガンリ</t>
    </rPh>
    <rPh sb="3" eb="6">
      <t>ショウカンキン</t>
    </rPh>
    <phoneticPr fontId="31"/>
  </si>
  <si>
    <t>満期一括償還地方債に係る年度割相当額</t>
    <rPh sb="0" eb="2">
      <t>マンキ</t>
    </rPh>
    <rPh sb="2" eb="4">
      <t>イッカツ</t>
    </rPh>
    <rPh sb="4" eb="6">
      <t>ショウカン</t>
    </rPh>
    <rPh sb="6" eb="9">
      <t>チホウサイ</t>
    </rPh>
    <rPh sb="10" eb="11">
      <t>カカ</t>
    </rPh>
    <rPh sb="12" eb="14">
      <t>ネンド</t>
    </rPh>
    <rPh sb="14" eb="15">
      <t>ワ</t>
    </rPh>
    <rPh sb="15" eb="18">
      <t>ソウトウガク</t>
    </rPh>
    <phoneticPr fontId="31"/>
  </si>
  <si>
    <t xml:space="preserve">公営企業債等繰入見込額 </t>
    <rPh sb="0" eb="2">
      <t>コウエイ</t>
    </rPh>
    <rPh sb="2" eb="5">
      <t>キギョウサイ</t>
    </rPh>
    <rPh sb="5" eb="6">
      <t>トウ</t>
    </rPh>
    <rPh sb="6" eb="8">
      <t>クリイ</t>
    </rPh>
    <rPh sb="8" eb="11">
      <t>ミコミガク</t>
    </rPh>
    <phoneticPr fontId="31"/>
  </si>
  <si>
    <t>国営土地改良事業に係るもの</t>
    <rPh sb="0" eb="2">
      <t>コクエイ</t>
    </rPh>
    <rPh sb="2" eb="4">
      <t>トチ</t>
    </rPh>
    <rPh sb="4" eb="6">
      <t>カイリョウ</t>
    </rPh>
    <rPh sb="6" eb="8">
      <t>ジギョウ</t>
    </rPh>
    <rPh sb="9" eb="10">
      <t>カカ</t>
    </rPh>
    <phoneticPr fontId="31"/>
  </si>
  <si>
    <t>公営企業債の元利償還金
に対する繰入金</t>
    <rPh sb="0" eb="2">
      <t>コウエイ</t>
    </rPh>
    <rPh sb="2" eb="5">
      <t>キギョウサイ</t>
    </rPh>
    <rPh sb="6" eb="8">
      <t>ガンリ</t>
    </rPh>
    <rPh sb="8" eb="9">
      <t>ショウ</t>
    </rPh>
    <rPh sb="9" eb="10">
      <t>カン</t>
    </rPh>
    <rPh sb="10" eb="11">
      <t>キン</t>
    </rPh>
    <rPh sb="13" eb="14">
      <t>タイ</t>
    </rPh>
    <rPh sb="16" eb="19">
      <t>クリイレキン</t>
    </rPh>
    <phoneticPr fontId="31"/>
  </si>
  <si>
    <t xml:space="preserve">組合等負担等見込額 </t>
    <rPh sb="0" eb="2">
      <t>クミアイ</t>
    </rPh>
    <rPh sb="2" eb="3">
      <t>トウ</t>
    </rPh>
    <rPh sb="3" eb="5">
      <t>フタン</t>
    </rPh>
    <rPh sb="5" eb="6">
      <t>トウ</t>
    </rPh>
    <rPh sb="6" eb="9">
      <t>ミコミガク</t>
    </rPh>
    <phoneticPr fontId="31"/>
  </si>
  <si>
    <t>森林総合研究所等が行う事業に係るもの</t>
    <phoneticPr fontId="5"/>
  </si>
  <si>
    <t>組合等が起こした地方債の元利
償還金に対する負担金等</t>
    <rPh sb="0" eb="2">
      <t>クミアイ</t>
    </rPh>
    <rPh sb="2" eb="3">
      <t>トウ</t>
    </rPh>
    <rPh sb="4" eb="5">
      <t>オ</t>
    </rPh>
    <rPh sb="8" eb="11">
      <t>チホウサイ</t>
    </rPh>
    <rPh sb="12" eb="14">
      <t>ガンリ</t>
    </rPh>
    <rPh sb="15" eb="18">
      <t>ショウカンキン</t>
    </rPh>
    <rPh sb="19" eb="20">
      <t>タイ</t>
    </rPh>
    <rPh sb="22" eb="25">
      <t>フタンキン</t>
    </rPh>
    <rPh sb="25" eb="26">
      <t>トウ</t>
    </rPh>
    <phoneticPr fontId="31"/>
  </si>
  <si>
    <t xml:space="preserve">退職手当負担見込額 </t>
    <rPh sb="0" eb="2">
      <t>タイショク</t>
    </rPh>
    <rPh sb="2" eb="4">
      <t>テアテ</t>
    </rPh>
    <rPh sb="4" eb="6">
      <t>フタン</t>
    </rPh>
    <rPh sb="6" eb="9">
      <t>ミコミガク</t>
    </rPh>
    <phoneticPr fontId="31"/>
  </si>
  <si>
    <t>地方公務員等共済組合に係るもの</t>
    <rPh sb="0" eb="2">
      <t>チホウ</t>
    </rPh>
    <rPh sb="2" eb="5">
      <t>コウムイン</t>
    </rPh>
    <rPh sb="5" eb="6">
      <t>トウ</t>
    </rPh>
    <rPh sb="6" eb="8">
      <t>キョウサイ</t>
    </rPh>
    <rPh sb="8" eb="10">
      <t>クミアイ</t>
    </rPh>
    <rPh sb="11" eb="12">
      <t>カカ</t>
    </rPh>
    <phoneticPr fontId="5"/>
  </si>
  <si>
    <t>債務負担行為に基づく支出額（公債費に準ずるもの）</t>
    <rPh sb="0" eb="2">
      <t>サイム</t>
    </rPh>
    <rPh sb="2" eb="4">
      <t>フタン</t>
    </rPh>
    <rPh sb="4" eb="6">
      <t>コウイ</t>
    </rPh>
    <rPh sb="7" eb="8">
      <t>モト</t>
    </rPh>
    <rPh sb="10" eb="13">
      <t>シシュツガク</t>
    </rPh>
    <rPh sb="14" eb="17">
      <t>コウサイヒ</t>
    </rPh>
    <rPh sb="18" eb="19">
      <t>ジュン</t>
    </rPh>
    <phoneticPr fontId="31"/>
  </si>
  <si>
    <t xml:space="preserve">設立法人等の負債額等負担見込額 </t>
    <rPh sb="0" eb="2">
      <t>セツリツ</t>
    </rPh>
    <rPh sb="2" eb="4">
      <t>ホウジン</t>
    </rPh>
    <rPh sb="4" eb="5">
      <t>トウ</t>
    </rPh>
    <rPh sb="6" eb="9">
      <t>フサイガク</t>
    </rPh>
    <rPh sb="9" eb="10">
      <t>トウ</t>
    </rPh>
    <rPh sb="10" eb="12">
      <t>フタン</t>
    </rPh>
    <rPh sb="12" eb="15">
      <t>ミコミガク</t>
    </rPh>
    <phoneticPr fontId="31"/>
  </si>
  <si>
    <t>依頼土地の買い戻しに係るもの</t>
    <rPh sb="0" eb="2">
      <t>イライ</t>
    </rPh>
    <rPh sb="2" eb="4">
      <t>トチ</t>
    </rPh>
    <rPh sb="5" eb="6">
      <t>カ</t>
    </rPh>
    <rPh sb="7" eb="8">
      <t>モド</t>
    </rPh>
    <rPh sb="10" eb="11">
      <t>カカ</t>
    </rPh>
    <phoneticPr fontId="5"/>
  </si>
  <si>
    <t>一時借入金の利子</t>
    <rPh sb="0" eb="2">
      <t>イチジ</t>
    </rPh>
    <rPh sb="2" eb="5">
      <t>カリイレキン</t>
    </rPh>
    <rPh sb="6" eb="8">
      <t>リシ</t>
    </rPh>
    <phoneticPr fontId="31"/>
  </si>
  <si>
    <t>　うち、健全化法施行規則附則第三条に係る負担見込額</t>
    <phoneticPr fontId="5"/>
  </si>
  <si>
    <t>社会福祉法人の施設建設費に係るもの</t>
    <rPh sb="0" eb="2">
      <t>シャカイ</t>
    </rPh>
    <rPh sb="2" eb="4">
      <t>フクシ</t>
    </rPh>
    <rPh sb="4" eb="6">
      <t>ホウジン</t>
    </rPh>
    <rPh sb="7" eb="9">
      <t>シセツ</t>
    </rPh>
    <rPh sb="9" eb="12">
      <t>ケンセツヒ</t>
    </rPh>
    <rPh sb="13" eb="14">
      <t>カカ</t>
    </rPh>
    <phoneticPr fontId="5"/>
  </si>
  <si>
    <t>(Ａ)</t>
    <phoneticPr fontId="5"/>
  </si>
  <si>
    <t xml:space="preserve">連結実質赤字額 </t>
    <phoneticPr fontId="5"/>
  </si>
  <si>
    <t>損失補償・債務保証の履行に係るもの</t>
    <rPh sb="0" eb="2">
      <t>ソンシツ</t>
    </rPh>
    <rPh sb="2" eb="4">
      <t>ホショウ</t>
    </rPh>
    <rPh sb="5" eb="7">
      <t>サイム</t>
    </rPh>
    <rPh sb="7" eb="9">
      <t>ホショウ</t>
    </rPh>
    <rPh sb="10" eb="12">
      <t>リコウ</t>
    </rPh>
    <rPh sb="13" eb="14">
      <t>カカ</t>
    </rPh>
    <phoneticPr fontId="5"/>
  </si>
  <si>
    <t xml:space="preserve">組合等連結実質赤字額負担見込額 </t>
    <rPh sb="0" eb="2">
      <t>クミアイ</t>
    </rPh>
    <rPh sb="2" eb="3">
      <t>トウ</t>
    </rPh>
    <rPh sb="3" eb="5">
      <t>レンケツ</t>
    </rPh>
    <rPh sb="5" eb="7">
      <t>ジッシツ</t>
    </rPh>
    <rPh sb="7" eb="10">
      <t>アカジガク</t>
    </rPh>
    <rPh sb="10" eb="12">
      <t>フタン</t>
    </rPh>
    <rPh sb="12" eb="15">
      <t>ミコミガク</t>
    </rPh>
    <phoneticPr fontId="31"/>
  </si>
  <si>
    <t>引き受けた債務の履行に係るもの</t>
    <rPh sb="0" eb="1">
      <t>ヒ</t>
    </rPh>
    <rPh sb="2" eb="3">
      <t>ウ</t>
    </rPh>
    <rPh sb="5" eb="7">
      <t>サイム</t>
    </rPh>
    <rPh sb="8" eb="10">
      <t>リコウ</t>
    </rPh>
    <rPh sb="11" eb="12">
      <t>カカ</t>
    </rPh>
    <phoneticPr fontId="5"/>
  </si>
  <si>
    <t>(Ｅ)</t>
    <phoneticPr fontId="5"/>
  </si>
  <si>
    <t>その他上記に準ずるもの</t>
    <rPh sb="2" eb="3">
      <t>タ</t>
    </rPh>
    <rPh sb="3" eb="5">
      <t>ジョウキ</t>
    </rPh>
    <rPh sb="6" eb="7">
      <t>ジュン</t>
    </rPh>
    <phoneticPr fontId="5"/>
  </si>
  <si>
    <t>充当可能
財源等</t>
    <rPh sb="0" eb="2">
      <t>ジュウトウ</t>
    </rPh>
    <rPh sb="2" eb="3">
      <t>カ</t>
    </rPh>
    <rPh sb="3" eb="4">
      <t>ノウ</t>
    </rPh>
    <rPh sb="5" eb="8">
      <t>ザイゲントウ</t>
    </rPh>
    <phoneticPr fontId="5"/>
  </si>
  <si>
    <t xml:space="preserve">充当可能基金 </t>
    <rPh sb="0" eb="2">
      <t>ジュウトウ</t>
    </rPh>
    <rPh sb="2" eb="4">
      <t>カノウ</t>
    </rPh>
    <rPh sb="4" eb="6">
      <t>キキン</t>
    </rPh>
    <phoneticPr fontId="31"/>
  </si>
  <si>
    <t>企業債等
繰入見込額</t>
    <rPh sb="0" eb="2">
      <t>キギョウ</t>
    </rPh>
    <rPh sb="2" eb="3">
      <t>サイ</t>
    </rPh>
    <rPh sb="3" eb="4">
      <t>トウ</t>
    </rPh>
    <rPh sb="5" eb="7">
      <t>クリイレ</t>
    </rPh>
    <rPh sb="7" eb="9">
      <t>ミコ</t>
    </rPh>
    <rPh sb="9" eb="10">
      <t>ガク</t>
    </rPh>
    <phoneticPr fontId="5"/>
  </si>
  <si>
    <t>介護保険会計（サービス事業勘定）</t>
    <phoneticPr fontId="5"/>
  </si>
  <si>
    <t>国営土地改良事業・森林総合研究所等が行う事業に係るもの</t>
    <rPh sb="0" eb="2">
      <t>コクエイ</t>
    </rPh>
    <rPh sb="2" eb="4">
      <t>トチ</t>
    </rPh>
    <rPh sb="4" eb="6">
      <t>カイリョウ</t>
    </rPh>
    <rPh sb="6" eb="8">
      <t>ジギョウ</t>
    </rPh>
    <rPh sb="9" eb="11">
      <t>シンリン</t>
    </rPh>
    <rPh sb="11" eb="13">
      <t>ソウゴウ</t>
    </rPh>
    <rPh sb="13" eb="16">
      <t>ケンキュウジョ</t>
    </rPh>
    <rPh sb="16" eb="17">
      <t>トウ</t>
    </rPh>
    <rPh sb="18" eb="19">
      <t>オコナ</t>
    </rPh>
    <rPh sb="20" eb="22">
      <t>ジギョウ</t>
    </rPh>
    <rPh sb="23" eb="24">
      <t>カカ</t>
    </rPh>
    <phoneticPr fontId="31"/>
  </si>
  <si>
    <t xml:space="preserve">充当可能特定歳入 </t>
    <rPh sb="0" eb="2">
      <t>ジュウトウ</t>
    </rPh>
    <rPh sb="2" eb="4">
      <t>カノウ</t>
    </rPh>
    <rPh sb="4" eb="6">
      <t>トクテイ</t>
    </rPh>
    <rPh sb="6" eb="8">
      <t>サイニュウ</t>
    </rPh>
    <phoneticPr fontId="31"/>
  </si>
  <si>
    <t>公共駐車場会計</t>
    <phoneticPr fontId="5"/>
  </si>
  <si>
    <t xml:space="preserve">基準財政需要額算入見込額 </t>
    <rPh sb="0" eb="2">
      <t>キジュン</t>
    </rPh>
    <rPh sb="2" eb="4">
      <t>ザイセイ</t>
    </rPh>
    <rPh sb="4" eb="7">
      <t>ジュヨウガク</t>
    </rPh>
    <rPh sb="7" eb="9">
      <t>サンニュウ</t>
    </rPh>
    <rPh sb="9" eb="12">
      <t>ミコミガク</t>
    </rPh>
    <phoneticPr fontId="31"/>
  </si>
  <si>
    <t>(Ｆ)</t>
    <phoneticPr fontId="5"/>
  </si>
  <si>
    <t>将来負担比率（(Ｅ)－(Ｆ)）／（(Ｃ)－(Ｄ)）×１００</t>
    <rPh sb="0" eb="2">
      <t>ショウライ</t>
    </rPh>
    <rPh sb="2" eb="4">
      <t>フタン</t>
    </rPh>
    <rPh sb="4" eb="6">
      <t>ヒリツ</t>
    </rPh>
    <phoneticPr fontId="5"/>
  </si>
  <si>
    <t>その他の会計</t>
    <phoneticPr fontId="5"/>
  </si>
  <si>
    <t>公社・
三セク等</t>
    <rPh sb="0" eb="2">
      <t>コウシャ</t>
    </rPh>
    <rPh sb="4" eb="5">
      <t>サン</t>
    </rPh>
    <rPh sb="7" eb="8">
      <t>トウ</t>
    </rPh>
    <phoneticPr fontId="5"/>
  </si>
  <si>
    <t>地方道路公社に係る将来負担額</t>
    <rPh sb="0" eb="2">
      <t>チホウ</t>
    </rPh>
    <rPh sb="2" eb="4">
      <t>ドウロ</t>
    </rPh>
    <rPh sb="4" eb="6">
      <t>コウシャ</t>
    </rPh>
    <rPh sb="7" eb="8">
      <t>カカ</t>
    </rPh>
    <rPh sb="9" eb="11">
      <t>ショウライ</t>
    </rPh>
    <rPh sb="11" eb="14">
      <t>フタンガク</t>
    </rPh>
    <phoneticPr fontId="31"/>
  </si>
  <si>
    <t>土地開発公社に係る将来負担額</t>
    <rPh sb="0" eb="2">
      <t>トチ</t>
    </rPh>
    <rPh sb="2" eb="4">
      <t>カイハツ</t>
    </rPh>
    <rPh sb="4" eb="6">
      <t>コウシャ</t>
    </rPh>
    <rPh sb="7" eb="8">
      <t>カカ</t>
    </rPh>
    <rPh sb="9" eb="11">
      <t>ショウライ</t>
    </rPh>
    <rPh sb="11" eb="14">
      <t>フタンガク</t>
    </rPh>
    <phoneticPr fontId="31"/>
  </si>
  <si>
    <t>利子補給に係るもの</t>
  </si>
  <si>
    <t>健全化判断比率</t>
    <rPh sb="0" eb="3">
      <t>ケンゼンカ</t>
    </rPh>
    <rPh sb="3" eb="5">
      <t>ハンダン</t>
    </rPh>
    <rPh sb="5" eb="7">
      <t>ヒリツ</t>
    </rPh>
    <phoneticPr fontId="20"/>
  </si>
  <si>
    <t>令和元年度</t>
    <rPh sb="0" eb="3">
      <t>レイワガン</t>
    </rPh>
    <rPh sb="3" eb="5">
      <t>ネンド</t>
    </rPh>
    <phoneticPr fontId="20"/>
  </si>
  <si>
    <t>早期健全化基準</t>
    <phoneticPr fontId="5"/>
  </si>
  <si>
    <t>財政再生基準</t>
    <phoneticPr fontId="5"/>
  </si>
  <si>
    <t>地方独立行政法人に係る将来負担額</t>
    <phoneticPr fontId="5"/>
  </si>
  <si>
    <t>特定財源の額</t>
    <rPh sb="0" eb="2">
      <t>トクテイ</t>
    </rPh>
    <rPh sb="2" eb="4">
      <t>ザイゲン</t>
    </rPh>
    <rPh sb="5" eb="6">
      <t>ガク</t>
    </rPh>
    <phoneticPr fontId="5"/>
  </si>
  <si>
    <t>(Ｂ)</t>
    <phoneticPr fontId="5"/>
  </si>
  <si>
    <t>実質赤字比率</t>
    <rPh sb="0" eb="2">
      <t>ジッシツ</t>
    </rPh>
    <rPh sb="2" eb="4">
      <t>アカジ</t>
    </rPh>
    <rPh sb="4" eb="6">
      <t>ヒリツ</t>
    </rPh>
    <phoneticPr fontId="20"/>
  </si>
  <si>
    <t>その他第三セクター等に係る将来負担額</t>
    <rPh sb="2" eb="3">
      <t>ホカ</t>
    </rPh>
    <rPh sb="3" eb="4">
      <t>ダイ</t>
    </rPh>
    <rPh sb="4" eb="5">
      <t>サン</t>
    </rPh>
    <rPh sb="9" eb="10">
      <t>トウ</t>
    </rPh>
    <rPh sb="11" eb="12">
      <t>カカ</t>
    </rPh>
    <rPh sb="13" eb="15">
      <t>ショウライ</t>
    </rPh>
    <rPh sb="15" eb="18">
      <t>フタンガク</t>
    </rPh>
    <phoneticPr fontId="31"/>
  </si>
  <si>
    <t>(Ｃ)</t>
    <phoneticPr fontId="5"/>
  </si>
  <si>
    <t>連結実質赤字比率</t>
    <rPh sb="0" eb="2">
      <t>レンケツ</t>
    </rPh>
    <rPh sb="2" eb="4">
      <t>ジッシツ</t>
    </rPh>
    <rPh sb="4" eb="6">
      <t>アカジ</t>
    </rPh>
    <rPh sb="6" eb="8">
      <t>ヒリツ</t>
    </rPh>
    <phoneticPr fontId="20"/>
  </si>
  <si>
    <t>算入公債費等の額</t>
    <rPh sb="0" eb="2">
      <t>サンニュウ</t>
    </rPh>
    <rPh sb="2" eb="4">
      <t>コウサイ</t>
    </rPh>
    <rPh sb="4" eb="5">
      <t>ヒ</t>
    </rPh>
    <rPh sb="5" eb="6">
      <t>トウ</t>
    </rPh>
    <rPh sb="7" eb="8">
      <t>ガク</t>
    </rPh>
    <phoneticPr fontId="5"/>
  </si>
  <si>
    <t>(Ｄ)</t>
    <phoneticPr fontId="5"/>
  </si>
  <si>
    <t>実質公債費比率</t>
    <rPh sb="0" eb="2">
      <t>ジッシツ</t>
    </rPh>
    <rPh sb="2" eb="5">
      <t>コウサイヒ</t>
    </rPh>
    <rPh sb="5" eb="7">
      <t>ヒリツ</t>
    </rPh>
    <phoneticPr fontId="20"/>
  </si>
  <si>
    <t>(Ｃ)－(Ｄ)</t>
    <phoneticPr fontId="5"/>
  </si>
  <si>
    <t>将来負担比率</t>
    <rPh sb="0" eb="2">
      <t>ショウライ</t>
    </rPh>
    <rPh sb="2" eb="4">
      <t>フタン</t>
    </rPh>
    <rPh sb="4" eb="6">
      <t>ヒリツ</t>
    </rPh>
    <phoneticPr fontId="20"/>
  </si>
  <si>
    <t>実質公債費比率
（(Ａ)－((Ｂ)＋(Ｄ))）／（(Ｃ)－(Ｄ)）×１００</t>
    <rPh sb="0" eb="2">
      <t>ジッシツ</t>
    </rPh>
    <rPh sb="2" eb="4">
      <t>コウサイ</t>
    </rPh>
    <rPh sb="4" eb="5">
      <t>ヒ</t>
    </rPh>
    <rPh sb="5" eb="7">
      <t>ヒリツ</t>
    </rPh>
    <phoneticPr fontId="5"/>
  </si>
  <si>
    <t>(単年度)</t>
    <rPh sb="1" eb="4">
      <t>タンネンド</t>
    </rPh>
    <phoneticPr fontId="5"/>
  </si>
  <si>
    <t>(3ヵ年平均)</t>
    <rPh sb="3" eb="4">
      <t>ネン</t>
    </rPh>
    <rPh sb="4" eb="6">
      <t>ヘイキン</t>
    </rPh>
    <phoneticPr fontId="5"/>
  </si>
  <si>
    <t xml:space="preserve"> </t>
    <phoneticPr fontId="5"/>
  </si>
  <si>
    <t>人件費及び人件費に準ずる費用の分析</t>
    <rPh sb="0" eb="3">
      <t>ジンケンヒ</t>
    </rPh>
    <rPh sb="3" eb="4">
      <t>オヨ</t>
    </rPh>
    <rPh sb="5" eb="8">
      <t>ジンケンヒ</t>
    </rPh>
    <rPh sb="9" eb="10">
      <t>ジュン</t>
    </rPh>
    <rPh sb="12" eb="14">
      <t>ヒヨウ</t>
    </rPh>
    <rPh sb="15" eb="17">
      <t>ブンセキ</t>
    </rPh>
    <phoneticPr fontId="5"/>
  </si>
  <si>
    <t>人件費及び人件費に準ずる費用</t>
    <rPh sb="0" eb="3">
      <t>ジンケンヒ</t>
    </rPh>
    <rPh sb="3" eb="4">
      <t>オヨ</t>
    </rPh>
    <rPh sb="5" eb="8">
      <t>ジンケンヒ</t>
    </rPh>
    <rPh sb="9" eb="10">
      <t>ジュン</t>
    </rPh>
    <rPh sb="12" eb="14">
      <t>ヒヨウ</t>
    </rPh>
    <phoneticPr fontId="5"/>
  </si>
  <si>
    <t>当該団体決算額
（千円）</t>
    <rPh sb="0" eb="2">
      <t>トウガイ</t>
    </rPh>
    <rPh sb="2" eb="4">
      <t>ダンタイ</t>
    </rPh>
    <rPh sb="4" eb="6">
      <t>ケッサン</t>
    </rPh>
    <rPh sb="6" eb="7">
      <t>ガク</t>
    </rPh>
    <rPh sb="9" eb="11">
      <t>センエン</t>
    </rPh>
    <phoneticPr fontId="5"/>
  </si>
  <si>
    <t>人口1人当たり決算額</t>
    <rPh sb="0" eb="2">
      <t>ジンコウ</t>
    </rPh>
    <rPh sb="2" eb="4">
      <t>ヒトリ</t>
    </rPh>
    <rPh sb="4" eb="5">
      <t>ア</t>
    </rPh>
    <rPh sb="7" eb="9">
      <t>ケッサン</t>
    </rPh>
    <rPh sb="9" eb="10">
      <t>ガク</t>
    </rPh>
    <phoneticPr fontId="5"/>
  </si>
  <si>
    <t>当該団体（円）</t>
    <rPh sb="0" eb="2">
      <t>トウガイ</t>
    </rPh>
    <rPh sb="2" eb="4">
      <t>ダンタイ</t>
    </rPh>
    <rPh sb="5" eb="6">
      <t>エン</t>
    </rPh>
    <phoneticPr fontId="5"/>
  </si>
  <si>
    <t>類似団体平均（円）</t>
    <rPh sb="0" eb="2">
      <t>ルイジ</t>
    </rPh>
    <rPh sb="2" eb="4">
      <t>ダンタイ</t>
    </rPh>
    <rPh sb="4" eb="6">
      <t>ヘイキン</t>
    </rPh>
    <rPh sb="7" eb="8">
      <t>エン</t>
    </rPh>
    <phoneticPr fontId="5"/>
  </si>
  <si>
    <t>対比（％）</t>
    <rPh sb="0" eb="2">
      <t>タイヒ</t>
    </rPh>
    <phoneticPr fontId="5"/>
  </si>
  <si>
    <t>人件費</t>
    <rPh sb="0" eb="3">
      <t>ジンケンヒ</t>
    </rPh>
    <phoneticPr fontId="5"/>
  </si>
  <si>
    <t>賃金（物件費）</t>
    <rPh sb="0" eb="2">
      <t>チンギン</t>
    </rPh>
    <rPh sb="3" eb="5">
      <t>ブッケン</t>
    </rPh>
    <rPh sb="5" eb="6">
      <t>ヒ</t>
    </rPh>
    <phoneticPr fontId="5"/>
  </si>
  <si>
    <t>一部事務組合負担金（補助費等）</t>
    <rPh sb="0" eb="2">
      <t>イチブ</t>
    </rPh>
    <rPh sb="2" eb="4">
      <t>ジム</t>
    </rPh>
    <rPh sb="4" eb="6">
      <t>クミアイ</t>
    </rPh>
    <rPh sb="6" eb="9">
      <t>フタンキン</t>
    </rPh>
    <rPh sb="10" eb="13">
      <t>ホジョヒ</t>
    </rPh>
    <rPh sb="13" eb="14">
      <t>トウ</t>
    </rPh>
    <phoneticPr fontId="5"/>
  </si>
  <si>
    <t>公営企業（法適）等に対する繰出し（補助費等）</t>
    <rPh sb="0" eb="2">
      <t>コウエイ</t>
    </rPh>
    <rPh sb="2" eb="4">
      <t>キギョウ</t>
    </rPh>
    <rPh sb="5" eb="6">
      <t>ホウ</t>
    </rPh>
    <rPh sb="6" eb="7">
      <t>テキ</t>
    </rPh>
    <rPh sb="8" eb="9">
      <t>ナド</t>
    </rPh>
    <rPh sb="10" eb="11">
      <t>タイ</t>
    </rPh>
    <rPh sb="13" eb="15">
      <t>クリダ</t>
    </rPh>
    <rPh sb="17" eb="20">
      <t>ホジョヒ</t>
    </rPh>
    <rPh sb="20" eb="21">
      <t>トウ</t>
    </rPh>
    <phoneticPr fontId="5"/>
  </si>
  <si>
    <t>-</t>
  </si>
  <si>
    <t>公営企業（法適）等に対する繰出し（投資及び出資金・貸付金）</t>
    <rPh sb="0" eb="2">
      <t>コウエイ</t>
    </rPh>
    <rPh sb="2" eb="4">
      <t>キギョウ</t>
    </rPh>
    <rPh sb="5" eb="6">
      <t>ホウ</t>
    </rPh>
    <rPh sb="6" eb="7">
      <t>テキ</t>
    </rPh>
    <rPh sb="8" eb="9">
      <t>ナド</t>
    </rPh>
    <rPh sb="10" eb="11">
      <t>タイ</t>
    </rPh>
    <rPh sb="13" eb="15">
      <t>クリダ</t>
    </rPh>
    <rPh sb="17" eb="19">
      <t>トウシ</t>
    </rPh>
    <rPh sb="19" eb="20">
      <t>オヨ</t>
    </rPh>
    <rPh sb="21" eb="23">
      <t>シュッシ</t>
    </rPh>
    <rPh sb="23" eb="24">
      <t>キン</t>
    </rPh>
    <rPh sb="25" eb="27">
      <t>カシツケ</t>
    </rPh>
    <rPh sb="27" eb="28">
      <t>キン</t>
    </rPh>
    <phoneticPr fontId="5"/>
  </si>
  <si>
    <t>公営企業（法非適）等に対する繰出し（繰出金）</t>
    <rPh sb="0" eb="2">
      <t>コウエイ</t>
    </rPh>
    <rPh sb="2" eb="4">
      <t>キギョウ</t>
    </rPh>
    <rPh sb="5" eb="6">
      <t>ホウ</t>
    </rPh>
    <rPh sb="6" eb="7">
      <t>ヒ</t>
    </rPh>
    <rPh sb="7" eb="8">
      <t>テキ</t>
    </rPh>
    <rPh sb="9" eb="10">
      <t>ナド</t>
    </rPh>
    <rPh sb="11" eb="12">
      <t>タイ</t>
    </rPh>
    <rPh sb="14" eb="16">
      <t>クリダ</t>
    </rPh>
    <rPh sb="18" eb="20">
      <t>ソウシュツ</t>
    </rPh>
    <rPh sb="20" eb="21">
      <t>キン</t>
    </rPh>
    <phoneticPr fontId="5"/>
  </si>
  <si>
    <t>事業費支弁に係る職員の人件費（投資的経費）</t>
    <rPh sb="0" eb="3">
      <t>ジギョウヒ</t>
    </rPh>
    <rPh sb="3" eb="5">
      <t>シベン</t>
    </rPh>
    <rPh sb="6" eb="7">
      <t>カカ</t>
    </rPh>
    <rPh sb="8" eb="10">
      <t>ショクイン</t>
    </rPh>
    <rPh sb="11" eb="14">
      <t>ジンケンヒ</t>
    </rPh>
    <rPh sb="15" eb="18">
      <t>トウシテキ</t>
    </rPh>
    <rPh sb="18" eb="20">
      <t>ケイヒ</t>
    </rPh>
    <phoneticPr fontId="5"/>
  </si>
  <si>
    <t>▲退職金</t>
    <rPh sb="1" eb="3">
      <t>タイショク</t>
    </rPh>
    <rPh sb="3" eb="4">
      <t>キン</t>
    </rPh>
    <phoneticPr fontId="5"/>
  </si>
  <si>
    <t>参考</t>
    <rPh sb="0" eb="2">
      <t>サンコウ</t>
    </rPh>
    <phoneticPr fontId="5"/>
  </si>
  <si>
    <t>当該団体</t>
    <rPh sb="0" eb="2">
      <t>トウガイ</t>
    </rPh>
    <rPh sb="2" eb="4">
      <t>ダンタイ</t>
    </rPh>
    <phoneticPr fontId="5"/>
  </si>
  <si>
    <t>類似団体平均</t>
    <rPh sb="0" eb="2">
      <t>ルイジ</t>
    </rPh>
    <rPh sb="2" eb="4">
      <t>ダンタイ</t>
    </rPh>
    <rPh sb="4" eb="6">
      <t>ヘイキン</t>
    </rPh>
    <phoneticPr fontId="5"/>
  </si>
  <si>
    <t>対比（差引）</t>
    <rPh sb="0" eb="2">
      <t>タイヒ</t>
    </rPh>
    <rPh sb="3" eb="5">
      <t>サシヒキ</t>
    </rPh>
    <phoneticPr fontId="5"/>
  </si>
  <si>
    <t>人口1,000人当たり職員数（人）</t>
    <rPh sb="0" eb="2">
      <t>ジンコウ</t>
    </rPh>
    <rPh sb="7" eb="8">
      <t>ニン</t>
    </rPh>
    <rPh sb="8" eb="9">
      <t>ア</t>
    </rPh>
    <rPh sb="11" eb="14">
      <t>ショクインスウ</t>
    </rPh>
    <rPh sb="15" eb="16">
      <t>ヒト</t>
    </rPh>
    <phoneticPr fontId="5"/>
  </si>
  <si>
    <t>ラスパイレス指数</t>
    <rPh sb="6" eb="8">
      <t>シスウ</t>
    </rPh>
    <phoneticPr fontId="3"/>
  </si>
  <si>
    <t>（注）人口については、各調査対象年度の1月1日現在の住民基本台帳に登載されている人口に基づいている。</t>
    <rPh sb="14" eb="16">
      <t>タイショウ</t>
    </rPh>
    <phoneticPr fontId="5"/>
  </si>
  <si>
    <t>公債費及び公債費に準ずる費用の分析</t>
    <rPh sb="0" eb="3">
      <t>コウサイヒ</t>
    </rPh>
    <rPh sb="3" eb="4">
      <t>オヨ</t>
    </rPh>
    <rPh sb="5" eb="8">
      <t>コウサイヒ</t>
    </rPh>
    <rPh sb="9" eb="10">
      <t>ジュン</t>
    </rPh>
    <rPh sb="12" eb="14">
      <t>ヒヨウ</t>
    </rPh>
    <rPh sb="15" eb="17">
      <t>ブンセキ</t>
    </rPh>
    <phoneticPr fontId="5"/>
  </si>
  <si>
    <t>公債費及び公債費に準ずる費用（実質公債費比率の構成要素）</t>
    <rPh sb="0" eb="3">
      <t>コウサイヒ</t>
    </rPh>
    <rPh sb="3" eb="4">
      <t>オヨ</t>
    </rPh>
    <rPh sb="5" eb="8">
      <t>コウサイヒ</t>
    </rPh>
    <rPh sb="9" eb="10">
      <t>ジュン</t>
    </rPh>
    <rPh sb="12" eb="14">
      <t>ヒヨウ</t>
    </rPh>
    <rPh sb="15" eb="17">
      <t>ジッシツ</t>
    </rPh>
    <rPh sb="17" eb="20">
      <t>コウサイヒ</t>
    </rPh>
    <rPh sb="20" eb="22">
      <t>ヒリツ</t>
    </rPh>
    <rPh sb="23" eb="25">
      <t>コウセイ</t>
    </rPh>
    <rPh sb="25" eb="27">
      <t>ヨウソ</t>
    </rPh>
    <phoneticPr fontId="5"/>
  </si>
  <si>
    <t>元利償還金の額
（繰上償還額等を除く）</t>
    <rPh sb="0" eb="2">
      <t>ガンリ</t>
    </rPh>
    <rPh sb="2" eb="5">
      <t>ショウカンキン</t>
    </rPh>
    <rPh sb="6" eb="7">
      <t>ガク</t>
    </rPh>
    <rPh sb="9" eb="11">
      <t>クリアゲ</t>
    </rPh>
    <rPh sb="11" eb="13">
      <t>ショウカン</t>
    </rPh>
    <rPh sb="13" eb="14">
      <t>ガク</t>
    </rPh>
    <rPh sb="14" eb="15">
      <t>トウ</t>
    </rPh>
    <rPh sb="16" eb="17">
      <t>ノゾ</t>
    </rPh>
    <phoneticPr fontId="5"/>
  </si>
  <si>
    <t>積立不足額を考慮して算定した額</t>
    <rPh sb="0" eb="1">
      <t>ツ</t>
    </rPh>
    <rPh sb="1" eb="2">
      <t>タ</t>
    </rPh>
    <rPh sb="2" eb="5">
      <t>フソクガク</t>
    </rPh>
    <rPh sb="6" eb="8">
      <t>コウリョ</t>
    </rPh>
    <rPh sb="10" eb="12">
      <t>サンテイ</t>
    </rPh>
    <rPh sb="14" eb="15">
      <t>ガク</t>
    </rPh>
    <phoneticPr fontId="17"/>
  </si>
  <si>
    <t>満期一括償還地方債の一年当たりの元金償還金に相当するもの
（年度割相当額）</t>
  </si>
  <si>
    <t>公営企業に要する経費の財源とする地方債の償還の財源に
充てたと認められる繰入金</t>
    <phoneticPr fontId="5"/>
  </si>
  <si>
    <t>一部事務組合等の起こした地方債に充てたと認められる
補助金又は負担金</t>
    <phoneticPr fontId="5"/>
  </si>
  <si>
    <t>公債費に準ずる債務負担行為に係るもの</t>
    <phoneticPr fontId="5"/>
  </si>
  <si>
    <t>一時借入金利子
（同一団体における会計間の現金運用に係る利子は除く）</t>
  </si>
  <si>
    <t>▲特定財源の額</t>
  </si>
  <si>
    <t>▲地方債に係る元利償還金及び準元利償還金に要する経費として
普通交付税の額の算定に用いる基準財政需要額に算入された額</t>
  </si>
  <si>
    <t>※令和2年度中に市町村合併した団体で、合併前の団体ごとの決算に基づく実質公債費比率を算出していない団体については、グラフを表記しない。</t>
    <rPh sb="1" eb="3">
      <t>レイワ</t>
    </rPh>
    <phoneticPr fontId="5"/>
  </si>
  <si>
    <t>（参考）　普通建設事業費の分析</t>
    <rPh sb="1" eb="3">
      <t>サンコウ</t>
    </rPh>
    <rPh sb="5" eb="7">
      <t>フツウ</t>
    </rPh>
    <rPh sb="7" eb="9">
      <t>ケンセツ</t>
    </rPh>
    <rPh sb="9" eb="11">
      <t>ジギョウ</t>
    </rPh>
    <rPh sb="11" eb="12">
      <t>ヒ</t>
    </rPh>
    <rPh sb="13" eb="15">
      <t>ブンセキ</t>
    </rPh>
    <phoneticPr fontId="5"/>
  </si>
  <si>
    <t>普通建設事業費</t>
    <rPh sb="0" eb="2">
      <t>フツウ</t>
    </rPh>
    <rPh sb="2" eb="4">
      <t>ケンセツ</t>
    </rPh>
    <rPh sb="4" eb="7">
      <t>ジギョウヒ</t>
    </rPh>
    <phoneticPr fontId="5"/>
  </si>
  <si>
    <t>人口１人当たり決算額</t>
    <rPh sb="0" eb="2">
      <t>ジンコウ</t>
    </rPh>
    <rPh sb="2" eb="4">
      <t>ヒトリ</t>
    </rPh>
    <rPh sb="4" eb="5">
      <t>ア</t>
    </rPh>
    <rPh sb="7" eb="10">
      <t>ケッサンガク</t>
    </rPh>
    <phoneticPr fontId="5"/>
  </si>
  <si>
    <t>当該団体(円)</t>
    <rPh sb="0" eb="2">
      <t>トウガイ</t>
    </rPh>
    <rPh sb="2" eb="4">
      <t>ダンタイ</t>
    </rPh>
    <rPh sb="5" eb="6">
      <t>エン</t>
    </rPh>
    <phoneticPr fontId="5"/>
  </si>
  <si>
    <t>増減率(%)(A)</t>
    <rPh sb="0" eb="3">
      <t>ゾウゲンリツ</t>
    </rPh>
    <phoneticPr fontId="5"/>
  </si>
  <si>
    <t>類似団体平均(円)</t>
    <rPh sb="0" eb="2">
      <t>ルイジ</t>
    </rPh>
    <rPh sb="2" eb="4">
      <t>ダンタイ</t>
    </rPh>
    <rPh sb="4" eb="6">
      <t>ヘイキン</t>
    </rPh>
    <rPh sb="7" eb="8">
      <t>エン</t>
    </rPh>
    <phoneticPr fontId="5"/>
  </si>
  <si>
    <t>増減率(%)(B)</t>
    <rPh sb="0" eb="3">
      <t>ゾウゲンリツ</t>
    </rPh>
    <phoneticPr fontId="5"/>
  </si>
  <si>
    <t>(A)-(B)</t>
  </si>
  <si>
    <t xml:space="preserve"> H27</t>
  </si>
  <si>
    <t>うち単独分</t>
    <rPh sb="2" eb="4">
      <t>タンドク</t>
    </rPh>
    <rPh sb="4" eb="5">
      <t>ブン</t>
    </rPh>
    <phoneticPr fontId="5"/>
  </si>
  <si>
    <t xml:space="preserve"> H28</t>
  </si>
  <si>
    <t xml:space="preserve"> H29</t>
  </si>
  <si>
    <t xml:space="preserve"> H30</t>
  </si>
  <si>
    <t xml:space="preserve"> R01</t>
  </si>
  <si>
    <t xml:space="preserve"> 過去５年間平均</t>
    <rPh sb="1" eb="3">
      <t>カコ</t>
    </rPh>
    <rPh sb="4" eb="6">
      <t>ネンカン</t>
    </rPh>
    <rPh sb="6" eb="8">
      <t>ヘイキン</t>
    </rPh>
    <phoneticPr fontId="5"/>
  </si>
  <si>
    <t>類似団体内平均(円)</t>
    <rPh sb="0" eb="2">
      <t>ルイジ</t>
    </rPh>
    <rPh sb="2" eb="4">
      <t>ダンタイ</t>
    </rPh>
    <phoneticPr fontId="5"/>
  </si>
  <si>
    <t xml:space="preserve"> </t>
    <phoneticPr fontId="5"/>
  </si>
  <si>
    <t xml:space="preserve"> </t>
    <phoneticPr fontId="5"/>
  </si>
  <si>
    <t>H27</t>
  </si>
  <si>
    <t>H28</t>
  </si>
  <si>
    <t>H29</t>
  </si>
  <si>
    <t>H30</t>
  </si>
  <si>
    <t>R01</t>
  </si>
  <si>
    <t>▲ 2.85</t>
  </si>
  <si>
    <t>▲ 0.51</t>
  </si>
  <si>
    <t>一般会計</t>
  </si>
  <si>
    <t>介護保険会計（保険事業勘定）</t>
  </si>
  <si>
    <t>国民健康保険事業会計</t>
  </si>
  <si>
    <t>後期高齢者医療会計</t>
  </si>
  <si>
    <t>公共駐車場会計</t>
  </si>
  <si>
    <t>その他会計（赤字）</t>
  </si>
  <si>
    <t>その他会計（黒字）</t>
  </si>
  <si>
    <t>（百万円）</t>
    <phoneticPr fontId="5"/>
  </si>
  <si>
    <t>H26末</t>
    <phoneticPr fontId="5"/>
  </si>
  <si>
    <t>H27末</t>
    <phoneticPr fontId="5"/>
  </si>
  <si>
    <t>H28末</t>
    <phoneticPr fontId="5"/>
  </si>
  <si>
    <t>H29末</t>
    <phoneticPr fontId="5"/>
  </si>
  <si>
    <t>H30末</t>
    <phoneticPr fontId="5"/>
  </si>
  <si>
    <t>練馬区土地開発公社</t>
    <rPh sb="0" eb="3">
      <t>ネリマク</t>
    </rPh>
    <rPh sb="3" eb="5">
      <t>トチ</t>
    </rPh>
    <rPh sb="5" eb="7">
      <t>カイハツ</t>
    </rPh>
    <rPh sb="7" eb="9">
      <t>コウシャ</t>
    </rPh>
    <phoneticPr fontId="2"/>
  </si>
  <si>
    <t>〇</t>
    <phoneticPr fontId="2"/>
  </si>
  <si>
    <t>練馬区環境まちづくり公社</t>
    <rPh sb="0" eb="3">
      <t>ネリマク</t>
    </rPh>
    <rPh sb="3" eb="5">
      <t>カンキョウ</t>
    </rPh>
    <rPh sb="10" eb="12">
      <t>コウシャ</t>
    </rPh>
    <phoneticPr fontId="2"/>
  </si>
  <si>
    <t>練馬区文化振興協会</t>
    <rPh sb="0" eb="3">
      <t>ネリマク</t>
    </rPh>
    <rPh sb="3" eb="5">
      <t>ブンカ</t>
    </rPh>
    <rPh sb="5" eb="7">
      <t>シンコウ</t>
    </rPh>
    <rPh sb="7" eb="9">
      <t>キョウカイ</t>
    </rPh>
    <phoneticPr fontId="2"/>
  </si>
  <si>
    <t>江古田駅整備株式会社</t>
    <rPh sb="0" eb="4">
      <t>エコダエキ</t>
    </rPh>
    <rPh sb="4" eb="6">
      <t>セイビ</t>
    </rPh>
    <rPh sb="6" eb="8">
      <t>カブシキ</t>
    </rPh>
    <rPh sb="8" eb="10">
      <t>カイシャ</t>
    </rPh>
    <phoneticPr fontId="2"/>
  </si>
  <si>
    <t>練馬区産業振興公社</t>
    <rPh sb="0" eb="3">
      <t>ネリマク</t>
    </rPh>
    <rPh sb="3" eb="5">
      <t>サンギョウ</t>
    </rPh>
    <rPh sb="5" eb="7">
      <t>シンコウ</t>
    </rPh>
    <rPh sb="7" eb="9">
      <t>コウシャ</t>
    </rPh>
    <phoneticPr fontId="2"/>
  </si>
  <si>
    <t>-</t>
    <phoneticPr fontId="2"/>
  </si>
  <si>
    <t>法非適用</t>
    <rPh sb="0" eb="1">
      <t>ホウ</t>
    </rPh>
    <rPh sb="1" eb="2">
      <t>ヒ</t>
    </rPh>
    <rPh sb="2" eb="4">
      <t>テキヨウ</t>
    </rPh>
    <phoneticPr fontId="2"/>
  </si>
  <si>
    <t>特別区人事・厚生事務組合</t>
    <rPh sb="0" eb="2">
      <t>トクベツ</t>
    </rPh>
    <rPh sb="2" eb="3">
      <t>ク</t>
    </rPh>
    <rPh sb="3" eb="5">
      <t>ジンジ</t>
    </rPh>
    <rPh sb="6" eb="8">
      <t>コウセイ</t>
    </rPh>
    <rPh sb="8" eb="10">
      <t>ジム</t>
    </rPh>
    <rPh sb="10" eb="12">
      <t>クミアイ</t>
    </rPh>
    <phoneticPr fontId="6"/>
  </si>
  <si>
    <t>特別区競馬組合</t>
    <rPh sb="0" eb="2">
      <t>トクベツ</t>
    </rPh>
    <rPh sb="2" eb="3">
      <t>ク</t>
    </rPh>
    <rPh sb="3" eb="5">
      <t>ケイバ</t>
    </rPh>
    <rPh sb="5" eb="7">
      <t>クミアイ</t>
    </rPh>
    <phoneticPr fontId="6"/>
  </si>
  <si>
    <t>東京二十三区清掃一部事務組合</t>
    <rPh sb="0" eb="2">
      <t>トウキョウ</t>
    </rPh>
    <rPh sb="2" eb="4">
      <t>ニジュウ</t>
    </rPh>
    <rPh sb="4" eb="6">
      <t>サンク</t>
    </rPh>
    <rPh sb="6" eb="8">
      <t>セイソウ</t>
    </rPh>
    <rPh sb="8" eb="10">
      <t>イチブ</t>
    </rPh>
    <rPh sb="10" eb="12">
      <t>ジム</t>
    </rPh>
    <rPh sb="12" eb="14">
      <t>クミアイ</t>
    </rPh>
    <phoneticPr fontId="6"/>
  </si>
  <si>
    <t>東京都後期高齢者医療広域連合（一般会計）</t>
    <rPh sb="0" eb="2">
      <t>トウキョウ</t>
    </rPh>
    <rPh sb="2" eb="3">
      <t>ト</t>
    </rPh>
    <rPh sb="3" eb="5">
      <t>コウキ</t>
    </rPh>
    <rPh sb="5" eb="7">
      <t>コウレイ</t>
    </rPh>
    <rPh sb="7" eb="8">
      <t>シャ</t>
    </rPh>
    <rPh sb="8" eb="10">
      <t>イリョウ</t>
    </rPh>
    <rPh sb="10" eb="12">
      <t>コウイキ</t>
    </rPh>
    <rPh sb="12" eb="14">
      <t>レンゴウ</t>
    </rPh>
    <rPh sb="15" eb="17">
      <t>イッパン</t>
    </rPh>
    <rPh sb="17" eb="19">
      <t>カイケイ</t>
    </rPh>
    <phoneticPr fontId="6"/>
  </si>
  <si>
    <t>東京都後期高齢者医療広域連合
（後期高齢者医療特別会計）</t>
    <rPh sb="0" eb="2">
      <t>トウキョウ</t>
    </rPh>
    <rPh sb="2" eb="3">
      <t>ト</t>
    </rPh>
    <rPh sb="3" eb="5">
      <t>コウキ</t>
    </rPh>
    <rPh sb="5" eb="7">
      <t>コウレイ</t>
    </rPh>
    <rPh sb="7" eb="8">
      <t>シャ</t>
    </rPh>
    <rPh sb="8" eb="10">
      <t>イリョウ</t>
    </rPh>
    <rPh sb="10" eb="12">
      <t>コウイキ</t>
    </rPh>
    <rPh sb="12" eb="14">
      <t>レンゴウ</t>
    </rPh>
    <rPh sb="16" eb="18">
      <t>コウキ</t>
    </rPh>
    <rPh sb="18" eb="21">
      <t>コウレイシャ</t>
    </rPh>
    <rPh sb="21" eb="23">
      <t>イリョウ</t>
    </rPh>
    <rPh sb="23" eb="25">
      <t>トクベツ</t>
    </rPh>
    <rPh sb="25" eb="27">
      <t>カイケイ</t>
    </rPh>
    <phoneticPr fontId="6"/>
  </si>
  <si>
    <t>-</t>
    <phoneticPr fontId="2"/>
  </si>
  <si>
    <t>法適用</t>
    <rPh sb="0" eb="1">
      <t>ホウ</t>
    </rPh>
    <rPh sb="1" eb="3">
      <t>テキヨウ</t>
    </rPh>
    <phoneticPr fontId="2"/>
  </si>
  <si>
    <t>介護保険会計（サービス事業勘定）</t>
    <rPh sb="11" eb="13">
      <t>ジギョウ</t>
    </rPh>
    <rPh sb="13" eb="15">
      <t>カンジョウ</t>
    </rPh>
    <phoneticPr fontId="5"/>
  </si>
  <si>
    <t>-</t>
    <phoneticPr fontId="2"/>
  </si>
  <si>
    <t>施設整備基金</t>
    <rPh sb="0" eb="2">
      <t>シセツ</t>
    </rPh>
    <rPh sb="2" eb="4">
      <t>セイビ</t>
    </rPh>
    <rPh sb="4" eb="6">
      <t>キキン</t>
    </rPh>
    <phoneticPr fontId="5"/>
  </si>
  <si>
    <t>医療環境整備基金</t>
    <rPh sb="0" eb="2">
      <t>イリョウ</t>
    </rPh>
    <rPh sb="2" eb="4">
      <t>カンキョウ</t>
    </rPh>
    <rPh sb="4" eb="6">
      <t>セイビ</t>
    </rPh>
    <rPh sb="6" eb="8">
      <t>キキン</t>
    </rPh>
    <phoneticPr fontId="5"/>
  </si>
  <si>
    <t>大江戸線延伸推進基金</t>
    <rPh sb="0" eb="3">
      <t>オオエド</t>
    </rPh>
    <rPh sb="3" eb="4">
      <t>セン</t>
    </rPh>
    <rPh sb="4" eb="6">
      <t>エンシン</t>
    </rPh>
    <rPh sb="6" eb="8">
      <t>スイシン</t>
    </rPh>
    <rPh sb="8" eb="10">
      <t>キキン</t>
    </rPh>
    <phoneticPr fontId="5"/>
  </si>
  <si>
    <t>区営住宅整備基金</t>
    <rPh sb="0" eb="2">
      <t>クエイ</t>
    </rPh>
    <rPh sb="2" eb="4">
      <t>ジュウタク</t>
    </rPh>
    <rPh sb="4" eb="6">
      <t>セイビ</t>
    </rPh>
    <rPh sb="6" eb="8">
      <t>キキン</t>
    </rPh>
    <phoneticPr fontId="5"/>
  </si>
  <si>
    <t>みどりを育む基金</t>
    <rPh sb="4" eb="5">
      <t>ハグク</t>
    </rPh>
    <rPh sb="6" eb="8">
      <t>キキン</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</si>
</sst>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5">
    <numFmt numFmtId="176" formatCode="0.00;&quot;▲ &quot;0.00"/>
    <numFmt numFmtId="177" formatCode="#,##0;&quot;▲ &quot;#,##0"/>
    <numFmt numFmtId="178" formatCode="#,##0_ "/>
    <numFmt numFmtId="179" formatCode="#,##0;&quot;△ &quot;#,##0"/>
    <numFmt numFmtId="180" formatCode="#,##0.0;&quot;△ &quot;#,##0.0"/>
    <numFmt numFmtId="181" formatCode="0.0_ "/>
    <numFmt numFmtId="182" formatCode="&quot;( &quot;0.0&quot; )&quot;;&quot;( &quot;\-0.0&quot; )&quot;"/>
    <numFmt numFmtId="183" formatCode="0.00_ "/>
    <numFmt numFmtId="184" formatCode="0_ "/>
    <numFmt numFmtId="185" formatCode="@&quot; &quot;"/>
    <numFmt numFmtId="186" formatCode="&quot;(&quot;0&quot;)&quot;"/>
    <numFmt numFmtId="187" formatCode="#,##0.0;&quot;▲ &quot;#,##0.0"/>
    <numFmt numFmtId="188" formatCode="0.0;&quot;▲ &quot;0.0"/>
    <numFmt numFmtId="189" formatCode="#,##0.0_ "/>
    <numFmt numFmtId="190" formatCode="#,##0.00;&quot;▲ &quot;#,##0.00"/>
  </numFmts>
  <fonts count="38" x14ac:knownFonts="1">
    <font>
      <sz val="11"/>
      <color theme="1"/>
      <name val="ＭＳ Ｐゴシック"/>
      <family val="2"/>
      <charset val="128"/>
    </font>
    <font>
      <sz val="11"/>
      <color indexed="8"/>
      <name val="ＭＳ Ｐゴシック"/>
      <family val="3"/>
      <charset val="128"/>
    </font>
    <font>
      <sz val="6"/>
      <name val="ＭＳ Ｐゴシック"/>
      <family val="2"/>
      <charset val="128"/>
    </font>
    <font>
      <sz val="11"/>
      <color indexed="8"/>
      <name val="ＭＳ ゴシック"/>
      <family val="3"/>
      <charset val="128"/>
    </font>
    <font>
      <b/>
      <sz val="16"/>
      <color indexed="8"/>
      <name val="ＭＳ ゴシック"/>
      <family val="3"/>
      <charset val="128"/>
    </font>
    <font>
      <sz val="6"/>
      <name val="ＭＳ Ｐゴシック"/>
      <family val="3"/>
      <charset val="128"/>
    </font>
    <font>
      <sz val="14"/>
      <color indexed="8"/>
      <name val="ＭＳ ゴシック"/>
      <family val="3"/>
      <charset val="128"/>
    </font>
    <font>
      <sz val="13"/>
      <color indexed="8"/>
      <name val="ＭＳ ゴシック"/>
      <family val="3"/>
      <charset val="128"/>
    </font>
    <font>
      <sz val="13"/>
      <color theme="1"/>
      <name val="ＭＳ ゴシック"/>
      <family val="3"/>
      <charset val="128"/>
    </font>
    <font>
      <b/>
      <sz val="13"/>
      <color theme="1"/>
      <name val="ＭＳ ゴシック"/>
      <family val="3"/>
      <charset val="128"/>
    </font>
    <font>
      <sz val="11"/>
      <color theme="1"/>
      <name val="ＭＳ ゴシック"/>
      <family val="3"/>
      <charset val="128"/>
    </font>
    <font>
      <sz val="13"/>
      <color rgb="FFFF0000"/>
      <name val="ＭＳ ゴシック"/>
      <family val="3"/>
      <charset val="128"/>
    </font>
    <font>
      <sz val="11"/>
      <color rgb="FFFF0000"/>
      <name val="ＭＳ ゴシック"/>
      <family val="3"/>
      <charset val="128"/>
    </font>
    <font>
      <sz val="16"/>
      <color indexed="8"/>
      <name val="ＭＳ ゴシック"/>
      <family val="3"/>
      <charset val="128"/>
    </font>
    <font>
      <sz val="11"/>
      <color theme="1"/>
      <name val="游ゴシック"/>
      <family val="3"/>
      <charset val="128"/>
      <scheme val="minor"/>
    </font>
    <font>
      <sz val="16"/>
      <name val="ＭＳ ゴシック"/>
      <family val="3"/>
      <charset val="128"/>
    </font>
    <font>
      <sz val="11"/>
      <name val="ＭＳ Ｐゴシック"/>
      <family val="3"/>
      <charset val="128"/>
    </font>
    <font>
      <sz val="11"/>
      <name val="ＭＳ ゴシック"/>
      <family val="3"/>
      <charset val="128"/>
    </font>
    <font>
      <sz val="10"/>
      <color indexed="8"/>
      <name val="ＭＳ Ｐゴシック"/>
      <family val="3"/>
      <charset val="128"/>
    </font>
    <font>
      <sz val="6"/>
      <name val="游ゴシック"/>
      <family val="2"/>
      <charset val="128"/>
      <scheme val="minor"/>
    </font>
    <font>
      <sz val="9"/>
      <color indexed="8"/>
      <name val="ＭＳ ゴシック"/>
      <family val="3"/>
      <charset val="128"/>
    </font>
    <font>
      <b/>
      <sz val="28"/>
      <name val="ＭＳ ゴシック"/>
      <family val="3"/>
      <charset val="128"/>
    </font>
    <font>
      <b/>
      <sz val="20"/>
      <color indexed="8"/>
      <name val="ＭＳ ゴシック"/>
      <family val="3"/>
      <charset val="128"/>
    </font>
    <font>
      <b/>
      <sz val="9"/>
      <color indexed="8"/>
      <name val="ＭＳ ゴシック"/>
      <family val="3"/>
      <charset val="128"/>
    </font>
    <font>
      <sz val="9"/>
      <name val="ＭＳ ゴシック"/>
      <family val="3"/>
      <charset val="128"/>
    </font>
    <font>
      <sz val="6"/>
      <name val="ＭＳ ゴシック"/>
      <family val="3"/>
      <charset val="128"/>
    </font>
    <font>
      <sz val="8"/>
      <color indexed="8"/>
      <name val="ＭＳ ゴシック"/>
      <family val="3"/>
      <charset val="128"/>
    </font>
    <font>
      <sz val="9"/>
      <color indexed="8"/>
      <name val="ＭＳ Ｐゴシック"/>
      <family val="3"/>
      <charset val="128"/>
    </font>
    <font>
      <b/>
      <sz val="13"/>
      <color indexed="56"/>
      <name val="ＭＳ ゴシック"/>
      <family val="3"/>
      <charset val="128"/>
    </font>
    <font>
      <b/>
      <sz val="9"/>
      <color indexed="9"/>
      <name val="ＭＳ ゴシック"/>
      <family val="3"/>
      <charset val="128"/>
    </font>
    <font>
      <b/>
      <sz val="9"/>
      <color indexed="12"/>
      <name val="ＭＳ ゴシック"/>
      <family val="3"/>
      <charset val="128"/>
    </font>
    <font>
      <b/>
      <sz val="18"/>
      <color indexed="8"/>
      <name val="ＭＳ ゴシック"/>
      <family val="3"/>
      <charset val="128"/>
    </font>
    <font>
      <b/>
      <sz val="24"/>
      <color indexed="8"/>
      <name val="ＭＳ ゴシック"/>
      <family val="3"/>
      <charset val="128"/>
    </font>
    <font>
      <b/>
      <sz val="12"/>
      <color indexed="8"/>
      <name val="ＭＳ ゴシック"/>
      <family val="3"/>
      <charset val="128"/>
    </font>
    <font>
      <sz val="14"/>
      <color indexed="8"/>
      <name val="ＭＳ Ｐゴシック"/>
      <family val="3"/>
      <charset val="128"/>
    </font>
    <font>
      <sz val="12"/>
      <color indexed="8"/>
      <name val="ＭＳ Ｐゴシック"/>
      <family val="3"/>
      <charset val="128"/>
    </font>
    <font>
      <strike/>
      <sz val="14"/>
      <color indexed="8"/>
      <name val="ＭＳ Ｐゴシック"/>
      <family val="3"/>
      <charset val="128"/>
    </font>
    <font>
      <sz val="12"/>
      <color indexed="8"/>
      <name val="ＭＳ ゴシック"/>
      <family val="3"/>
      <charset val="128"/>
    </font>
  </fonts>
  <fills count="9">
    <fill>
      <patternFill patternType="none"/>
    </fill>
    <fill>
      <patternFill patternType="gray125"/>
    </fill>
    <fill>
      <patternFill patternType="solid">
        <fgColor indexed="27"/>
        <bgColor indexed="64"/>
      </patternFill>
    </fill>
    <fill>
      <patternFill patternType="solid">
        <fgColor indexed="41"/>
        <bgColor indexed="64"/>
      </patternFill>
    </fill>
    <fill>
      <patternFill patternType="solid">
        <fgColor rgb="FFCCFFFF"/>
        <bgColor indexed="64"/>
      </patternFill>
    </fill>
    <fill>
      <patternFill patternType="solid">
        <fgColor indexed="55"/>
        <bgColor indexed="64"/>
      </patternFill>
    </fill>
    <fill>
      <patternFill patternType="solid">
        <fgColor indexed="9"/>
        <bgColor indexed="64"/>
      </patternFill>
    </fill>
    <fill>
      <patternFill patternType="solid">
        <fgColor indexed="15"/>
        <bgColor indexed="64"/>
      </patternFill>
    </fill>
    <fill>
      <patternFill patternType="solid">
        <fgColor indexed="43"/>
        <bgColor indexed="64"/>
      </patternFill>
    </fill>
  </fills>
  <borders count="188">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style="medium">
        <color indexed="64"/>
      </bottom>
      <diagonal/>
    </border>
    <border>
      <left style="medium">
        <color indexed="64"/>
      </left>
      <right/>
      <top/>
      <bottom/>
      <diagonal/>
    </border>
    <border>
      <left/>
      <right/>
      <top style="medium">
        <color indexed="64"/>
      </top>
      <bottom/>
      <diagonal/>
    </border>
    <border>
      <left/>
      <right style="medium">
        <color indexed="64"/>
      </right>
      <top style="medium">
        <color indexed="64"/>
      </top>
      <bottom/>
      <diagonal/>
    </border>
    <border>
      <left style="thin">
        <color indexed="64"/>
      </left>
      <right style="medium">
        <color indexed="64"/>
      </right>
      <top style="medium">
        <color indexed="64"/>
      </top>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medium">
        <color indexed="64"/>
      </top>
      <bottom/>
      <diagonal/>
    </border>
    <border>
      <left style="medium">
        <color indexed="64"/>
      </left>
      <right/>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medium">
        <color indexed="64"/>
      </top>
      <bottom/>
      <diagonal/>
    </border>
    <border>
      <left style="thin">
        <color indexed="64"/>
      </left>
      <right/>
      <top/>
      <bottom style="thin">
        <color indexed="64"/>
      </bottom>
      <diagonal/>
    </border>
    <border>
      <left/>
      <right style="thin">
        <color indexed="64"/>
      </right>
      <top/>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style="medium">
        <color indexed="64"/>
      </top>
      <bottom style="medium">
        <color indexed="64"/>
      </bottom>
      <diagonal/>
    </border>
    <border>
      <left style="dashed">
        <color indexed="64"/>
      </left>
      <right style="thin">
        <color indexed="64"/>
      </right>
      <top style="thin">
        <color indexed="64"/>
      </top>
      <bottom style="thin">
        <color indexed="64"/>
      </bottom>
      <diagonal/>
    </border>
    <border>
      <left style="thin">
        <color indexed="64"/>
      </left>
      <right style="dashed">
        <color indexed="64"/>
      </right>
      <top style="thin">
        <color indexed="64"/>
      </top>
      <bottom/>
      <diagonal/>
    </border>
    <border>
      <left/>
      <right/>
      <top/>
      <bottom style="thin">
        <color indexed="64"/>
      </bottom>
      <diagonal/>
    </border>
    <border>
      <left style="dashed">
        <color indexed="64"/>
      </left>
      <right style="thin">
        <color indexed="64"/>
      </right>
      <top style="thin">
        <color indexed="64"/>
      </top>
      <bottom/>
      <diagonal/>
    </border>
    <border>
      <left style="dashed">
        <color indexed="64"/>
      </left>
      <right/>
      <top style="thin">
        <color indexed="64"/>
      </top>
      <bottom/>
      <diagonal/>
    </border>
    <border>
      <left style="dashed">
        <color indexed="64"/>
      </left>
      <right style="thin">
        <color indexed="64"/>
      </right>
      <top style="dashed">
        <color indexed="64"/>
      </top>
      <bottom style="thin">
        <color indexed="64"/>
      </bottom>
      <diagonal/>
    </border>
    <border>
      <left style="thin">
        <color indexed="64"/>
      </left>
      <right style="thin">
        <color indexed="64"/>
      </right>
      <top style="dashed">
        <color indexed="64"/>
      </top>
      <bottom style="thin">
        <color indexed="64"/>
      </bottom>
      <diagonal/>
    </border>
    <border>
      <left style="thin">
        <color indexed="64"/>
      </left>
      <right/>
      <top style="dashed">
        <color indexed="64"/>
      </top>
      <bottom style="thin">
        <color indexed="64"/>
      </bottom>
      <diagonal/>
    </border>
    <border>
      <left style="thin">
        <color indexed="64"/>
      </left>
      <right style="dashed">
        <color indexed="64"/>
      </right>
      <top style="dashed">
        <color indexed="64"/>
      </top>
      <bottom style="thin">
        <color indexed="64"/>
      </bottom>
      <diagonal/>
    </border>
    <border>
      <left style="dashed">
        <color indexed="64"/>
      </left>
      <right/>
      <top style="dashed">
        <color indexed="64"/>
      </top>
      <bottom style="thin">
        <color indexed="64"/>
      </bottom>
      <diagonal/>
    </border>
    <border>
      <left style="thin">
        <color indexed="64"/>
      </left>
      <right/>
      <top style="medium">
        <color indexed="64"/>
      </top>
      <bottom/>
      <diagonal/>
    </border>
    <border>
      <left style="thin">
        <color indexed="64"/>
      </left>
      <right style="thin">
        <color indexed="64"/>
      </right>
      <top/>
      <bottom/>
      <diagonal/>
    </border>
    <border>
      <left style="thin">
        <color indexed="64"/>
      </left>
      <right/>
      <top/>
      <bottom/>
      <diagonal/>
    </border>
    <border>
      <left style="thin">
        <color indexed="64"/>
      </left>
      <right style="medium">
        <color indexed="64"/>
      </right>
      <top/>
      <bottom/>
      <diagonal/>
    </border>
    <border>
      <left/>
      <right style="medium">
        <color indexed="64"/>
      </right>
      <top/>
      <bottom/>
      <diagonal/>
    </border>
    <border>
      <left/>
      <right style="medium">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medium">
        <color indexed="64"/>
      </right>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right style="hair">
        <color indexed="64"/>
      </right>
      <top style="thin">
        <color indexed="64"/>
      </top>
      <bottom/>
      <diagonal/>
    </border>
    <border>
      <left style="hair">
        <color indexed="64"/>
      </left>
      <right style="hair">
        <color indexed="64"/>
      </right>
      <top style="thin">
        <color indexed="64"/>
      </top>
      <bottom/>
      <diagonal/>
    </border>
    <border>
      <left style="hair">
        <color indexed="64"/>
      </left>
      <right/>
      <top style="thin">
        <color indexed="64"/>
      </top>
      <bottom/>
      <diagonal/>
    </border>
    <border>
      <left/>
      <right style="hair">
        <color indexed="64"/>
      </right>
      <top/>
      <bottom/>
      <diagonal/>
    </border>
    <border>
      <left style="hair">
        <color indexed="64"/>
      </left>
      <right style="hair">
        <color indexed="64"/>
      </right>
      <top/>
      <bottom/>
      <diagonal/>
    </border>
    <border>
      <left style="hair">
        <color indexed="64"/>
      </left>
      <right style="thin">
        <color indexed="64"/>
      </right>
      <top/>
      <bottom/>
      <diagonal/>
    </border>
    <border>
      <left style="hair">
        <color indexed="64"/>
      </left>
      <right/>
      <top/>
      <bottom/>
      <diagonal/>
    </border>
    <border>
      <left/>
      <right style="hair">
        <color indexed="64"/>
      </right>
      <top/>
      <bottom style="thin">
        <color indexed="64"/>
      </bottom>
      <diagonal/>
    </border>
    <border>
      <left style="hair">
        <color indexed="64"/>
      </left>
      <right style="hair">
        <color indexed="64"/>
      </right>
      <top/>
      <bottom style="thin">
        <color indexed="64"/>
      </bottom>
      <diagonal/>
    </border>
    <border>
      <left style="hair">
        <color indexed="64"/>
      </left>
      <right/>
      <top/>
      <bottom style="thin">
        <color indexed="64"/>
      </bottom>
      <diagonal/>
    </border>
    <border>
      <left style="medium">
        <color indexed="64"/>
      </left>
      <right/>
      <top/>
      <bottom style="double">
        <color indexed="64"/>
      </bottom>
      <diagonal/>
    </border>
    <border>
      <left/>
      <right/>
      <top/>
      <bottom style="double">
        <color indexed="64"/>
      </bottom>
      <diagonal/>
    </border>
    <border>
      <left/>
      <right style="thin">
        <color indexed="64"/>
      </right>
      <top/>
      <bottom style="double">
        <color indexed="64"/>
      </bottom>
      <diagonal/>
    </border>
    <border>
      <left style="thin">
        <color indexed="64"/>
      </left>
      <right/>
      <top/>
      <bottom style="double">
        <color indexed="64"/>
      </bottom>
      <diagonal/>
    </border>
    <border>
      <left/>
      <right style="medium">
        <color indexed="64"/>
      </right>
      <top/>
      <bottom style="double">
        <color indexed="64"/>
      </bottom>
      <diagonal/>
    </border>
    <border>
      <left style="medium">
        <color indexed="64"/>
      </left>
      <right style="thin">
        <color indexed="64"/>
      </right>
      <top style="double">
        <color indexed="64"/>
      </top>
      <bottom style="hair">
        <color indexed="64"/>
      </bottom>
      <diagonal/>
    </border>
    <border>
      <left style="thin">
        <color indexed="64"/>
      </left>
      <right/>
      <top style="double">
        <color indexed="64"/>
      </top>
      <bottom style="hair">
        <color indexed="64"/>
      </bottom>
      <diagonal/>
    </border>
    <border>
      <left/>
      <right/>
      <top style="double">
        <color indexed="64"/>
      </top>
      <bottom style="hair">
        <color indexed="64"/>
      </bottom>
      <diagonal/>
    </border>
    <border>
      <left/>
      <right style="thin">
        <color indexed="64"/>
      </right>
      <top style="double">
        <color indexed="64"/>
      </top>
      <bottom style="hair">
        <color indexed="64"/>
      </bottom>
      <diagonal/>
    </border>
    <border>
      <left style="thin">
        <color indexed="64"/>
      </left>
      <right style="hair">
        <color indexed="64"/>
      </right>
      <top style="double">
        <color indexed="64"/>
      </top>
      <bottom style="hair">
        <color indexed="64"/>
      </bottom>
      <diagonal/>
    </border>
    <border>
      <left style="hair">
        <color indexed="64"/>
      </left>
      <right style="hair">
        <color indexed="64"/>
      </right>
      <top style="double">
        <color indexed="64"/>
      </top>
      <bottom style="hair">
        <color indexed="64"/>
      </bottom>
      <diagonal/>
    </border>
    <border>
      <left style="hair">
        <color indexed="64"/>
      </left>
      <right/>
      <top style="double">
        <color indexed="64"/>
      </top>
      <bottom style="hair">
        <color indexed="64"/>
      </bottom>
      <diagonal/>
    </border>
    <border>
      <left style="medium">
        <color indexed="64"/>
      </left>
      <right/>
      <top/>
      <bottom style="hair">
        <color indexed="64"/>
      </bottom>
      <diagonal/>
    </border>
    <border>
      <left/>
      <right/>
      <top/>
      <bottom style="hair">
        <color indexed="64"/>
      </bottom>
      <diagonal/>
    </border>
    <border>
      <left/>
      <right style="medium">
        <color indexed="64"/>
      </right>
      <top/>
      <bottom style="hair">
        <color indexed="64"/>
      </bottom>
      <diagonal/>
    </border>
    <border>
      <left/>
      <right style="hair">
        <color indexed="64"/>
      </right>
      <top style="double">
        <color indexed="64"/>
      </top>
      <bottom style="hair">
        <color indexed="64"/>
      </bottom>
      <diagonal/>
    </border>
    <border>
      <left style="hair">
        <color indexed="64"/>
      </left>
      <right style="medium">
        <color indexed="64"/>
      </right>
      <top style="double">
        <color indexed="64"/>
      </top>
      <bottom style="hair">
        <color indexed="64"/>
      </bottom>
      <diagonal/>
    </border>
    <border>
      <left style="thin">
        <color indexed="64"/>
      </left>
      <right style="thin">
        <color indexed="64"/>
      </right>
      <top style="double">
        <color indexed="64"/>
      </top>
      <bottom style="hair">
        <color indexed="64"/>
      </bottom>
      <diagonal/>
    </border>
    <border>
      <left/>
      <right style="medium">
        <color indexed="64"/>
      </right>
      <top style="double">
        <color indexed="64"/>
      </top>
      <bottom style="hair">
        <color indexed="64"/>
      </bottom>
      <diagonal/>
    </border>
    <border>
      <left style="medium">
        <color indexed="64"/>
      </left>
      <right style="thin">
        <color indexed="64"/>
      </right>
      <top style="hair">
        <color indexed="64"/>
      </top>
      <bottom style="hair">
        <color indexed="64"/>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top style="hair">
        <color indexed="64"/>
      </top>
      <bottom style="hair">
        <color indexed="64"/>
      </bottom>
      <diagonal/>
    </border>
    <border>
      <left style="medium">
        <color indexed="64"/>
      </left>
      <right/>
      <top style="hair">
        <color indexed="64"/>
      </top>
      <bottom style="hair">
        <color indexed="64"/>
      </bottom>
      <diagonal/>
    </border>
    <border>
      <left/>
      <right style="medium">
        <color indexed="64"/>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style="medium">
        <color indexed="64"/>
      </right>
      <top style="hair">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top style="hair">
        <color indexed="64"/>
      </top>
      <bottom style="thin">
        <color indexed="64"/>
      </bottom>
      <diagonal/>
    </border>
    <border>
      <left/>
      <right style="hair">
        <color indexed="64"/>
      </right>
      <top style="hair">
        <color indexed="64"/>
      </top>
      <bottom style="thin">
        <color indexed="64"/>
      </bottom>
      <diagonal/>
    </border>
    <border>
      <left style="hair">
        <color indexed="64"/>
      </left>
      <right style="medium">
        <color indexed="64"/>
      </right>
      <top style="hair">
        <color indexed="64"/>
      </top>
      <bottom style="thin">
        <color indexed="64"/>
      </bottom>
      <diagonal/>
    </border>
    <border>
      <left style="thin">
        <color indexed="64"/>
      </left>
      <right style="hair">
        <color indexed="64"/>
      </right>
      <top style="thin">
        <color indexed="64"/>
      </top>
      <bottom style="medium">
        <color indexed="64"/>
      </bottom>
      <diagonal/>
    </border>
    <border>
      <left style="hair">
        <color indexed="64"/>
      </left>
      <right style="hair">
        <color indexed="64"/>
      </right>
      <top style="thin">
        <color indexed="64"/>
      </top>
      <bottom style="medium">
        <color indexed="64"/>
      </bottom>
      <diagonal/>
    </border>
    <border>
      <left style="hair">
        <color indexed="64"/>
      </left>
      <right/>
      <top style="thin">
        <color indexed="64"/>
      </top>
      <bottom style="medium">
        <color indexed="64"/>
      </bottom>
      <diagonal/>
    </border>
    <border>
      <left style="medium">
        <color indexed="64"/>
      </left>
      <right style="hair">
        <color indexed="64"/>
      </right>
      <top style="thin">
        <color indexed="64"/>
      </top>
      <bottom style="medium">
        <color indexed="64"/>
      </bottom>
      <diagonal/>
    </border>
    <border>
      <left style="hair">
        <color indexed="64"/>
      </left>
      <right style="medium">
        <color indexed="64"/>
      </right>
      <top style="thin">
        <color indexed="64"/>
      </top>
      <bottom style="medium">
        <color indexed="64"/>
      </bottom>
      <diagonal/>
    </border>
    <border diagonalUp="1">
      <left/>
      <right style="hair">
        <color indexed="64"/>
      </right>
      <top style="thin">
        <color indexed="64"/>
      </top>
      <bottom style="medium">
        <color indexed="64"/>
      </bottom>
      <diagonal style="thin">
        <color indexed="64"/>
      </diagonal>
    </border>
    <border diagonalUp="1">
      <left style="hair">
        <color indexed="64"/>
      </left>
      <right style="hair">
        <color indexed="64"/>
      </right>
      <top style="thin">
        <color indexed="64"/>
      </top>
      <bottom style="medium">
        <color indexed="64"/>
      </bottom>
      <diagonal style="thin">
        <color indexed="64"/>
      </diagonal>
    </border>
    <border>
      <left style="medium">
        <color indexed="64"/>
      </left>
      <right style="thin">
        <color indexed="64"/>
      </right>
      <top/>
      <bottom style="hair">
        <color indexed="64"/>
      </bottom>
      <diagonal/>
    </border>
    <border>
      <left style="thin">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top style="thin">
        <color indexed="64"/>
      </top>
      <bottom style="hair">
        <color indexed="64"/>
      </bottom>
      <diagonal/>
    </border>
    <border>
      <left style="medium">
        <color indexed="64"/>
      </left>
      <right style="hair">
        <color indexed="64"/>
      </right>
      <top style="thin">
        <color indexed="64"/>
      </top>
      <bottom style="hair">
        <color indexed="64"/>
      </bottom>
      <diagonal/>
    </border>
    <border>
      <left style="hair">
        <color indexed="64"/>
      </left>
      <right style="medium">
        <color indexed="64"/>
      </right>
      <top style="thin">
        <color indexed="64"/>
      </top>
      <bottom style="hair">
        <color indexed="64"/>
      </bottom>
      <diagonal/>
    </border>
    <border>
      <left/>
      <right style="hair">
        <color indexed="64"/>
      </right>
      <top style="thin">
        <color indexed="64"/>
      </top>
      <bottom style="hair">
        <color indexed="64"/>
      </bottom>
      <diagonal/>
    </border>
    <border diagonalUp="1">
      <left style="thin">
        <color indexed="64"/>
      </left>
      <right style="hair">
        <color indexed="64"/>
      </right>
      <top style="thin">
        <color indexed="64"/>
      </top>
      <bottom style="medium">
        <color indexed="64"/>
      </bottom>
      <diagonal style="thin">
        <color indexed="64"/>
      </diagonal>
    </border>
    <border diagonalUp="1">
      <left style="hair">
        <color indexed="64"/>
      </left>
      <right/>
      <top style="thin">
        <color indexed="64"/>
      </top>
      <bottom style="medium">
        <color indexed="64"/>
      </bottom>
      <diagonal style="thin">
        <color indexed="64"/>
      </diagonal>
    </border>
    <border>
      <left style="medium">
        <color indexed="64"/>
      </left>
      <right style="thin">
        <color indexed="64"/>
      </right>
      <top style="hair">
        <color indexed="64"/>
      </top>
      <bottom style="thin">
        <color indexed="64"/>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diagonalUp="1">
      <left style="thin">
        <color indexed="64"/>
      </left>
      <right/>
      <top style="thin">
        <color indexed="64"/>
      </top>
      <bottom style="medium">
        <color indexed="64"/>
      </bottom>
      <diagonal style="thin">
        <color indexed="64"/>
      </diagonal>
    </border>
    <border diagonalUp="1">
      <left/>
      <right/>
      <top style="thin">
        <color indexed="64"/>
      </top>
      <bottom style="medium">
        <color indexed="64"/>
      </bottom>
      <diagonal style="thin">
        <color indexed="64"/>
      </diagonal>
    </border>
    <border diagonalUp="1">
      <left/>
      <right style="thin">
        <color indexed="64"/>
      </right>
      <top style="thin">
        <color indexed="64"/>
      </top>
      <bottom style="medium">
        <color indexed="64"/>
      </bottom>
      <diagonal style="thin">
        <color indexed="64"/>
      </diagonal>
    </border>
    <border>
      <left style="thin">
        <color indexed="64"/>
      </left>
      <right style="hair">
        <color indexed="64"/>
      </right>
      <top style="thin">
        <color indexed="64"/>
      </top>
      <bottom/>
      <diagonal/>
    </border>
    <border>
      <left style="hair">
        <color indexed="64"/>
      </left>
      <right style="thin">
        <color indexed="64"/>
      </right>
      <top style="thin">
        <color indexed="64"/>
      </top>
      <bottom/>
      <diagonal/>
    </border>
    <border>
      <left style="hair">
        <color indexed="64"/>
      </left>
      <right style="medium">
        <color indexed="64"/>
      </right>
      <top style="thin">
        <color indexed="64"/>
      </top>
      <bottom/>
      <diagonal/>
    </border>
    <border>
      <left style="thin">
        <color indexed="64"/>
      </left>
      <right style="hair">
        <color indexed="64"/>
      </right>
      <top/>
      <bottom/>
      <diagonal/>
    </border>
    <border>
      <left style="hair">
        <color indexed="64"/>
      </left>
      <right style="medium">
        <color indexed="64"/>
      </right>
      <top/>
      <bottom/>
      <diagonal/>
    </border>
    <border>
      <left/>
      <right style="hair">
        <color indexed="64"/>
      </right>
      <top style="thin">
        <color indexed="64"/>
      </top>
      <bottom style="thin">
        <color indexed="64"/>
      </bottom>
      <diagonal/>
    </border>
    <border>
      <left style="hair">
        <color indexed="64"/>
      </left>
      <right/>
      <top style="thin">
        <color indexed="64"/>
      </top>
      <bottom style="thin">
        <color indexed="64"/>
      </bottom>
      <diagonal/>
    </border>
    <border diagonalUp="1">
      <left style="hair">
        <color indexed="64"/>
      </left>
      <right/>
      <top style="thin">
        <color indexed="64"/>
      </top>
      <bottom style="thin">
        <color indexed="64"/>
      </bottom>
      <diagonal style="hair">
        <color indexed="64"/>
      </diagonal>
    </border>
    <border diagonalUp="1">
      <left/>
      <right/>
      <top style="thin">
        <color indexed="64"/>
      </top>
      <bottom style="thin">
        <color indexed="64"/>
      </bottom>
      <diagonal style="hair">
        <color indexed="64"/>
      </diagonal>
    </border>
    <border diagonalUp="1">
      <left/>
      <right style="medium">
        <color indexed="64"/>
      </right>
      <top style="thin">
        <color indexed="64"/>
      </top>
      <bottom style="thin">
        <color indexed="64"/>
      </bottom>
      <diagonal style="hair">
        <color indexed="64"/>
      </diagonal>
    </border>
    <border>
      <left style="thin">
        <color indexed="64"/>
      </left>
      <right style="hair">
        <color indexed="64"/>
      </right>
      <top/>
      <bottom style="thin">
        <color indexed="64"/>
      </bottom>
      <diagonal/>
    </border>
    <border diagonalUp="1">
      <left/>
      <right style="thin">
        <color indexed="64"/>
      </right>
      <top style="thin">
        <color indexed="64"/>
      </top>
      <bottom style="thin">
        <color indexed="64"/>
      </bottom>
      <diagonal style="hair">
        <color indexed="64"/>
      </diagonal>
    </border>
    <border>
      <left style="hair">
        <color indexed="64"/>
      </left>
      <right style="thin">
        <color indexed="64"/>
      </right>
      <top/>
      <bottom style="thin">
        <color indexed="64"/>
      </bottom>
      <diagonal/>
    </border>
    <border>
      <left style="thin">
        <color indexed="64"/>
      </left>
      <right style="hair">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diagonalUp="1">
      <left style="hair">
        <color indexed="64"/>
      </left>
      <right/>
      <top style="thin">
        <color indexed="64"/>
      </top>
      <bottom style="medium">
        <color indexed="64"/>
      </bottom>
      <diagonal style="hair">
        <color indexed="64"/>
      </diagonal>
    </border>
    <border diagonalUp="1">
      <left/>
      <right/>
      <top style="thin">
        <color indexed="64"/>
      </top>
      <bottom style="medium">
        <color indexed="64"/>
      </bottom>
      <diagonal style="hair">
        <color indexed="64"/>
      </diagonal>
    </border>
    <border diagonalUp="1">
      <left/>
      <right style="thin">
        <color indexed="64"/>
      </right>
      <top style="thin">
        <color indexed="64"/>
      </top>
      <bottom style="medium">
        <color indexed="64"/>
      </bottom>
      <diagonal style="hair">
        <color indexed="64"/>
      </diagonal>
    </border>
    <border diagonalUp="1">
      <left style="hair">
        <color indexed="64"/>
      </left>
      <right/>
      <top style="thin">
        <color indexed="64"/>
      </top>
      <bottom/>
      <diagonal style="hair">
        <color indexed="64"/>
      </diagonal>
    </border>
    <border diagonalUp="1">
      <left/>
      <right/>
      <top style="thin">
        <color indexed="64"/>
      </top>
      <bottom/>
      <diagonal style="hair">
        <color indexed="64"/>
      </diagonal>
    </border>
    <border diagonalUp="1">
      <left/>
      <right style="medium">
        <color indexed="64"/>
      </right>
      <top style="thin">
        <color indexed="64"/>
      </top>
      <bottom/>
      <diagonal style="hair">
        <color indexed="64"/>
      </diagonal>
    </border>
    <border>
      <left style="thin">
        <color indexed="64"/>
      </left>
      <right style="hair">
        <color indexed="64"/>
      </right>
      <top/>
      <bottom style="medium">
        <color indexed="64"/>
      </bottom>
      <diagonal/>
    </border>
    <border>
      <left style="hair">
        <color indexed="64"/>
      </left>
      <right style="hair">
        <color indexed="64"/>
      </right>
      <top/>
      <bottom style="medium">
        <color indexed="64"/>
      </bottom>
      <diagonal/>
    </border>
    <border>
      <left style="hair">
        <color indexed="64"/>
      </left>
      <right style="medium">
        <color indexed="64"/>
      </right>
      <top/>
      <bottom style="medium">
        <color indexed="64"/>
      </bottom>
      <diagonal/>
    </border>
    <border diagonalUp="1">
      <left style="hair">
        <color indexed="64"/>
      </left>
      <right/>
      <top/>
      <bottom/>
      <diagonal style="hair">
        <color indexed="64"/>
      </diagonal>
    </border>
    <border diagonalUp="1">
      <left/>
      <right/>
      <top/>
      <bottom/>
      <diagonal style="hair">
        <color indexed="64"/>
      </diagonal>
    </border>
    <border diagonalUp="1">
      <left/>
      <right style="medium">
        <color indexed="64"/>
      </right>
      <top/>
      <bottom/>
      <diagonal style="hair">
        <color indexed="64"/>
      </diagonal>
    </border>
    <border diagonalUp="1">
      <left style="hair">
        <color indexed="64"/>
      </left>
      <right/>
      <top/>
      <bottom style="thin">
        <color indexed="64"/>
      </bottom>
      <diagonal style="hair">
        <color indexed="64"/>
      </diagonal>
    </border>
    <border diagonalUp="1">
      <left/>
      <right/>
      <top/>
      <bottom style="thin">
        <color indexed="64"/>
      </bottom>
      <diagonal style="hair">
        <color indexed="64"/>
      </diagonal>
    </border>
    <border diagonalUp="1">
      <left/>
      <right style="medium">
        <color indexed="64"/>
      </right>
      <top/>
      <bottom style="thin">
        <color indexed="64"/>
      </bottom>
      <diagonal style="hair">
        <color indexed="64"/>
      </diagonal>
    </border>
    <border diagonalUp="1">
      <left style="thin">
        <color indexed="64"/>
      </left>
      <right/>
      <top/>
      <bottom style="medium">
        <color indexed="64"/>
      </bottom>
      <diagonal style="thin">
        <color indexed="64"/>
      </diagonal>
    </border>
    <border diagonalUp="1">
      <left/>
      <right/>
      <top/>
      <bottom style="medium">
        <color indexed="64"/>
      </bottom>
      <diagonal style="thin">
        <color indexed="64"/>
      </diagonal>
    </border>
    <border diagonalUp="1">
      <left/>
      <right style="medium">
        <color indexed="64"/>
      </right>
      <top/>
      <bottom style="medium">
        <color indexed="64"/>
      </bottom>
      <diagonal style="thin">
        <color indexed="64"/>
      </diagonal>
    </border>
    <border>
      <left/>
      <right style="hair">
        <color indexed="64"/>
      </right>
      <top style="thin">
        <color indexed="64"/>
      </top>
      <bottom style="medium">
        <color indexed="64"/>
      </bottom>
      <diagonal/>
    </border>
    <border diagonalUp="1">
      <left/>
      <right style="medium">
        <color indexed="64"/>
      </right>
      <top style="thin">
        <color indexed="64"/>
      </top>
      <bottom style="medium">
        <color indexed="64"/>
      </bottom>
      <diagonal style="hair">
        <color indexed="64"/>
      </diagonal>
    </border>
    <border>
      <left style="thin">
        <color indexed="64"/>
      </left>
      <right style="dashed">
        <color indexed="64"/>
      </right>
      <top style="thin">
        <color indexed="64"/>
      </top>
      <bottom style="thin">
        <color indexed="64"/>
      </bottom>
      <diagonal/>
    </border>
    <border>
      <left style="dashed">
        <color indexed="64"/>
      </left>
      <right style="thin">
        <color indexed="64"/>
      </right>
      <top/>
      <bottom style="thin">
        <color indexed="64"/>
      </bottom>
      <diagonal/>
    </border>
  </borders>
  <cellStyleXfs count="20">
    <xf numFmtId="0" fontId="0"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4" fillId="0" borderId="0">
      <alignment vertical="center"/>
    </xf>
    <xf numFmtId="0" fontId="16" fillId="0" borderId="0"/>
    <xf numFmtId="0" fontId="16" fillId="0" borderId="0">
      <alignment vertical="center"/>
    </xf>
    <xf numFmtId="0" fontId="14" fillId="0" borderId="0">
      <alignment vertical="center"/>
    </xf>
    <xf numFmtId="0" fontId="1" fillId="0" borderId="0">
      <alignment vertical="center"/>
    </xf>
    <xf numFmtId="0" fontId="20"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6" fillId="0" borderId="0"/>
    <xf numFmtId="0" fontId="16" fillId="0" borderId="0"/>
  </cellStyleXfs>
  <cellXfs count="1279">
    <xf numFmtId="0" fontId="0" fillId="0" borderId="0" xfId="0">
      <alignment vertical="center"/>
    </xf>
    <xf numFmtId="0" fontId="1" fillId="0" borderId="0" xfId="1">
      <alignment vertical="center"/>
    </xf>
    <xf numFmtId="0" fontId="3" fillId="0" borderId="0" xfId="1" applyFont="1">
      <alignment vertical="center"/>
    </xf>
    <xf numFmtId="0" fontId="4" fillId="0" borderId="0" xfId="1" applyFont="1" applyAlignment="1">
      <alignment horizontal="right" vertical="center"/>
    </xf>
    <xf numFmtId="0" fontId="6" fillId="2" borderId="1" xfId="1" applyFont="1" applyFill="1" applyBorder="1" applyAlignment="1"/>
    <xf numFmtId="0" fontId="6" fillId="2" borderId="2" xfId="1" applyFont="1" applyFill="1" applyBorder="1" applyAlignment="1">
      <alignment horizontal="right" vertical="top"/>
    </xf>
    <xf numFmtId="0" fontId="6" fillId="2" borderId="3" xfId="1" applyFont="1" applyFill="1" applyBorder="1" applyAlignment="1">
      <alignment horizontal="right" vertical="top"/>
    </xf>
    <xf numFmtId="0" fontId="6" fillId="2" borderId="4" xfId="1" applyFont="1" applyFill="1" applyBorder="1" applyAlignment="1">
      <alignment horizontal="center" vertical="center"/>
    </xf>
    <xf numFmtId="0" fontId="6" fillId="2" borderId="5" xfId="1" applyFont="1" applyFill="1" applyBorder="1" applyAlignment="1">
      <alignment horizontal="center" vertical="center"/>
    </xf>
    <xf numFmtId="0" fontId="6" fillId="2" borderId="6" xfId="1" applyFont="1" applyFill="1" applyBorder="1" applyAlignment="1">
      <alignment horizontal="center" vertical="center"/>
    </xf>
    <xf numFmtId="0" fontId="6" fillId="0" borderId="7" xfId="1" applyFont="1" applyFill="1" applyBorder="1" applyAlignment="1">
      <alignment horizontal="center" vertical="center" wrapText="1"/>
    </xf>
    <xf numFmtId="176" fontId="6" fillId="0" borderId="4" xfId="1" applyNumberFormat="1" applyFont="1" applyFill="1" applyBorder="1" applyAlignment="1" applyProtection="1">
      <alignment horizontal="right" vertical="center" shrinkToFit="1"/>
    </xf>
    <xf numFmtId="176" fontId="6" fillId="0" borderId="5" xfId="1" applyNumberFormat="1" applyFont="1" applyFill="1" applyBorder="1" applyAlignment="1" applyProtection="1">
      <alignment horizontal="right" vertical="center" shrinkToFit="1"/>
    </xf>
    <xf numFmtId="176" fontId="6" fillId="0" borderId="10" xfId="1" applyNumberFormat="1" applyFont="1" applyFill="1" applyBorder="1" applyAlignment="1" applyProtection="1">
      <alignment horizontal="right" vertical="center" shrinkToFit="1"/>
    </xf>
    <xf numFmtId="0" fontId="6" fillId="0" borderId="11" xfId="1" applyFont="1" applyFill="1" applyBorder="1" applyAlignment="1">
      <alignment horizontal="center" vertical="center" wrapText="1"/>
    </xf>
    <xf numFmtId="176" fontId="6" fillId="0" borderId="14" xfId="1" applyNumberFormat="1" applyFont="1" applyFill="1" applyBorder="1" applyAlignment="1" applyProtection="1">
      <alignment horizontal="right" vertical="center" shrinkToFit="1"/>
    </xf>
    <xf numFmtId="176" fontId="6" fillId="0" borderId="15" xfId="1" applyNumberFormat="1" applyFont="1" applyFill="1" applyBorder="1" applyAlignment="1" applyProtection="1">
      <alignment horizontal="right" vertical="center" shrinkToFit="1"/>
    </xf>
    <xf numFmtId="176" fontId="6" fillId="0" borderId="16" xfId="1" applyNumberFormat="1" applyFont="1" applyFill="1" applyBorder="1" applyAlignment="1" applyProtection="1">
      <alignment horizontal="right" vertical="center" shrinkToFit="1"/>
    </xf>
    <xf numFmtId="0" fontId="6" fillId="0" borderId="17" xfId="1" applyFont="1" applyFill="1" applyBorder="1" applyAlignment="1">
      <alignment horizontal="center" vertical="center"/>
    </xf>
    <xf numFmtId="176" fontId="6" fillId="0" borderId="20" xfId="1" applyNumberFormat="1" applyFont="1" applyFill="1" applyBorder="1" applyAlignment="1" applyProtection="1">
      <alignment horizontal="right" vertical="center" shrinkToFit="1"/>
    </xf>
    <xf numFmtId="176" fontId="6" fillId="0" borderId="21" xfId="1" applyNumberFormat="1" applyFont="1" applyFill="1" applyBorder="1" applyAlignment="1" applyProtection="1">
      <alignment horizontal="right" vertical="center" shrinkToFit="1"/>
    </xf>
    <xf numFmtId="176" fontId="6" fillId="0" borderId="22" xfId="1" applyNumberFormat="1" applyFont="1" applyFill="1" applyBorder="1" applyAlignment="1" applyProtection="1">
      <alignment horizontal="right" vertical="center" shrinkToFit="1"/>
    </xf>
    <xf numFmtId="0" fontId="6" fillId="0" borderId="0" xfId="2" applyFont="1">
      <alignment vertical="center"/>
    </xf>
    <xf numFmtId="0" fontId="1" fillId="0" borderId="0" xfId="2">
      <alignment vertical="center"/>
    </xf>
    <xf numFmtId="0" fontId="4" fillId="0" borderId="0" xfId="2" applyFont="1" applyAlignment="1">
      <alignment horizontal="right" vertical="center"/>
    </xf>
    <xf numFmtId="0" fontId="6" fillId="3" borderId="1" xfId="2" applyFont="1" applyFill="1" applyBorder="1" applyAlignment="1"/>
    <xf numFmtId="0" fontId="6" fillId="3" borderId="2" xfId="2" applyFont="1" applyFill="1" applyBorder="1" applyAlignment="1">
      <alignment horizontal="right" vertical="top"/>
    </xf>
    <xf numFmtId="0" fontId="6" fillId="3" borderId="3" xfId="2" applyFont="1" applyFill="1" applyBorder="1" applyAlignment="1">
      <alignment horizontal="right" vertical="top"/>
    </xf>
    <xf numFmtId="0" fontId="6" fillId="3" borderId="23" xfId="2" applyFont="1" applyFill="1" applyBorder="1" applyAlignment="1">
      <alignment horizontal="center" vertical="center"/>
    </xf>
    <xf numFmtId="0" fontId="6" fillId="3" borderId="5" xfId="2" applyFont="1" applyFill="1" applyBorder="1" applyAlignment="1">
      <alignment horizontal="center" vertical="center"/>
    </xf>
    <xf numFmtId="0" fontId="6" fillId="3" borderId="10" xfId="2" applyFont="1" applyFill="1" applyBorder="1" applyAlignment="1">
      <alignment horizontal="center" vertical="center"/>
    </xf>
    <xf numFmtId="0" fontId="6" fillId="0" borderId="24" xfId="2" applyFont="1" applyFill="1" applyBorder="1" applyAlignment="1">
      <alignment vertical="center" wrapText="1"/>
    </xf>
    <xf numFmtId="176" fontId="6" fillId="0" borderId="27" xfId="2" applyNumberFormat="1" applyFont="1" applyFill="1" applyBorder="1" applyAlignment="1">
      <alignment horizontal="right" vertical="center" shrinkToFit="1"/>
    </xf>
    <xf numFmtId="176" fontId="6" fillId="0" borderId="28" xfId="2" applyNumberFormat="1" applyFont="1" applyFill="1" applyBorder="1" applyAlignment="1">
      <alignment horizontal="right" vertical="center" shrinkToFit="1"/>
    </xf>
    <xf numFmtId="176" fontId="6" fillId="0" borderId="29" xfId="2" applyNumberFormat="1" applyFont="1" applyFill="1" applyBorder="1" applyAlignment="1">
      <alignment horizontal="right" vertical="center" shrinkToFit="1"/>
    </xf>
    <xf numFmtId="0" fontId="6" fillId="0" borderId="30" xfId="2" applyFont="1" applyFill="1" applyBorder="1" applyAlignment="1">
      <alignment vertical="center"/>
    </xf>
    <xf numFmtId="176" fontId="6" fillId="0" borderId="33" xfId="2" applyNumberFormat="1" applyFont="1" applyFill="1" applyBorder="1" applyAlignment="1">
      <alignment horizontal="right" vertical="center" shrinkToFit="1"/>
    </xf>
    <xf numFmtId="176" fontId="6" fillId="0" borderId="34" xfId="2" applyNumberFormat="1" applyFont="1" applyFill="1" applyBorder="1" applyAlignment="1">
      <alignment horizontal="right" vertical="center" shrinkToFit="1"/>
    </xf>
    <xf numFmtId="176" fontId="6" fillId="0" borderId="35" xfId="2" applyNumberFormat="1" applyFont="1" applyFill="1" applyBorder="1" applyAlignment="1">
      <alignment horizontal="right" vertical="center" shrinkToFit="1"/>
    </xf>
    <xf numFmtId="0" fontId="6" fillId="0" borderId="11" xfId="2" applyFont="1" applyFill="1" applyBorder="1" applyAlignment="1">
      <alignment vertical="center"/>
    </xf>
    <xf numFmtId="0" fontId="6" fillId="0" borderId="17" xfId="2" applyFont="1" applyFill="1" applyBorder="1" applyAlignment="1">
      <alignment vertical="center"/>
    </xf>
    <xf numFmtId="176" fontId="6" fillId="0" borderId="20" xfId="2" applyNumberFormat="1" applyFont="1" applyFill="1" applyBorder="1" applyAlignment="1">
      <alignment horizontal="right" vertical="center" shrinkToFit="1"/>
    </xf>
    <xf numFmtId="176" fontId="6" fillId="0" borderId="21" xfId="2" applyNumberFormat="1" applyFont="1" applyFill="1" applyBorder="1" applyAlignment="1">
      <alignment horizontal="right" vertical="center" shrinkToFit="1"/>
    </xf>
    <xf numFmtId="176" fontId="6" fillId="0" borderId="22" xfId="2" applyNumberFormat="1" applyFont="1" applyFill="1" applyBorder="1" applyAlignment="1">
      <alignment horizontal="right" vertical="center" shrinkToFit="1"/>
    </xf>
    <xf numFmtId="0" fontId="7" fillId="0" borderId="0" xfId="2" applyFont="1" applyFill="1" applyBorder="1" applyAlignment="1">
      <alignment vertical="center"/>
    </xf>
    <xf numFmtId="0" fontId="7" fillId="0" borderId="0" xfId="2" applyNumberFormat="1" applyFont="1" applyFill="1" applyBorder="1" applyAlignment="1">
      <alignment vertical="center" wrapText="1"/>
    </xf>
    <xf numFmtId="0" fontId="7" fillId="0" borderId="0" xfId="2" applyNumberFormat="1" applyFont="1" applyBorder="1" applyAlignment="1">
      <alignment vertical="center" wrapText="1"/>
    </xf>
    <xf numFmtId="0" fontId="6" fillId="0" borderId="0" xfId="2" applyNumberFormat="1" applyFont="1" applyFill="1" applyBorder="1" applyAlignment="1">
      <alignment vertical="center"/>
    </xf>
    <xf numFmtId="0" fontId="3" fillId="0" borderId="0" xfId="3" applyFont="1">
      <alignment vertical="center"/>
    </xf>
    <xf numFmtId="0" fontId="1" fillId="0" borderId="0" xfId="3">
      <alignment vertical="center"/>
    </xf>
    <xf numFmtId="0" fontId="4" fillId="0" borderId="0" xfId="3" applyFont="1" applyAlignment="1">
      <alignment horizontal="center" vertical="center"/>
    </xf>
    <xf numFmtId="0" fontId="7" fillId="2" borderId="1" xfId="3" applyFont="1" applyFill="1" applyBorder="1" applyAlignment="1"/>
    <xf numFmtId="0" fontId="7" fillId="2" borderId="2" xfId="3" applyFont="1" applyFill="1" applyBorder="1" applyAlignment="1"/>
    <xf numFmtId="0" fontId="7" fillId="2" borderId="2" xfId="3" applyFont="1" applyFill="1" applyBorder="1" applyAlignment="1">
      <alignment horizontal="right" vertical="center"/>
    </xf>
    <xf numFmtId="0" fontId="7" fillId="2" borderId="3" xfId="3" applyFont="1" applyFill="1" applyBorder="1" applyAlignment="1">
      <alignment horizontal="right" vertical="top"/>
    </xf>
    <xf numFmtId="0" fontId="7" fillId="2" borderId="23" xfId="3" applyFont="1" applyFill="1" applyBorder="1" applyAlignment="1">
      <alignment horizontal="center" vertical="center"/>
    </xf>
    <xf numFmtId="0" fontId="7" fillId="2" borderId="5" xfId="3" applyFont="1" applyFill="1" applyBorder="1" applyAlignment="1">
      <alignment horizontal="center" vertical="center"/>
    </xf>
    <xf numFmtId="0" fontId="7" fillId="2" borderId="6" xfId="3" applyFont="1" applyFill="1" applyBorder="1" applyAlignment="1">
      <alignment horizontal="center" vertical="center"/>
    </xf>
    <xf numFmtId="0" fontId="7" fillId="0" borderId="37" xfId="3" applyFont="1" applyFill="1" applyBorder="1" applyAlignment="1">
      <alignment vertical="center" wrapText="1"/>
    </xf>
    <xf numFmtId="177" fontId="7" fillId="0" borderId="27" xfId="3" applyNumberFormat="1" applyFont="1" applyFill="1" applyBorder="1" applyAlignment="1" applyProtection="1">
      <alignment horizontal="right" vertical="center" shrinkToFit="1"/>
    </xf>
    <xf numFmtId="177" fontId="7" fillId="0" borderId="28" xfId="3" applyNumberFormat="1" applyFont="1" applyFill="1" applyBorder="1" applyAlignment="1" applyProtection="1">
      <alignment horizontal="right" vertical="center" shrinkToFit="1"/>
    </xf>
    <xf numFmtId="177" fontId="7" fillId="0" borderId="29" xfId="3" applyNumberFormat="1" applyFont="1" applyFill="1" applyBorder="1" applyAlignment="1" applyProtection="1">
      <alignment horizontal="right" vertical="center" shrinkToFit="1"/>
    </xf>
    <xf numFmtId="0" fontId="7" fillId="0" borderId="39" xfId="3" applyFont="1" applyFill="1" applyBorder="1" applyAlignment="1">
      <alignment vertical="center"/>
    </xf>
    <xf numFmtId="177" fontId="7" fillId="0" borderId="33" xfId="3" applyNumberFormat="1" applyFont="1" applyFill="1" applyBorder="1" applyAlignment="1" applyProtection="1">
      <alignment horizontal="right" vertical="center" shrinkToFit="1"/>
    </xf>
    <xf numFmtId="177" fontId="7" fillId="0" borderId="34" xfId="3" applyNumberFormat="1" applyFont="1" applyFill="1" applyBorder="1" applyAlignment="1" applyProtection="1">
      <alignment horizontal="right" vertical="center" shrinkToFit="1"/>
    </xf>
    <xf numFmtId="177" fontId="7" fillId="0" borderId="35" xfId="3" applyNumberFormat="1" applyFont="1" applyFill="1" applyBorder="1" applyAlignment="1" applyProtection="1">
      <alignment horizontal="right" vertical="center" shrinkToFit="1"/>
    </xf>
    <xf numFmtId="0" fontId="7" fillId="0" borderId="41" xfId="3" applyFont="1" applyFill="1" applyBorder="1" applyAlignment="1">
      <alignment vertical="center"/>
    </xf>
    <xf numFmtId="0" fontId="7" fillId="0" borderId="44" xfId="3" applyFont="1" applyFill="1" applyBorder="1" applyAlignment="1">
      <alignment vertical="center"/>
    </xf>
    <xf numFmtId="177" fontId="7" fillId="0" borderId="20" xfId="3" applyNumberFormat="1" applyFont="1" applyFill="1" applyBorder="1" applyAlignment="1" applyProtection="1">
      <alignment horizontal="right" vertical="center" shrinkToFit="1"/>
    </xf>
    <xf numFmtId="177" fontId="7" fillId="0" borderId="21" xfId="3" applyNumberFormat="1" applyFont="1" applyFill="1" applyBorder="1" applyAlignment="1" applyProtection="1">
      <alignment horizontal="right" vertical="center" shrinkToFit="1"/>
    </xf>
    <xf numFmtId="177" fontId="7" fillId="0" borderId="22" xfId="3" applyNumberFormat="1" applyFont="1" applyFill="1" applyBorder="1" applyAlignment="1" applyProtection="1">
      <alignment horizontal="right" vertical="center" shrinkToFit="1"/>
    </xf>
    <xf numFmtId="0" fontId="7" fillId="0" borderId="0" xfId="3" applyFont="1" applyAlignment="1"/>
    <xf numFmtId="0" fontId="8" fillId="0" borderId="0" xfId="3" applyFont="1" applyAlignment="1"/>
    <xf numFmtId="0" fontId="8" fillId="0" borderId="0" xfId="3" applyFont="1">
      <alignment vertical="center"/>
    </xf>
    <xf numFmtId="177" fontId="8" fillId="0" borderId="0" xfId="3" applyNumberFormat="1" applyFont="1" applyAlignment="1">
      <alignment horizontal="right" vertical="center" shrinkToFit="1"/>
    </xf>
    <xf numFmtId="0" fontId="9" fillId="0" borderId="0" xfId="3" applyNumberFormat="1" applyFont="1" applyAlignment="1">
      <alignment horizontal="center" vertical="center" shrinkToFit="1"/>
    </xf>
    <xf numFmtId="0" fontId="8" fillId="4" borderId="1" xfId="3" applyFont="1" applyFill="1" applyBorder="1" applyAlignment="1"/>
    <xf numFmtId="0" fontId="8" fillId="4" borderId="2" xfId="3" applyFont="1" applyFill="1" applyBorder="1" applyAlignment="1"/>
    <xf numFmtId="0" fontId="8" fillId="4" borderId="2" xfId="3" applyFont="1" applyFill="1" applyBorder="1" applyAlignment="1">
      <alignment horizontal="right" vertical="center"/>
    </xf>
    <xf numFmtId="0" fontId="8" fillId="4" borderId="3" xfId="3" applyFont="1" applyFill="1" applyBorder="1" applyAlignment="1">
      <alignment horizontal="right" vertical="top"/>
    </xf>
    <xf numFmtId="0" fontId="8" fillId="4" borderId="23" xfId="3" applyFont="1" applyFill="1" applyBorder="1" applyAlignment="1">
      <alignment horizontal="center" vertical="center"/>
    </xf>
    <xf numFmtId="0" fontId="8" fillId="4" borderId="5" xfId="3" applyFont="1" applyFill="1" applyBorder="1" applyAlignment="1">
      <alignment horizontal="center" vertical="center"/>
    </xf>
    <xf numFmtId="0" fontId="8" fillId="4" borderId="6" xfId="3" applyFont="1" applyFill="1" applyBorder="1" applyAlignment="1">
      <alignment horizontal="center" vertical="center"/>
    </xf>
    <xf numFmtId="177" fontId="8" fillId="0" borderId="27" xfId="3" applyNumberFormat="1" applyFont="1" applyBorder="1" applyAlignment="1" applyProtection="1">
      <alignment horizontal="right" vertical="center" shrinkToFit="1"/>
      <protection locked="0"/>
    </xf>
    <xf numFmtId="177" fontId="8" fillId="0" borderId="28" xfId="3" applyNumberFormat="1" applyFont="1" applyBorder="1" applyAlignment="1" applyProtection="1">
      <alignment horizontal="right" vertical="center" shrinkToFit="1"/>
      <protection locked="0"/>
    </xf>
    <xf numFmtId="177" fontId="8" fillId="0" borderId="29" xfId="3" applyNumberFormat="1" applyFont="1" applyBorder="1" applyAlignment="1" applyProtection="1">
      <alignment horizontal="right" vertical="center" shrinkToFit="1"/>
      <protection locked="0"/>
    </xf>
    <xf numFmtId="177" fontId="8" fillId="0" borderId="20" xfId="3" applyNumberFormat="1" applyFont="1" applyBorder="1" applyAlignment="1" applyProtection="1">
      <alignment horizontal="right" vertical="center" shrinkToFit="1"/>
      <protection locked="0"/>
    </xf>
    <xf numFmtId="177" fontId="8" fillId="0" borderId="21" xfId="3" applyNumberFormat="1" applyFont="1" applyBorder="1" applyAlignment="1" applyProtection="1">
      <alignment horizontal="right" vertical="center" shrinkToFit="1"/>
      <protection locked="0"/>
    </xf>
    <xf numFmtId="177" fontId="8" fillId="0" borderId="22" xfId="3" applyNumberFormat="1" applyFont="1" applyBorder="1" applyAlignment="1" applyProtection="1">
      <alignment horizontal="right" vertical="center" shrinkToFit="1"/>
      <protection locked="0"/>
    </xf>
    <xf numFmtId="0" fontId="11" fillId="0" borderId="0" xfId="3" applyFont="1" applyAlignment="1">
      <alignment horizontal="center" vertical="center" wrapText="1"/>
    </xf>
    <xf numFmtId="0" fontId="8" fillId="0" borderId="0" xfId="3" applyFont="1" applyAlignment="1">
      <alignment vertical="top"/>
    </xf>
    <xf numFmtId="0" fontId="12" fillId="0" borderId="0" xfId="3" applyFont="1">
      <alignment vertical="center"/>
    </xf>
    <xf numFmtId="0" fontId="11" fillId="0" borderId="0" xfId="3" applyFont="1" applyAlignment="1">
      <alignment vertical="center" wrapText="1"/>
    </xf>
    <xf numFmtId="0" fontId="1" fillId="0" borderId="0" xfId="4">
      <alignment vertical="center"/>
    </xf>
    <xf numFmtId="0" fontId="4" fillId="0" borderId="0" xfId="4" applyFont="1" applyAlignment="1">
      <alignment horizontal="center" vertical="center"/>
    </xf>
    <xf numFmtId="0" fontId="7" fillId="2" borderId="1" xfId="4" applyFont="1" applyFill="1" applyBorder="1" applyAlignment="1"/>
    <xf numFmtId="0" fontId="7" fillId="2" borderId="2" xfId="4" applyFont="1" applyFill="1" applyBorder="1" applyAlignment="1"/>
    <xf numFmtId="0" fontId="7" fillId="2" borderId="2" xfId="4" applyFont="1" applyFill="1" applyBorder="1" applyAlignment="1">
      <alignment horizontal="right" vertical="center"/>
    </xf>
    <xf numFmtId="0" fontId="7" fillId="2" borderId="3" xfId="4" applyFont="1" applyFill="1" applyBorder="1" applyAlignment="1">
      <alignment horizontal="right" vertical="top"/>
    </xf>
    <xf numFmtId="0" fontId="7" fillId="2" borderId="23" xfId="4" applyFont="1" applyFill="1" applyBorder="1" applyAlignment="1">
      <alignment horizontal="center" vertical="center"/>
    </xf>
    <xf numFmtId="0" fontId="7" fillId="2" borderId="5" xfId="4" applyFont="1" applyFill="1" applyBorder="1" applyAlignment="1">
      <alignment horizontal="center" vertical="center"/>
    </xf>
    <xf numFmtId="0" fontId="7" fillId="2" borderId="10" xfId="4" applyFont="1" applyFill="1" applyBorder="1" applyAlignment="1">
      <alignment horizontal="center" vertical="center"/>
    </xf>
    <xf numFmtId="0" fontId="7" fillId="0" borderId="37" xfId="4" applyFont="1" applyFill="1" applyBorder="1" applyAlignment="1">
      <alignment vertical="center" wrapText="1"/>
    </xf>
    <xf numFmtId="177" fontId="7" fillId="0" borderId="27" xfId="4" applyNumberFormat="1" applyFont="1" applyFill="1" applyBorder="1" applyAlignment="1" applyProtection="1">
      <alignment horizontal="right" vertical="center" shrinkToFit="1"/>
    </xf>
    <xf numFmtId="177" fontId="7" fillId="0" borderId="28" xfId="4" applyNumberFormat="1" applyFont="1" applyFill="1" applyBorder="1" applyAlignment="1" applyProtection="1">
      <alignment horizontal="right" vertical="center" shrinkToFit="1"/>
    </xf>
    <xf numFmtId="177" fontId="7" fillId="0" borderId="29" xfId="4" applyNumberFormat="1" applyFont="1" applyFill="1" applyBorder="1" applyAlignment="1" applyProtection="1">
      <alignment horizontal="right" vertical="center" shrinkToFit="1"/>
    </xf>
    <xf numFmtId="0" fontId="7" fillId="0" borderId="39" xfId="4" applyFont="1" applyFill="1" applyBorder="1" applyAlignment="1">
      <alignment vertical="center"/>
    </xf>
    <xf numFmtId="177" fontId="7" fillId="0" borderId="33" xfId="4" applyNumberFormat="1" applyFont="1" applyFill="1" applyBorder="1" applyAlignment="1" applyProtection="1">
      <alignment horizontal="right" vertical="center" shrinkToFit="1"/>
    </xf>
    <xf numFmtId="177" fontId="7" fillId="0" borderId="34" xfId="4" applyNumberFormat="1" applyFont="1" applyFill="1" applyBorder="1" applyAlignment="1" applyProtection="1">
      <alignment horizontal="right" vertical="center" shrinkToFit="1"/>
    </xf>
    <xf numFmtId="177" fontId="7" fillId="0" borderId="35" xfId="4" applyNumberFormat="1" applyFont="1" applyFill="1" applyBorder="1" applyAlignment="1" applyProtection="1">
      <alignment horizontal="right" vertical="center" shrinkToFit="1"/>
    </xf>
    <xf numFmtId="0" fontId="7" fillId="0" borderId="41" xfId="4" applyFont="1" applyFill="1" applyBorder="1" applyAlignment="1">
      <alignment vertical="center"/>
    </xf>
    <xf numFmtId="0" fontId="7" fillId="0" borderId="47" xfId="4" applyFont="1" applyFill="1" applyBorder="1" applyAlignment="1">
      <alignment vertical="center"/>
    </xf>
    <xf numFmtId="0" fontId="7" fillId="0" borderId="39" xfId="4" applyFont="1" applyFill="1" applyBorder="1" applyAlignment="1">
      <alignment vertical="center" wrapText="1"/>
    </xf>
    <xf numFmtId="0" fontId="7" fillId="0" borderId="44" xfId="4" applyFont="1" applyFill="1" applyBorder="1" applyAlignment="1">
      <alignment vertical="center"/>
    </xf>
    <xf numFmtId="177" fontId="7" fillId="0" borderId="20" xfId="4" applyNumberFormat="1" applyFont="1" applyFill="1" applyBorder="1" applyAlignment="1" applyProtection="1">
      <alignment horizontal="right" vertical="center" shrinkToFit="1"/>
    </xf>
    <xf numFmtId="177" fontId="7" fillId="0" borderId="21" xfId="4" applyNumberFormat="1" applyFont="1" applyFill="1" applyBorder="1" applyAlignment="1" applyProtection="1">
      <alignment horizontal="right" vertical="center" shrinkToFit="1"/>
    </xf>
    <xf numFmtId="177" fontId="7" fillId="0" borderId="22" xfId="4" applyNumberFormat="1" applyFont="1" applyFill="1" applyBorder="1" applyAlignment="1" applyProtection="1">
      <alignment horizontal="right" vertical="center" shrinkToFit="1"/>
    </xf>
    <xf numFmtId="0" fontId="7" fillId="0" borderId="0" xfId="4" applyFont="1" applyFill="1" applyBorder="1" applyAlignment="1"/>
    <xf numFmtId="0" fontId="7" fillId="0" borderId="0" xfId="4" applyFont="1" applyFill="1" applyBorder="1" applyAlignment="1">
      <alignment vertical="center"/>
    </xf>
    <xf numFmtId="0" fontId="7" fillId="0" borderId="0" xfId="4" applyFont="1" applyFill="1" applyBorder="1" applyAlignment="1">
      <alignment horizontal="left" vertical="center"/>
    </xf>
    <xf numFmtId="177" fontId="7" fillId="0" borderId="0" xfId="4" applyNumberFormat="1" applyFont="1" applyFill="1" applyBorder="1" applyAlignment="1" applyProtection="1">
      <alignment horizontal="right" vertical="center"/>
    </xf>
    <xf numFmtId="0" fontId="4" fillId="0" borderId="0" xfId="1" applyFont="1" applyAlignment="1">
      <alignment horizontal="right"/>
    </xf>
    <xf numFmtId="0" fontId="13" fillId="2" borderId="1" xfId="1" applyFont="1" applyFill="1" applyBorder="1" applyAlignment="1"/>
    <xf numFmtId="0" fontId="13" fillId="2" borderId="2" xfId="1" applyFont="1" applyFill="1" applyBorder="1" applyAlignment="1">
      <alignment horizontal="right" vertical="top"/>
    </xf>
    <xf numFmtId="0" fontId="13" fillId="2" borderId="3" xfId="1" applyFont="1" applyFill="1" applyBorder="1" applyAlignment="1">
      <alignment horizontal="right" vertical="top"/>
    </xf>
    <xf numFmtId="0" fontId="15" fillId="4" borderId="5" xfId="5" applyFont="1" applyFill="1" applyBorder="1" applyAlignment="1">
      <alignment horizontal="center" vertical="center"/>
    </xf>
    <xf numFmtId="0" fontId="15" fillId="4" borderId="6" xfId="5" applyFont="1" applyFill="1" applyBorder="1" applyAlignment="1">
      <alignment horizontal="center" vertical="center"/>
    </xf>
    <xf numFmtId="0" fontId="13" fillId="0" borderId="7" xfId="1" applyFont="1" applyFill="1" applyBorder="1" applyAlignment="1">
      <alignment horizontal="center" vertical="center" wrapText="1"/>
    </xf>
    <xf numFmtId="177" fontId="13" fillId="0" borderId="5" xfId="5" applyNumberFormat="1" applyFont="1" applyFill="1" applyBorder="1" applyAlignment="1" applyProtection="1">
      <alignment horizontal="right" vertical="center" shrinkToFit="1"/>
    </xf>
    <xf numFmtId="177" fontId="13" fillId="0" borderId="10" xfId="5" applyNumberFormat="1" applyFont="1" applyFill="1" applyBorder="1" applyAlignment="1" applyProtection="1">
      <alignment horizontal="right" vertical="center" shrinkToFit="1"/>
    </xf>
    <xf numFmtId="0" fontId="13" fillId="0" borderId="11" xfId="1" applyFont="1" applyFill="1" applyBorder="1" applyAlignment="1">
      <alignment horizontal="center" vertical="center" wrapText="1"/>
    </xf>
    <xf numFmtId="177" fontId="13" fillId="0" borderId="15" xfId="5" applyNumberFormat="1" applyFont="1" applyFill="1" applyBorder="1" applyAlignment="1" applyProtection="1">
      <alignment horizontal="right" vertical="center" shrinkToFit="1"/>
    </xf>
    <xf numFmtId="177" fontId="13" fillId="0" borderId="16" xfId="5" applyNumberFormat="1" applyFont="1" applyFill="1" applyBorder="1" applyAlignment="1" applyProtection="1">
      <alignment horizontal="right" vertical="center" shrinkToFit="1"/>
    </xf>
    <xf numFmtId="177" fontId="13" fillId="0" borderId="34" xfId="5" applyNumberFormat="1" applyFont="1" applyFill="1" applyBorder="1" applyAlignment="1" applyProtection="1">
      <alignment horizontal="right" vertical="center" shrinkToFit="1"/>
    </xf>
    <xf numFmtId="177" fontId="13" fillId="0" borderId="35" xfId="5" applyNumberFormat="1" applyFont="1" applyFill="1" applyBorder="1" applyAlignment="1" applyProtection="1">
      <alignment horizontal="right" vertical="center" shrinkToFit="1"/>
    </xf>
    <xf numFmtId="0" fontId="13" fillId="0" borderId="49" xfId="1" applyFont="1" applyFill="1" applyBorder="1" applyAlignment="1">
      <alignment horizontal="center" vertical="center"/>
    </xf>
    <xf numFmtId="177" fontId="13" fillId="0" borderId="34" xfId="5" applyNumberFormat="1" applyFont="1" applyFill="1" applyBorder="1" applyAlignment="1" applyProtection="1">
      <alignment horizontal="right" vertical="center" shrinkToFit="1"/>
      <protection locked="0"/>
    </xf>
    <xf numFmtId="177" fontId="13" fillId="0" borderId="35" xfId="5" applyNumberFormat="1" applyFont="1" applyFill="1" applyBorder="1" applyAlignment="1" applyProtection="1">
      <alignment horizontal="right" vertical="center" shrinkToFit="1"/>
      <protection locked="0"/>
    </xf>
    <xf numFmtId="0" fontId="13" fillId="0" borderId="50" xfId="1" applyFont="1" applyFill="1" applyBorder="1" applyAlignment="1">
      <alignment horizontal="center" vertical="center"/>
    </xf>
    <xf numFmtId="177" fontId="13" fillId="0" borderId="21" xfId="5" applyNumberFormat="1" applyFont="1" applyFill="1" applyBorder="1" applyAlignment="1" applyProtection="1">
      <alignment horizontal="right" vertical="center" shrinkToFit="1"/>
      <protection locked="0"/>
    </xf>
    <xf numFmtId="177" fontId="13" fillId="0" borderId="22" xfId="5" applyNumberFormat="1" applyFont="1" applyFill="1" applyBorder="1" applyAlignment="1" applyProtection="1">
      <alignment horizontal="right" vertical="center" shrinkToFit="1"/>
      <protection locked="0"/>
    </xf>
    <xf numFmtId="0" fontId="13" fillId="0" borderId="1" xfId="1" applyFont="1" applyFill="1" applyBorder="1" applyAlignment="1">
      <alignment horizontal="center" vertical="center"/>
    </xf>
    <xf numFmtId="177" fontId="13" fillId="0" borderId="51" xfId="5" applyNumberFormat="1" applyFont="1" applyFill="1" applyBorder="1" applyAlignment="1" applyProtection="1">
      <alignment horizontal="right" vertical="center" shrinkToFit="1"/>
    </xf>
    <xf numFmtId="177" fontId="13" fillId="0" borderId="6" xfId="5" applyNumberFormat="1" applyFont="1" applyFill="1" applyBorder="1" applyAlignment="1" applyProtection="1">
      <alignment horizontal="right" vertical="center" shrinkToFit="1"/>
    </xf>
    <xf numFmtId="178" fontId="17" fillId="0" borderId="41" xfId="6" applyNumberFormat="1" applyFont="1" applyBorder="1" applyAlignment="1">
      <alignment vertical="center"/>
    </xf>
    <xf numFmtId="178" fontId="17" fillId="0" borderId="48" xfId="6" applyNumberFormat="1" applyFont="1" applyBorder="1" applyAlignment="1">
      <alignment vertical="center"/>
    </xf>
    <xf numFmtId="178" fontId="17" fillId="0" borderId="15" xfId="6" applyNumberFormat="1" applyFont="1" applyBorder="1" applyAlignment="1">
      <alignment horizontal="center" vertical="center" wrapText="1"/>
    </xf>
    <xf numFmtId="178" fontId="17" fillId="0" borderId="39" xfId="6" applyNumberFormat="1" applyFont="1" applyBorder="1" applyAlignment="1">
      <alignment horizontal="center" vertical="center"/>
    </xf>
    <xf numFmtId="178" fontId="17" fillId="0" borderId="31" xfId="6" applyNumberFormat="1" applyFont="1" applyBorder="1" applyAlignment="1">
      <alignment horizontal="center" vertical="center"/>
    </xf>
    <xf numFmtId="178" fontId="17" fillId="0" borderId="42" xfId="6" applyNumberFormat="1" applyFont="1" applyBorder="1" applyAlignment="1">
      <alignment horizontal="center" vertical="center"/>
    </xf>
    <xf numFmtId="0" fontId="16" fillId="0" borderId="0" xfId="6"/>
    <xf numFmtId="178" fontId="17" fillId="0" borderId="37" xfId="6" applyNumberFormat="1" applyFont="1" applyBorder="1" applyAlignment="1">
      <alignment vertical="center"/>
    </xf>
    <xf numFmtId="178" fontId="17" fillId="0" borderId="40" xfId="6" applyNumberFormat="1" applyFont="1" applyBorder="1" applyAlignment="1">
      <alignment vertical="center"/>
    </xf>
    <xf numFmtId="0" fontId="16" fillId="0" borderId="47" xfId="6" applyFont="1" applyBorder="1" applyAlignment="1">
      <alignment vertical="center"/>
    </xf>
    <xf numFmtId="178" fontId="17" fillId="0" borderId="41" xfId="6" applyNumberFormat="1" applyFont="1" applyBorder="1" applyAlignment="1">
      <alignment horizontal="center" vertical="center"/>
    </xf>
    <xf numFmtId="178" fontId="17" fillId="0" borderId="52" xfId="6" applyNumberFormat="1" applyFont="1" applyBorder="1" applyAlignment="1">
      <alignment horizontal="center" vertical="center" wrapText="1"/>
    </xf>
    <xf numFmtId="178" fontId="17" fillId="0" borderId="53" xfId="6" applyNumberFormat="1" applyFont="1" applyBorder="1" applyAlignment="1">
      <alignment horizontal="center" vertical="center"/>
    </xf>
    <xf numFmtId="178" fontId="17" fillId="0" borderId="54" xfId="6" applyNumberFormat="1" applyFont="1" applyBorder="1" applyAlignment="1">
      <alignment horizontal="center" vertical="center" wrapText="1"/>
    </xf>
    <xf numFmtId="178" fontId="17" fillId="0" borderId="34" xfId="6" applyNumberFormat="1" applyFont="1" applyBorder="1" applyAlignment="1">
      <alignment horizontal="center" vertical="center"/>
    </xf>
    <xf numFmtId="178" fontId="17" fillId="0" borderId="48" xfId="6" applyNumberFormat="1" applyFont="1" applyBorder="1" applyAlignment="1">
      <alignment horizontal="center" vertical="center"/>
    </xf>
    <xf numFmtId="179" fontId="17" fillId="0" borderId="15" xfId="6" applyNumberFormat="1" applyFont="1" applyFill="1" applyBorder="1" applyAlignment="1">
      <alignment vertical="center"/>
    </xf>
    <xf numFmtId="179" fontId="17" fillId="0" borderId="41" xfId="6" applyNumberFormat="1" applyFont="1" applyFill="1" applyBorder="1" applyAlignment="1">
      <alignment vertical="center"/>
    </xf>
    <xf numFmtId="180" fontId="17" fillId="0" borderId="55" xfId="6" applyNumberFormat="1" applyFont="1" applyFill="1" applyBorder="1" applyAlignment="1">
      <alignment vertical="center"/>
    </xf>
    <xf numFmtId="179" fontId="17" fillId="0" borderId="53" xfId="6" applyNumberFormat="1" applyFont="1" applyFill="1" applyBorder="1" applyAlignment="1">
      <alignment vertical="center"/>
    </xf>
    <xf numFmtId="180" fontId="17" fillId="0" borderId="56" xfId="6" applyNumberFormat="1" applyFont="1" applyFill="1" applyBorder="1" applyAlignment="1">
      <alignment vertical="center"/>
    </xf>
    <xf numFmtId="180" fontId="17" fillId="0" borderId="15" xfId="6" applyNumberFormat="1" applyFont="1" applyBorder="1" applyAlignment="1">
      <alignment vertical="center"/>
    </xf>
    <xf numFmtId="178" fontId="17" fillId="0" borderId="37" xfId="6" applyNumberFormat="1" applyFont="1" applyBorder="1" applyAlignment="1">
      <alignment horizontal="center" vertical="center"/>
    </xf>
    <xf numFmtId="178" fontId="17" fillId="0" borderId="57" xfId="6" applyNumberFormat="1" applyFont="1" applyBorder="1" applyAlignment="1">
      <alignment horizontal="center" vertical="center"/>
    </xf>
    <xf numFmtId="179" fontId="17" fillId="0" borderId="58" xfId="6" applyNumberFormat="1" applyFont="1" applyFill="1" applyBorder="1" applyAlignment="1">
      <alignment vertical="center"/>
    </xf>
    <xf numFmtId="179" fontId="17" fillId="0" borderId="59" xfId="6" applyNumberFormat="1" applyFont="1" applyFill="1" applyBorder="1" applyAlignment="1">
      <alignment vertical="center"/>
    </xf>
    <xf numFmtId="180" fontId="17" fillId="0" borderId="57" xfId="6" applyNumberFormat="1" applyFont="1" applyFill="1" applyBorder="1" applyAlignment="1">
      <alignment vertical="center"/>
    </xf>
    <xf numFmtId="179" fontId="17" fillId="0" borderId="60" xfId="6" applyNumberFormat="1" applyFont="1" applyFill="1" applyBorder="1" applyAlignment="1">
      <alignment vertical="center"/>
    </xf>
    <xf numFmtId="180" fontId="17" fillId="0" borderId="61" xfId="6" applyNumberFormat="1" applyFont="1" applyFill="1" applyBorder="1" applyAlignment="1">
      <alignment vertical="center"/>
    </xf>
    <xf numFmtId="180" fontId="17" fillId="0" borderId="58" xfId="6" applyNumberFormat="1" applyFont="1" applyBorder="1" applyAlignment="1">
      <alignment vertical="center"/>
    </xf>
    <xf numFmtId="179" fontId="17" fillId="0" borderId="58" xfId="6" applyNumberFormat="1" applyFont="1" applyFill="1" applyBorder="1" applyAlignment="1">
      <alignment vertical="center" wrapText="1"/>
    </xf>
    <xf numFmtId="179" fontId="17" fillId="0" borderId="15" xfId="6" applyNumberFormat="1" applyFont="1" applyBorder="1" applyAlignment="1">
      <alignment vertical="center"/>
    </xf>
    <xf numFmtId="179" fontId="17" fillId="0" borderId="41" xfId="6" applyNumberFormat="1" applyFont="1" applyBorder="1" applyAlignment="1">
      <alignment vertical="center"/>
    </xf>
    <xf numFmtId="180" fontId="17" fillId="0" borderId="55" xfId="6" applyNumberFormat="1" applyFont="1" applyBorder="1" applyAlignment="1">
      <alignment vertical="center"/>
    </xf>
    <xf numFmtId="179" fontId="17" fillId="0" borderId="53" xfId="6" applyNumberFormat="1" applyFont="1" applyBorder="1" applyAlignment="1">
      <alignment vertical="center"/>
    </xf>
    <xf numFmtId="180" fontId="17" fillId="0" borderId="12" xfId="6" applyNumberFormat="1" applyFont="1" applyBorder="1" applyAlignment="1">
      <alignment vertical="center"/>
    </xf>
    <xf numFmtId="0" fontId="16" fillId="0" borderId="34" xfId="6" applyBorder="1"/>
    <xf numFmtId="0" fontId="16" fillId="0" borderId="34" xfId="6" applyBorder="1" applyAlignment="1">
      <alignment vertical="center"/>
    </xf>
    <xf numFmtId="0" fontId="18" fillId="0" borderId="34" xfId="6" applyFont="1" applyBorder="1"/>
    <xf numFmtId="0" fontId="16" fillId="0" borderId="0" xfId="7" applyAlignment="1"/>
    <xf numFmtId="0" fontId="16" fillId="0" borderId="34" xfId="7" applyBorder="1" applyAlignment="1"/>
    <xf numFmtId="177" fontId="16" fillId="0" borderId="34" xfId="7" applyNumberFormat="1" applyBorder="1" applyAlignment="1"/>
    <xf numFmtId="0" fontId="20" fillId="0" borderId="0" xfId="8" applyFont="1" applyFill="1">
      <alignment vertical="center"/>
    </xf>
    <xf numFmtId="49" fontId="20" fillId="0" borderId="0" xfId="8" applyNumberFormat="1" applyFont="1" applyFill="1">
      <alignment vertical="center"/>
    </xf>
    <xf numFmtId="0" fontId="20" fillId="0" borderId="0" xfId="8" applyFont="1">
      <alignment vertical="center"/>
    </xf>
    <xf numFmtId="0" fontId="22" fillId="0" borderId="0" xfId="8" applyFont="1" applyFill="1">
      <alignment vertical="center"/>
    </xf>
    <xf numFmtId="0" fontId="23" fillId="0" borderId="0" xfId="8" applyFont="1" applyFill="1">
      <alignment vertical="center"/>
    </xf>
    <xf numFmtId="0" fontId="20" fillId="0" borderId="36" xfId="8" applyFont="1" applyFill="1" applyBorder="1" applyAlignment="1">
      <alignment horizontal="left" vertical="center"/>
    </xf>
    <xf numFmtId="0" fontId="20" fillId="0" borderId="8" xfId="8" applyFont="1" applyFill="1" applyBorder="1" applyAlignment="1">
      <alignment horizontal="left" vertical="center"/>
    </xf>
    <xf numFmtId="0" fontId="20" fillId="0" borderId="9" xfId="8" applyFont="1" applyFill="1" applyBorder="1" applyAlignment="1">
      <alignment horizontal="left" vertical="center"/>
    </xf>
    <xf numFmtId="184" fontId="20" fillId="0" borderId="36" xfId="8" applyNumberFormat="1" applyFont="1" applyFill="1" applyBorder="1" applyAlignment="1">
      <alignment horizontal="right" vertical="center" shrinkToFit="1"/>
    </xf>
    <xf numFmtId="184" fontId="20" fillId="0" borderId="8" xfId="8" applyNumberFormat="1" applyFont="1" applyFill="1" applyBorder="1" applyAlignment="1">
      <alignment horizontal="right" vertical="center" shrinkToFit="1"/>
    </xf>
    <xf numFmtId="184" fontId="20" fillId="0" borderId="9" xfId="8" applyNumberFormat="1" applyFont="1" applyFill="1" applyBorder="1" applyAlignment="1">
      <alignment horizontal="right" vertical="center" shrinkToFit="1"/>
    </xf>
    <xf numFmtId="0" fontId="24" fillId="0" borderId="47" xfId="9" applyFont="1" applyFill="1" applyBorder="1" applyAlignment="1">
      <alignment vertical="center"/>
    </xf>
    <xf numFmtId="184" fontId="20" fillId="0" borderId="36" xfId="8" applyNumberFormat="1" applyFont="1" applyFill="1" applyBorder="1" applyAlignment="1">
      <alignment vertical="center" shrinkToFit="1"/>
    </xf>
    <xf numFmtId="184" fontId="20" fillId="0" borderId="8" xfId="8" applyNumberFormat="1" applyFont="1" applyFill="1" applyBorder="1" applyAlignment="1">
      <alignment vertical="center" shrinkToFit="1"/>
    </xf>
    <xf numFmtId="184" fontId="20" fillId="0" borderId="9" xfId="8" applyNumberFormat="1" applyFont="1" applyFill="1" applyBorder="1" applyAlignment="1">
      <alignment vertical="center" shrinkToFit="1"/>
    </xf>
    <xf numFmtId="0" fontId="20" fillId="0" borderId="7" xfId="8" applyFont="1" applyFill="1" applyBorder="1" applyAlignment="1">
      <alignment horizontal="left" vertical="center"/>
    </xf>
    <xf numFmtId="0" fontId="24" fillId="0" borderId="71" xfId="9" applyFont="1" applyFill="1" applyBorder="1" applyAlignment="1">
      <alignment horizontal="center" vertical="center"/>
    </xf>
    <xf numFmtId="0" fontId="20" fillId="0" borderId="7" xfId="8" applyFont="1" applyFill="1" applyBorder="1" applyAlignment="1">
      <alignment horizontal="center" vertical="center"/>
    </xf>
    <xf numFmtId="0" fontId="20" fillId="0" borderId="74" xfId="8" applyFont="1" applyFill="1" applyBorder="1" applyAlignment="1">
      <alignment horizontal="center" vertical="center"/>
    </xf>
    <xf numFmtId="0" fontId="26" fillId="0" borderId="75" xfId="8" applyFont="1" applyFill="1" applyBorder="1" applyAlignment="1">
      <alignment vertical="center" wrapText="1"/>
    </xf>
    <xf numFmtId="0" fontId="26" fillId="0" borderId="76" xfId="8" applyFont="1" applyFill="1" applyBorder="1" applyAlignment="1">
      <alignment vertical="center" wrapText="1"/>
    </xf>
    <xf numFmtId="181" fontId="20" fillId="0" borderId="74" xfId="8" applyNumberFormat="1" applyFont="1" applyFill="1" applyBorder="1" applyAlignment="1">
      <alignment vertical="center"/>
    </xf>
    <xf numFmtId="181" fontId="20" fillId="0" borderId="75" xfId="8" applyNumberFormat="1" applyFont="1" applyFill="1" applyBorder="1" applyAlignment="1">
      <alignment vertical="center"/>
    </xf>
    <xf numFmtId="181" fontId="20" fillId="0" borderId="76" xfId="8" applyNumberFormat="1" applyFont="1" applyFill="1" applyBorder="1" applyAlignment="1">
      <alignment vertical="center"/>
    </xf>
    <xf numFmtId="0" fontId="20" fillId="0" borderId="7" xfId="8" applyFont="1" applyFill="1" applyBorder="1">
      <alignment vertical="center"/>
    </xf>
    <xf numFmtId="0" fontId="20" fillId="0" borderId="0" xfId="8" applyFont="1" applyFill="1" applyBorder="1">
      <alignment vertical="center"/>
    </xf>
    <xf numFmtId="0" fontId="20" fillId="0" borderId="66" xfId="8" applyFont="1" applyFill="1" applyBorder="1">
      <alignment vertical="center"/>
    </xf>
    <xf numFmtId="49" fontId="20" fillId="0" borderId="7" xfId="8" applyNumberFormat="1" applyFont="1" applyFill="1" applyBorder="1">
      <alignment vertical="center"/>
    </xf>
    <xf numFmtId="49" fontId="20" fillId="0" borderId="0" xfId="8" applyNumberFormat="1" applyFont="1" applyFill="1" applyBorder="1">
      <alignment vertical="center"/>
    </xf>
    <xf numFmtId="0" fontId="20" fillId="0" borderId="0" xfId="8" applyFont="1" applyFill="1" applyBorder="1" applyAlignment="1">
      <alignment vertical="center"/>
    </xf>
    <xf numFmtId="0" fontId="20" fillId="0" borderId="0" xfId="8" applyFont="1" applyFill="1" applyBorder="1" applyAlignment="1">
      <alignment horizontal="center" vertical="center"/>
    </xf>
    <xf numFmtId="49" fontId="20" fillId="0" borderId="0" xfId="8" applyNumberFormat="1" applyFont="1" applyFill="1" applyBorder="1" applyAlignment="1">
      <alignment horizontal="center" vertical="center"/>
    </xf>
    <xf numFmtId="0" fontId="20" fillId="0" borderId="66" xfId="8" applyFont="1" applyFill="1" applyBorder="1" applyAlignment="1">
      <alignment horizontal="center" vertical="center"/>
    </xf>
    <xf numFmtId="0" fontId="20" fillId="0" borderId="74" xfId="8" applyFont="1" applyFill="1" applyBorder="1">
      <alignment vertical="center"/>
    </xf>
    <xf numFmtId="0" fontId="20" fillId="0" borderId="75" xfId="8" applyFont="1" applyFill="1" applyBorder="1">
      <alignment vertical="center"/>
    </xf>
    <xf numFmtId="0" fontId="20" fillId="0" borderId="76" xfId="8" applyFont="1" applyFill="1" applyBorder="1">
      <alignment vertical="center"/>
    </xf>
    <xf numFmtId="0" fontId="20" fillId="0" borderId="0" xfId="10" applyFont="1" applyFill="1">
      <alignment vertical="center"/>
    </xf>
    <xf numFmtId="49" fontId="30" fillId="0" borderId="0" xfId="11" applyNumberFormat="1" applyFont="1">
      <alignment vertical="center"/>
    </xf>
    <xf numFmtId="49" fontId="20" fillId="0" borderId="0" xfId="11" applyNumberFormat="1" applyFont="1">
      <alignment vertical="center"/>
    </xf>
    <xf numFmtId="49" fontId="20" fillId="0" borderId="0" xfId="11" applyNumberFormat="1" applyFont="1" applyFill="1">
      <alignment vertical="center"/>
    </xf>
    <xf numFmtId="0" fontId="20" fillId="0" borderId="0" xfId="11" applyFont="1">
      <alignment vertical="center"/>
    </xf>
    <xf numFmtId="0" fontId="31" fillId="0" borderId="0" xfId="11" applyFont="1">
      <alignment vertical="center"/>
    </xf>
    <xf numFmtId="0" fontId="3" fillId="0" borderId="54" xfId="11" applyFont="1" applyBorder="1" applyAlignment="1">
      <alignment horizontal="center" vertical="center"/>
    </xf>
    <xf numFmtId="0" fontId="3" fillId="0" borderId="54" xfId="11" applyFont="1" applyBorder="1" applyAlignment="1">
      <alignment vertical="center"/>
    </xf>
    <xf numFmtId="0" fontId="20" fillId="0" borderId="0" xfId="11" applyFont="1" applyBorder="1">
      <alignment vertical="center"/>
    </xf>
    <xf numFmtId="0" fontId="20" fillId="0" borderId="12" xfId="11" applyFont="1" applyBorder="1">
      <alignment vertical="center"/>
    </xf>
    <xf numFmtId="0" fontId="20" fillId="0" borderId="54" xfId="11" applyFont="1" applyBorder="1">
      <alignment vertical="center"/>
    </xf>
    <xf numFmtId="0" fontId="20" fillId="0" borderId="41" xfId="11" applyFont="1" applyBorder="1" applyAlignment="1">
      <alignment horizontal="center" vertical="center"/>
    </xf>
    <xf numFmtId="0" fontId="20" fillId="0" borderId="12" xfId="11" applyFont="1" applyBorder="1" applyAlignment="1">
      <alignment horizontal="center" vertical="center"/>
    </xf>
    <xf numFmtId="0" fontId="20" fillId="0" borderId="64" xfId="11" applyFont="1" applyBorder="1" applyAlignment="1">
      <alignment horizontal="center" vertical="center"/>
    </xf>
    <xf numFmtId="0" fontId="20" fillId="0" borderId="0" xfId="11" applyFont="1" applyFill="1" applyBorder="1" applyAlignment="1">
      <alignment horizontal="center" vertical="center" wrapText="1"/>
    </xf>
    <xf numFmtId="0" fontId="20" fillId="0" borderId="54" xfId="11" applyFont="1" applyFill="1" applyBorder="1" applyAlignment="1">
      <alignment horizontal="center" vertical="center" wrapText="1"/>
    </xf>
    <xf numFmtId="0" fontId="20" fillId="0" borderId="0" xfId="11" applyFont="1" applyFill="1">
      <alignment vertical="center"/>
    </xf>
    <xf numFmtId="0" fontId="20" fillId="0" borderId="0" xfId="11" applyFont="1" applyBorder="1" applyAlignment="1">
      <alignment horizontal="center" vertical="center"/>
    </xf>
    <xf numFmtId="0" fontId="24" fillId="0" borderId="0" xfId="11" applyFont="1" applyBorder="1">
      <alignment vertical="center"/>
    </xf>
    <xf numFmtId="0" fontId="24" fillId="0" borderId="0" xfId="11" applyFont="1">
      <alignment vertical="center"/>
    </xf>
    <xf numFmtId="0" fontId="20" fillId="0" borderId="0" xfId="11" applyFont="1" applyAlignment="1">
      <alignment vertical="center" shrinkToFit="1"/>
    </xf>
    <xf numFmtId="49" fontId="20" fillId="6" borderId="0" xfId="12" applyNumberFormat="1" applyFont="1" applyFill="1" applyProtection="1">
      <alignment vertical="center"/>
    </xf>
    <xf numFmtId="0" fontId="20" fillId="6" borderId="0" xfId="12" applyFont="1" applyFill="1" applyProtection="1">
      <alignment vertical="center"/>
    </xf>
    <xf numFmtId="0" fontId="20" fillId="6" borderId="0" xfId="12" applyFont="1" applyFill="1" applyBorder="1" applyAlignment="1" applyProtection="1">
      <alignment vertical="center"/>
    </xf>
    <xf numFmtId="0" fontId="20" fillId="6" borderId="75" xfId="12" applyFont="1" applyFill="1" applyBorder="1" applyProtection="1">
      <alignment vertical="center"/>
    </xf>
    <xf numFmtId="0" fontId="1" fillId="6" borderId="0" xfId="13" applyFill="1" applyProtection="1">
      <alignment vertical="center"/>
    </xf>
    <xf numFmtId="0" fontId="1" fillId="0" borderId="0" xfId="13" applyProtection="1">
      <alignment vertical="center"/>
    </xf>
    <xf numFmtId="0" fontId="32" fillId="6" borderId="0" xfId="12" applyFont="1" applyFill="1" applyAlignment="1" applyProtection="1">
      <alignment vertical="center"/>
    </xf>
    <xf numFmtId="0" fontId="20" fillId="6" borderId="0" xfId="12" applyFont="1" applyFill="1" applyAlignment="1" applyProtection="1">
      <alignment vertical="center"/>
    </xf>
    <xf numFmtId="0" fontId="1" fillId="6" borderId="0" xfId="13" applyFill="1" applyAlignment="1" applyProtection="1">
      <alignment vertical="center"/>
    </xf>
    <xf numFmtId="0" fontId="1" fillId="0" borderId="0" xfId="13" applyAlignment="1" applyProtection="1">
      <alignment vertical="center"/>
    </xf>
    <xf numFmtId="0" fontId="34" fillId="6" borderId="0" xfId="12" applyFont="1" applyFill="1" applyProtection="1">
      <alignment vertical="center"/>
    </xf>
    <xf numFmtId="0" fontId="35" fillId="6" borderId="0" xfId="12" applyFont="1" applyFill="1" applyProtection="1">
      <alignment vertical="center"/>
    </xf>
    <xf numFmtId="0" fontId="35" fillId="6" borderId="0" xfId="13" applyFont="1" applyFill="1" applyProtection="1">
      <alignment vertical="center"/>
    </xf>
    <xf numFmtId="0" fontId="35" fillId="0" borderId="0" xfId="13" applyFont="1" applyProtection="1">
      <alignment vertical="center"/>
    </xf>
    <xf numFmtId="0" fontId="34" fillId="6" borderId="0" xfId="12" applyFont="1" applyFill="1" applyBorder="1" applyProtection="1">
      <alignment vertical="center"/>
    </xf>
    <xf numFmtId="0" fontId="35" fillId="6" borderId="0" xfId="12" applyFont="1" applyFill="1" applyBorder="1" applyProtection="1">
      <alignment vertical="center"/>
    </xf>
    <xf numFmtId="0" fontId="34" fillId="0" borderId="97" xfId="12" applyFont="1" applyBorder="1" applyAlignment="1" applyProtection="1">
      <alignment horizontal="center" vertical="center" shrinkToFit="1"/>
      <protection locked="0"/>
    </xf>
    <xf numFmtId="0" fontId="34" fillId="0" borderId="97" xfId="12" applyFont="1" applyFill="1" applyBorder="1" applyAlignment="1" applyProtection="1">
      <alignment horizontal="center" vertical="center" shrinkToFit="1"/>
      <protection locked="0"/>
    </xf>
    <xf numFmtId="0" fontId="34" fillId="0" borderId="109" xfId="15" applyFont="1" applyBorder="1" applyAlignment="1" applyProtection="1">
      <alignment horizontal="center" vertical="center" shrinkToFit="1"/>
      <protection locked="0"/>
    </xf>
    <xf numFmtId="0" fontId="34" fillId="0" borderId="111" xfId="12" applyFont="1" applyBorder="1" applyAlignment="1" applyProtection="1">
      <alignment horizontal="center" vertical="center" shrinkToFit="1"/>
      <protection locked="0"/>
    </xf>
    <xf numFmtId="0" fontId="34" fillId="0" borderId="111" xfId="12" applyFont="1" applyFill="1" applyBorder="1" applyAlignment="1" applyProtection="1">
      <alignment horizontal="center" vertical="center" shrinkToFit="1"/>
      <protection locked="0"/>
    </xf>
    <xf numFmtId="0" fontId="34" fillId="0" borderId="122" xfId="15" applyFont="1" applyBorder="1" applyAlignment="1" applyProtection="1">
      <alignment horizontal="center" vertical="center" shrinkToFit="1"/>
      <protection locked="0"/>
    </xf>
    <xf numFmtId="0" fontId="34" fillId="8" borderId="20" xfId="12" applyFont="1" applyFill="1" applyBorder="1" applyAlignment="1" applyProtection="1">
      <alignment horizontal="center" vertical="center" shrinkToFit="1"/>
      <protection locked="0"/>
    </xf>
    <xf numFmtId="0" fontId="27" fillId="6" borderId="0" xfId="12" applyFont="1" applyFill="1" applyProtection="1">
      <alignment vertical="center"/>
    </xf>
    <xf numFmtId="0" fontId="34" fillId="0" borderId="135" xfId="12" applyFont="1" applyBorder="1" applyAlignment="1" applyProtection="1">
      <alignment horizontal="center" vertical="center" shrinkToFit="1"/>
      <protection locked="0"/>
    </xf>
    <xf numFmtId="0" fontId="34" fillId="6" borderId="122" xfId="12" applyFont="1" applyFill="1" applyBorder="1" applyAlignment="1" applyProtection="1">
      <alignment horizontal="center" vertical="center" shrinkToFit="1"/>
      <protection locked="0"/>
    </xf>
    <xf numFmtId="0" fontId="1" fillId="6" borderId="0" xfId="13" applyFont="1" applyFill="1" applyProtection="1">
      <alignment vertical="center"/>
    </xf>
    <xf numFmtId="0" fontId="34" fillId="0" borderId="144" xfId="12" applyFont="1" applyBorder="1" applyAlignment="1" applyProtection="1">
      <alignment horizontal="center" vertical="center" shrinkToFit="1"/>
      <protection locked="0"/>
    </xf>
    <xf numFmtId="0" fontId="34" fillId="6" borderId="0" xfId="12" applyFont="1" applyFill="1" applyBorder="1" applyAlignment="1" applyProtection="1">
      <alignment horizontal="center" vertical="center" shrinkToFit="1"/>
    </xf>
    <xf numFmtId="0" fontId="34" fillId="6" borderId="0" xfId="12" applyFont="1" applyFill="1" applyBorder="1" applyAlignment="1" applyProtection="1">
      <alignment horizontal="left" vertical="center" shrinkToFit="1"/>
    </xf>
    <xf numFmtId="177" fontId="34" fillId="6" borderId="0" xfId="12" applyNumberFormat="1" applyFont="1" applyFill="1" applyBorder="1" applyAlignment="1" applyProtection="1">
      <alignment horizontal="right" vertical="center" shrinkToFit="1"/>
    </xf>
    <xf numFmtId="177" fontId="34" fillId="6" borderId="0" xfId="12" applyNumberFormat="1" applyFont="1" applyFill="1" applyBorder="1" applyAlignment="1" applyProtection="1">
      <alignment horizontal="left" vertical="center" shrinkToFit="1"/>
    </xf>
    <xf numFmtId="0" fontId="27" fillId="6" borderId="0" xfId="12" applyFont="1" applyFill="1" applyBorder="1" applyProtection="1">
      <alignment vertical="center"/>
    </xf>
    <xf numFmtId="0" fontId="34" fillId="6" borderId="75" xfId="12" applyFont="1" applyFill="1" applyBorder="1" applyAlignment="1" applyProtection="1">
      <alignment vertical="center"/>
    </xf>
    <xf numFmtId="0" fontId="34" fillId="6" borderId="75" xfId="12" applyFont="1" applyFill="1" applyBorder="1" applyAlignment="1" applyProtection="1">
      <alignment horizontal="center" vertical="center"/>
    </xf>
    <xf numFmtId="0" fontId="34" fillId="6" borderId="31" xfId="12" applyFont="1" applyFill="1" applyBorder="1" applyProtection="1">
      <alignment vertical="center"/>
    </xf>
    <xf numFmtId="0" fontId="34" fillId="6" borderId="11" xfId="12" applyFont="1" applyFill="1" applyBorder="1" applyAlignment="1" applyProtection="1">
      <alignment vertical="center"/>
    </xf>
    <xf numFmtId="0" fontId="34" fillId="6" borderId="12" xfId="12" applyFont="1" applyFill="1" applyBorder="1" applyAlignment="1" applyProtection="1">
      <alignment vertical="center"/>
    </xf>
    <xf numFmtId="0" fontId="34" fillId="6" borderId="0" xfId="12" applyFont="1" applyFill="1" applyBorder="1" applyAlignment="1" applyProtection="1">
      <alignment vertical="center"/>
    </xf>
    <xf numFmtId="0" fontId="34" fillId="6" borderId="66" xfId="12" applyFont="1" applyFill="1" applyBorder="1" applyAlignment="1" applyProtection="1">
      <alignment vertical="center"/>
    </xf>
    <xf numFmtId="0" fontId="34" fillId="6" borderId="0" xfId="12" applyFont="1" applyFill="1" applyAlignment="1" applyProtection="1">
      <alignment vertical="center"/>
    </xf>
    <xf numFmtId="0" fontId="34" fillId="6" borderId="0" xfId="12" applyFont="1" applyFill="1" applyBorder="1" applyAlignment="1" applyProtection="1">
      <alignment horizontal="center" vertical="center"/>
    </xf>
    <xf numFmtId="0" fontId="35" fillId="6" borderId="0" xfId="12" applyFont="1" applyFill="1" applyAlignment="1" applyProtection="1">
      <alignment vertical="center"/>
    </xf>
    <xf numFmtId="0" fontId="35" fillId="6" borderId="0" xfId="12" applyFont="1" applyFill="1" applyBorder="1" applyAlignment="1" applyProtection="1">
      <alignment horizontal="center" vertical="center"/>
    </xf>
    <xf numFmtId="0" fontId="35" fillId="6" borderId="7" xfId="12" applyFont="1" applyFill="1" applyBorder="1" applyAlignment="1" applyProtection="1">
      <alignment vertical="center"/>
    </xf>
    <xf numFmtId="0" fontId="35" fillId="6" borderId="0" xfId="12" applyFont="1" applyFill="1" applyBorder="1" applyAlignment="1" applyProtection="1">
      <alignment vertical="center"/>
    </xf>
    <xf numFmtId="0" fontId="37" fillId="6" borderId="0" xfId="13" applyFont="1" applyFill="1" applyProtection="1">
      <alignment vertical="center"/>
    </xf>
    <xf numFmtId="0" fontId="1" fillId="0" borderId="0" xfId="13">
      <alignment vertical="center"/>
    </xf>
    <xf numFmtId="0" fontId="16" fillId="6" borderId="0" xfId="6" applyFill="1" applyProtection="1">
      <protection hidden="1"/>
    </xf>
    <xf numFmtId="0" fontId="16" fillId="6" borderId="0" xfId="6" applyFill="1"/>
    <xf numFmtId="0" fontId="1" fillId="0" borderId="0" xfId="16" applyFont="1" applyFill="1">
      <alignment vertical="center"/>
    </xf>
    <xf numFmtId="0" fontId="1" fillId="0" borderId="0" xfId="16" applyFont="1" applyFill="1" applyBorder="1">
      <alignment vertical="center"/>
    </xf>
    <xf numFmtId="0" fontId="34" fillId="0" borderId="41" xfId="16" applyFont="1" applyFill="1" applyBorder="1">
      <alignment vertical="center"/>
    </xf>
    <xf numFmtId="0" fontId="1" fillId="0" borderId="12" xfId="16" applyFont="1" applyFill="1" applyBorder="1">
      <alignment vertical="center"/>
    </xf>
    <xf numFmtId="0" fontId="1" fillId="0" borderId="48" xfId="16" applyFont="1" applyFill="1" applyBorder="1">
      <alignment vertical="center"/>
    </xf>
    <xf numFmtId="0" fontId="1" fillId="0" borderId="64" xfId="16" applyFont="1" applyFill="1" applyBorder="1">
      <alignment vertical="center"/>
    </xf>
    <xf numFmtId="178" fontId="3" fillId="0" borderId="0" xfId="16" applyNumberFormat="1" applyFont="1" applyFill="1" applyBorder="1">
      <alignment vertical="center"/>
    </xf>
    <xf numFmtId="0" fontId="1" fillId="0" borderId="38" xfId="16" applyFont="1" applyFill="1" applyBorder="1">
      <alignment vertical="center"/>
    </xf>
    <xf numFmtId="0" fontId="1" fillId="6" borderId="41" xfId="16" applyFont="1" applyFill="1" applyBorder="1">
      <alignment vertical="center"/>
    </xf>
    <xf numFmtId="0" fontId="1" fillId="6" borderId="12" xfId="16" applyFont="1" applyFill="1" applyBorder="1">
      <alignment vertical="center"/>
    </xf>
    <xf numFmtId="0" fontId="1" fillId="6" borderId="48" xfId="16" applyFont="1" applyFill="1" applyBorder="1">
      <alignment vertical="center"/>
    </xf>
    <xf numFmtId="0" fontId="1" fillId="6" borderId="39" xfId="16" applyFont="1" applyFill="1" applyBorder="1">
      <alignment vertical="center"/>
    </xf>
    <xf numFmtId="0" fontId="1" fillId="6" borderId="31" xfId="16" applyFont="1" applyFill="1" applyBorder="1">
      <alignment vertical="center"/>
    </xf>
    <xf numFmtId="0" fontId="1" fillId="6" borderId="42" xfId="16" applyFont="1" applyFill="1" applyBorder="1">
      <alignment vertical="center"/>
    </xf>
    <xf numFmtId="178" fontId="3" fillId="6" borderId="37" xfId="16" applyNumberFormat="1" applyFont="1" applyFill="1" applyBorder="1">
      <alignment vertical="center"/>
    </xf>
    <xf numFmtId="178" fontId="3" fillId="6" borderId="54" xfId="16" applyNumberFormat="1" applyFont="1" applyFill="1" applyBorder="1">
      <alignment vertical="center"/>
    </xf>
    <xf numFmtId="178" fontId="3" fillId="6" borderId="40" xfId="16" applyNumberFormat="1" applyFont="1" applyFill="1" applyBorder="1">
      <alignment vertical="center"/>
    </xf>
    <xf numFmtId="178" fontId="3" fillId="6" borderId="34" xfId="16" applyNumberFormat="1" applyFont="1" applyFill="1" applyBorder="1" applyAlignment="1">
      <alignment horizontal="center" vertical="center"/>
    </xf>
    <xf numFmtId="178" fontId="20" fillId="6" borderId="186" xfId="16" applyNumberFormat="1" applyFont="1" applyFill="1" applyBorder="1" applyAlignment="1">
      <alignment horizontal="center" vertical="center"/>
    </xf>
    <xf numFmtId="178" fontId="3" fillId="6" borderId="52" xfId="16" applyNumberFormat="1" applyFont="1" applyFill="1" applyBorder="1" applyAlignment="1">
      <alignment horizontal="center" vertical="center"/>
    </xf>
    <xf numFmtId="177" fontId="3" fillId="6" borderId="47" xfId="17" applyNumberFormat="1" applyFont="1" applyFill="1" applyBorder="1" applyAlignment="1">
      <alignment horizontal="right" vertical="center" shrinkToFit="1"/>
    </xf>
    <xf numFmtId="177" fontId="3" fillId="6" borderId="37" xfId="17" applyNumberFormat="1" applyFont="1" applyFill="1" applyBorder="1" applyAlignment="1">
      <alignment horizontal="right" vertical="center" shrinkToFit="1"/>
    </xf>
    <xf numFmtId="187" fontId="3" fillId="6" borderId="187" xfId="17" applyNumberFormat="1" applyFont="1" applyFill="1" applyBorder="1" applyAlignment="1">
      <alignment horizontal="right" vertical="center" shrinkToFit="1"/>
    </xf>
    <xf numFmtId="177" fontId="3" fillId="6" borderId="34" xfId="17" applyNumberFormat="1" applyFont="1" applyFill="1" applyBorder="1" applyAlignment="1">
      <alignment horizontal="right" vertical="center" shrinkToFit="1"/>
    </xf>
    <xf numFmtId="177" fontId="3" fillId="6" borderId="39" xfId="17" applyNumberFormat="1" applyFont="1" applyFill="1" applyBorder="1" applyAlignment="1">
      <alignment horizontal="right" vertical="center" shrinkToFit="1"/>
    </xf>
    <xf numFmtId="187" fontId="3" fillId="6" borderId="52" xfId="17" applyNumberFormat="1" applyFont="1" applyFill="1" applyBorder="1" applyAlignment="1">
      <alignment horizontal="right" vertical="center" shrinkToFit="1"/>
    </xf>
    <xf numFmtId="189" fontId="3" fillId="0" borderId="0" xfId="16" applyNumberFormat="1" applyFont="1" applyFill="1" applyBorder="1">
      <alignment vertical="center"/>
    </xf>
    <xf numFmtId="178" fontId="3" fillId="0" borderId="39" xfId="16" applyNumberFormat="1" applyFont="1" applyFill="1" applyBorder="1">
      <alignment vertical="center"/>
    </xf>
    <xf numFmtId="178" fontId="3" fillId="0" borderId="31" xfId="16" applyNumberFormat="1" applyFont="1" applyFill="1" applyBorder="1">
      <alignment vertical="center"/>
    </xf>
    <xf numFmtId="178" fontId="3" fillId="0" borderId="42" xfId="16" applyNumberFormat="1" applyFont="1" applyFill="1" applyBorder="1">
      <alignment vertical="center"/>
    </xf>
    <xf numFmtId="178" fontId="3" fillId="0" borderId="34" xfId="16" applyNumberFormat="1" applyFont="1" applyFill="1" applyBorder="1" applyAlignment="1">
      <alignment horizontal="center" vertical="center"/>
    </xf>
    <xf numFmtId="178" fontId="3" fillId="0" borderId="186" xfId="16" applyNumberFormat="1" applyFont="1" applyFill="1" applyBorder="1" applyAlignment="1">
      <alignment horizontal="center" vertical="center"/>
    </xf>
    <xf numFmtId="178" fontId="3" fillId="0" borderId="52" xfId="16" applyNumberFormat="1" applyFont="1" applyFill="1" applyBorder="1" applyAlignment="1">
      <alignment horizontal="center" vertical="center"/>
    </xf>
    <xf numFmtId="178" fontId="3" fillId="0" borderId="0" xfId="16" applyNumberFormat="1" applyFont="1" applyFill="1" applyBorder="1" applyAlignment="1">
      <alignment horizontal="center" vertical="center"/>
    </xf>
    <xf numFmtId="178" fontId="3" fillId="0" borderId="64" xfId="16" applyNumberFormat="1" applyFont="1" applyFill="1" applyBorder="1">
      <alignment vertical="center"/>
    </xf>
    <xf numFmtId="190" fontId="17" fillId="0" borderId="34" xfId="16" applyNumberFormat="1" applyFont="1" applyFill="1" applyBorder="1" applyAlignment="1">
      <alignment horizontal="right" vertical="center" shrinkToFit="1"/>
    </xf>
    <xf numFmtId="190" fontId="17" fillId="0" borderId="186" xfId="16" applyNumberFormat="1" applyFont="1" applyFill="1" applyBorder="1" applyAlignment="1">
      <alignment horizontal="right" vertical="center" shrinkToFit="1"/>
    </xf>
    <xf numFmtId="190" fontId="3" fillId="0" borderId="52" xfId="16" applyNumberFormat="1" applyFont="1" applyFill="1" applyBorder="1" applyAlignment="1">
      <alignment horizontal="right" vertical="center" shrinkToFit="1"/>
    </xf>
    <xf numFmtId="178" fontId="3" fillId="0" borderId="38" xfId="16" applyNumberFormat="1" applyFont="1" applyFill="1" applyBorder="1">
      <alignment vertical="center"/>
    </xf>
    <xf numFmtId="178" fontId="3" fillId="0" borderId="0" xfId="16" applyNumberFormat="1" applyFont="1" applyFill="1">
      <alignment vertical="center"/>
    </xf>
    <xf numFmtId="187" fontId="17" fillId="0" borderId="34" xfId="16" applyNumberFormat="1" applyFont="1" applyFill="1" applyBorder="1" applyAlignment="1">
      <alignment horizontal="right" vertical="center" shrinkToFit="1"/>
    </xf>
    <xf numFmtId="187" fontId="17" fillId="0" borderId="186" xfId="16" applyNumberFormat="1" applyFont="1" applyFill="1" applyBorder="1" applyAlignment="1">
      <alignment horizontal="right" vertical="center" shrinkToFit="1"/>
    </xf>
    <xf numFmtId="187" fontId="3" fillId="0" borderId="52" xfId="16" applyNumberFormat="1" applyFont="1" applyFill="1" applyBorder="1" applyAlignment="1">
      <alignment horizontal="right" vertical="center" shrinkToFit="1"/>
    </xf>
    <xf numFmtId="178" fontId="3" fillId="0" borderId="37" xfId="16" applyNumberFormat="1" applyFont="1" applyFill="1" applyBorder="1">
      <alignment vertical="center"/>
    </xf>
    <xf numFmtId="178" fontId="3" fillId="0" borderId="54" xfId="16" applyNumberFormat="1" applyFont="1" applyFill="1" applyBorder="1">
      <alignment vertical="center"/>
    </xf>
    <xf numFmtId="189" fontId="3" fillId="0" borderId="54" xfId="16" applyNumberFormat="1" applyFont="1" applyFill="1" applyBorder="1">
      <alignment vertical="center"/>
    </xf>
    <xf numFmtId="178" fontId="3" fillId="0" borderId="40" xfId="16" applyNumberFormat="1" applyFont="1" applyFill="1" applyBorder="1">
      <alignment vertical="center"/>
    </xf>
    <xf numFmtId="0" fontId="3" fillId="0" borderId="0" xfId="16" applyFont="1" applyFill="1">
      <alignment vertical="center"/>
    </xf>
    <xf numFmtId="0" fontId="1" fillId="0" borderId="48" xfId="16" applyFont="1" applyFill="1" applyBorder="1" applyAlignment="1"/>
    <xf numFmtId="0" fontId="1" fillId="0" borderId="38" xfId="16" applyFont="1" applyFill="1" applyBorder="1" applyAlignment="1"/>
    <xf numFmtId="177" fontId="3" fillId="6" borderId="34" xfId="16" applyNumberFormat="1" applyFont="1" applyFill="1" applyBorder="1" applyAlignment="1">
      <alignment horizontal="right" vertical="center" shrinkToFit="1"/>
    </xf>
    <xf numFmtId="177" fontId="3" fillId="6" borderId="186" xfId="16" applyNumberFormat="1" applyFont="1" applyFill="1" applyBorder="1" applyAlignment="1">
      <alignment horizontal="right" vertical="center" shrinkToFit="1"/>
    </xf>
    <xf numFmtId="187" fontId="3" fillId="6" borderId="52" xfId="16" applyNumberFormat="1" applyFont="1" applyFill="1" applyBorder="1" applyAlignment="1">
      <alignment horizontal="right" vertical="center" shrinkToFit="1"/>
    </xf>
    <xf numFmtId="177" fontId="3" fillId="0" borderId="34" xfId="16" applyNumberFormat="1" applyFont="1" applyFill="1" applyBorder="1" applyAlignment="1">
      <alignment horizontal="right" vertical="center" shrinkToFit="1"/>
    </xf>
    <xf numFmtId="177" fontId="3" fillId="0" borderId="186" xfId="16" applyNumberFormat="1" applyFont="1" applyFill="1" applyBorder="1" applyAlignment="1">
      <alignment horizontal="right" vertical="center" shrinkToFit="1"/>
    </xf>
    <xf numFmtId="0" fontId="3" fillId="0" borderId="0" xfId="16" applyFont="1" applyFill="1" applyBorder="1" applyAlignment="1"/>
    <xf numFmtId="0" fontId="1" fillId="0" borderId="0" xfId="16" applyFont="1" applyFill="1" applyBorder="1" applyAlignment="1"/>
    <xf numFmtId="189" fontId="3" fillId="0" borderId="12" xfId="16" applyNumberFormat="1" applyFont="1" applyFill="1" applyBorder="1">
      <alignment vertical="center"/>
    </xf>
    <xf numFmtId="0" fontId="1" fillId="0" borderId="54" xfId="16" applyFont="1" applyFill="1" applyBorder="1">
      <alignment vertical="center"/>
    </xf>
    <xf numFmtId="0" fontId="34" fillId="0" borderId="64" xfId="16" applyFont="1" applyFill="1" applyBorder="1">
      <alignment vertical="center"/>
    </xf>
    <xf numFmtId="0" fontId="1" fillId="0" borderId="54" xfId="17" applyFont="1" applyFill="1" applyBorder="1">
      <alignment vertical="center"/>
    </xf>
    <xf numFmtId="189" fontId="3" fillId="0" borderId="54" xfId="17" applyNumberFormat="1" applyFont="1" applyFill="1" applyBorder="1">
      <alignment vertical="center"/>
    </xf>
    <xf numFmtId="178" fontId="17" fillId="0" borderId="41" xfId="18" applyNumberFormat="1" applyFont="1" applyBorder="1" applyAlignment="1">
      <alignment vertical="center"/>
    </xf>
    <xf numFmtId="178" fontId="17" fillId="0" borderId="48" xfId="18" applyNumberFormat="1" applyFont="1" applyBorder="1" applyAlignment="1">
      <alignment vertical="center"/>
    </xf>
    <xf numFmtId="178" fontId="17" fillId="0" borderId="37" xfId="18" applyNumberFormat="1" applyFont="1" applyBorder="1" applyAlignment="1">
      <alignment vertical="center"/>
    </xf>
    <xf numFmtId="178" fontId="17" fillId="0" borderId="40" xfId="18" applyNumberFormat="1" applyFont="1" applyBorder="1" applyAlignment="1">
      <alignment vertical="center"/>
    </xf>
    <xf numFmtId="178" fontId="17" fillId="0" borderId="41" xfId="18" applyNumberFormat="1" applyFont="1" applyBorder="1" applyAlignment="1">
      <alignment horizontal="center" vertical="center"/>
    </xf>
    <xf numFmtId="178" fontId="17" fillId="0" borderId="52" xfId="18" applyNumberFormat="1" applyFont="1" applyBorder="1" applyAlignment="1">
      <alignment horizontal="center" vertical="center" wrapText="1"/>
    </xf>
    <xf numFmtId="178" fontId="24" fillId="0" borderId="53" xfId="18" applyNumberFormat="1" applyFont="1" applyBorder="1" applyAlignment="1">
      <alignment horizontal="center" vertical="center"/>
    </xf>
    <xf numFmtId="178" fontId="17" fillId="0" borderId="54" xfId="18" applyNumberFormat="1" applyFont="1" applyBorder="1" applyAlignment="1">
      <alignment horizontal="center" vertical="center" wrapText="1"/>
    </xf>
    <xf numFmtId="178" fontId="17" fillId="0" borderId="34" xfId="18" applyNumberFormat="1" applyFont="1" applyBorder="1" applyAlignment="1">
      <alignment horizontal="center" vertical="center"/>
    </xf>
    <xf numFmtId="177" fontId="17" fillId="0" borderId="15" xfId="19" applyNumberFormat="1" applyFont="1" applyFill="1" applyBorder="1" applyAlignment="1">
      <alignment horizontal="right" vertical="center" shrinkToFit="1"/>
    </xf>
    <xf numFmtId="177" fontId="17" fillId="0" borderId="41" xfId="19" applyNumberFormat="1" applyFont="1" applyFill="1" applyBorder="1" applyAlignment="1">
      <alignment horizontal="right" vertical="center" shrinkToFit="1"/>
    </xf>
    <xf numFmtId="187" fontId="17" fillId="0" borderId="55" xfId="19" applyNumberFormat="1" applyFont="1" applyFill="1" applyBorder="1" applyAlignment="1">
      <alignment horizontal="right" vertical="center" shrinkToFit="1"/>
    </xf>
    <xf numFmtId="177" fontId="17" fillId="0" borderId="53" xfId="19" applyNumberFormat="1" applyFont="1" applyFill="1" applyBorder="1" applyAlignment="1">
      <alignment horizontal="right" vertical="center" shrinkToFit="1"/>
    </xf>
    <xf numFmtId="187" fontId="17" fillId="0" borderId="56" xfId="19" applyNumberFormat="1" applyFont="1" applyFill="1" applyBorder="1" applyAlignment="1">
      <alignment horizontal="right" vertical="center" shrinkToFit="1"/>
    </xf>
    <xf numFmtId="187" fontId="17" fillId="0" borderId="15" xfId="19" applyNumberFormat="1" applyFont="1" applyBorder="1" applyAlignment="1">
      <alignment horizontal="right" vertical="center" shrinkToFit="1"/>
    </xf>
    <xf numFmtId="178" fontId="17" fillId="0" borderId="37" xfId="18" applyNumberFormat="1" applyFont="1" applyBorder="1" applyAlignment="1">
      <alignment horizontal="center" vertical="center"/>
    </xf>
    <xf numFmtId="178" fontId="17" fillId="0" borderId="57" xfId="18" applyNumberFormat="1" applyFont="1" applyBorder="1" applyAlignment="1">
      <alignment horizontal="center" vertical="center"/>
    </xf>
    <xf numFmtId="177" fontId="17" fillId="0" borderId="58" xfId="19" applyNumberFormat="1" applyFont="1" applyFill="1" applyBorder="1" applyAlignment="1">
      <alignment horizontal="right" vertical="center" shrinkToFit="1"/>
    </xf>
    <xf numFmtId="177" fontId="17" fillId="0" borderId="59" xfId="19" applyNumberFormat="1" applyFont="1" applyFill="1" applyBorder="1" applyAlignment="1">
      <alignment horizontal="right" vertical="center" shrinkToFit="1"/>
    </xf>
    <xf numFmtId="187" fontId="17" fillId="0" borderId="57" xfId="19" applyNumberFormat="1" applyFont="1" applyFill="1" applyBorder="1" applyAlignment="1">
      <alignment horizontal="right" vertical="center" shrinkToFit="1"/>
    </xf>
    <xf numFmtId="177" fontId="17" fillId="0" borderId="60" xfId="19" applyNumberFormat="1" applyFont="1" applyFill="1" applyBorder="1" applyAlignment="1">
      <alignment horizontal="right" vertical="center" shrinkToFit="1"/>
    </xf>
    <xf numFmtId="187" fontId="17" fillId="0" borderId="61" xfId="19" applyNumberFormat="1" applyFont="1" applyFill="1" applyBorder="1" applyAlignment="1">
      <alignment horizontal="right" vertical="center" shrinkToFit="1"/>
    </xf>
    <xf numFmtId="187" fontId="17" fillId="0" borderId="58" xfId="19" applyNumberFormat="1" applyFont="1" applyBorder="1" applyAlignment="1">
      <alignment horizontal="right" vertical="center" shrinkToFit="1"/>
    </xf>
    <xf numFmtId="178" fontId="17" fillId="0" borderId="48" xfId="18" applyNumberFormat="1" applyFont="1" applyBorder="1" applyAlignment="1">
      <alignment horizontal="center" vertical="center"/>
    </xf>
    <xf numFmtId="177" fontId="17" fillId="0" borderId="15" xfId="19" applyNumberFormat="1" applyFont="1" applyBorder="1" applyAlignment="1">
      <alignment horizontal="right" vertical="center" shrinkToFit="1"/>
    </xf>
    <xf numFmtId="177" fontId="17" fillId="0" borderId="41" xfId="19" applyNumberFormat="1" applyFont="1" applyBorder="1" applyAlignment="1">
      <alignment horizontal="right" vertical="center" shrinkToFit="1"/>
    </xf>
    <xf numFmtId="187" fontId="17" fillId="0" borderId="55" xfId="19" applyNumberFormat="1" applyFont="1" applyBorder="1" applyAlignment="1">
      <alignment horizontal="right" vertical="center" shrinkToFit="1"/>
    </xf>
    <xf numFmtId="177" fontId="17" fillId="0" borderId="53" xfId="19" applyNumberFormat="1" applyFont="1" applyBorder="1" applyAlignment="1">
      <alignment horizontal="right" vertical="center" shrinkToFit="1"/>
    </xf>
    <xf numFmtId="187" fontId="17" fillId="0" borderId="12" xfId="19" applyNumberFormat="1" applyFont="1" applyBorder="1" applyAlignment="1">
      <alignment horizontal="right" vertical="center" shrinkToFit="1"/>
    </xf>
    <xf numFmtId="0" fontId="1" fillId="0" borderId="37" xfId="16" applyFont="1" applyFill="1" applyBorder="1">
      <alignment vertical="center"/>
    </xf>
    <xf numFmtId="0" fontId="1" fillId="0" borderId="40" xfId="16" applyFont="1" applyFill="1" applyBorder="1">
      <alignment vertical="center"/>
    </xf>
    <xf numFmtId="0" fontId="26" fillId="0" borderId="0" xfId="8" applyNumberFormat="1" applyFont="1" applyFill="1" applyBorder="1" applyAlignment="1" applyProtection="1">
      <alignment horizontal="left" vertical="center" wrapText="1"/>
      <protection hidden="1"/>
    </xf>
    <xf numFmtId="186" fontId="20" fillId="0" borderId="0" xfId="8" applyNumberFormat="1" applyFont="1" applyFill="1" applyBorder="1" applyAlignment="1" applyProtection="1">
      <alignment horizontal="center" vertical="center" shrinkToFit="1"/>
      <protection hidden="1"/>
    </xf>
    <xf numFmtId="0" fontId="20" fillId="0" borderId="0" xfId="8" applyFont="1" applyFill="1" applyBorder="1" applyAlignment="1" applyProtection="1">
      <alignment horizontal="center" vertical="center" shrinkToFit="1"/>
      <protection hidden="1"/>
    </xf>
    <xf numFmtId="0" fontId="20" fillId="0" borderId="0" xfId="8" applyFont="1" applyFill="1" applyBorder="1" applyAlignment="1">
      <alignment horizontal="center" vertical="center" shrinkToFit="1"/>
    </xf>
    <xf numFmtId="0" fontId="20" fillId="0" borderId="0" xfId="8" applyFont="1" applyFill="1" applyBorder="1" applyAlignment="1">
      <alignment horizontal="center" vertical="center"/>
    </xf>
    <xf numFmtId="49" fontId="20" fillId="0" borderId="0" xfId="8" applyNumberFormat="1" applyFont="1" applyFill="1" applyBorder="1" applyAlignment="1">
      <alignment horizontal="center" vertical="center"/>
    </xf>
    <xf numFmtId="181" fontId="20" fillId="0" borderId="44" xfId="8" applyNumberFormat="1" applyFont="1" applyFill="1" applyBorder="1" applyAlignment="1">
      <alignment horizontal="right" vertical="center" shrinkToFit="1"/>
    </xf>
    <xf numFmtId="181" fontId="20" fillId="0" borderId="18" xfId="8" applyNumberFormat="1" applyFont="1" applyFill="1" applyBorder="1" applyAlignment="1">
      <alignment horizontal="right" vertical="center" shrinkToFit="1"/>
    </xf>
    <xf numFmtId="181" fontId="20" fillId="0" borderId="19" xfId="8" applyNumberFormat="1" applyFont="1" applyFill="1" applyBorder="1" applyAlignment="1">
      <alignment horizontal="right" vertical="center" shrinkToFit="1"/>
    </xf>
    <xf numFmtId="0" fontId="24" fillId="0" borderId="74" xfId="7" applyFont="1" applyFill="1" applyBorder="1" applyAlignment="1">
      <alignment horizontal="left" vertical="center"/>
    </xf>
    <xf numFmtId="0" fontId="24" fillId="0" borderId="75" xfId="7" applyFont="1" applyFill="1" applyBorder="1" applyAlignment="1">
      <alignment horizontal="left" vertical="center"/>
    </xf>
    <xf numFmtId="0" fontId="24" fillId="0" borderId="76" xfId="7" applyFont="1" applyFill="1" applyBorder="1" applyAlignment="1">
      <alignment horizontal="left" vertical="center"/>
    </xf>
    <xf numFmtId="181" fontId="20" fillId="0" borderId="7" xfId="8" applyNumberFormat="1" applyFont="1" applyFill="1" applyBorder="1" applyAlignment="1">
      <alignment horizontal="right" vertical="center" shrinkToFit="1"/>
    </xf>
    <xf numFmtId="181" fontId="20" fillId="0" borderId="0" xfId="8" applyNumberFormat="1" applyFont="1" applyFill="1" applyBorder="1" applyAlignment="1">
      <alignment horizontal="right" vertical="center" shrinkToFit="1"/>
    </xf>
    <xf numFmtId="181" fontId="20" fillId="0" borderId="66" xfId="8" applyNumberFormat="1" applyFont="1" applyFill="1" applyBorder="1" applyAlignment="1">
      <alignment horizontal="right" vertical="center" shrinkToFit="1"/>
    </xf>
    <xf numFmtId="0" fontId="20" fillId="0" borderId="39" xfId="8" applyFont="1" applyFill="1" applyBorder="1" applyAlignment="1">
      <alignment vertical="center"/>
    </xf>
    <xf numFmtId="0" fontId="20" fillId="0" borderId="31" xfId="8" applyFont="1" applyFill="1" applyBorder="1" applyAlignment="1">
      <alignment vertical="center"/>
    </xf>
    <xf numFmtId="0" fontId="20" fillId="0" borderId="42" xfId="8" applyFont="1" applyFill="1" applyBorder="1" applyAlignment="1">
      <alignment vertical="center"/>
    </xf>
    <xf numFmtId="178" fontId="20" fillId="0" borderId="39" xfId="8" applyNumberFormat="1" applyFont="1" applyFill="1" applyBorder="1" applyAlignment="1">
      <alignment horizontal="right" vertical="center" shrinkToFit="1"/>
    </xf>
    <xf numFmtId="178" fontId="20" fillId="0" borderId="31" xfId="8" applyNumberFormat="1" applyFont="1" applyFill="1" applyBorder="1" applyAlignment="1">
      <alignment horizontal="right" vertical="center" shrinkToFit="1"/>
    </xf>
    <xf numFmtId="178" fontId="20" fillId="0" borderId="42" xfId="8" applyNumberFormat="1" applyFont="1" applyFill="1" applyBorder="1" applyAlignment="1">
      <alignment horizontal="right" vertical="center" shrinkToFit="1"/>
    </xf>
    <xf numFmtId="178" fontId="20" fillId="0" borderId="32" xfId="8" applyNumberFormat="1" applyFont="1" applyFill="1" applyBorder="1" applyAlignment="1">
      <alignment horizontal="right" vertical="center" shrinkToFit="1"/>
    </xf>
    <xf numFmtId="0" fontId="24" fillId="0" borderId="7" xfId="7" applyFont="1" applyFill="1" applyBorder="1" applyAlignment="1">
      <alignment horizontal="left" vertical="center"/>
    </xf>
    <xf numFmtId="0" fontId="24" fillId="0" borderId="0" xfId="7" applyFont="1" applyFill="1" applyBorder="1" applyAlignment="1">
      <alignment horizontal="left" vertical="center"/>
    </xf>
    <xf numFmtId="0" fontId="24" fillId="0" borderId="66" xfId="7" applyFont="1" applyFill="1" applyBorder="1" applyAlignment="1">
      <alignment horizontal="left" vertical="center"/>
    </xf>
    <xf numFmtId="0" fontId="24" fillId="0" borderId="36" xfId="7" applyFont="1" applyFill="1" applyBorder="1" applyAlignment="1">
      <alignment horizontal="center" vertical="center" wrapText="1"/>
    </xf>
    <xf numFmtId="0" fontId="24" fillId="0" borderId="8" xfId="7" applyFont="1" applyFill="1" applyBorder="1" applyAlignment="1">
      <alignment horizontal="center" vertical="center" wrapText="1"/>
    </xf>
    <xf numFmtId="0" fontId="24" fillId="0" borderId="9" xfId="7" applyFont="1" applyFill="1" applyBorder="1" applyAlignment="1">
      <alignment horizontal="center" vertical="center" wrapText="1"/>
    </xf>
    <xf numFmtId="0" fontId="24" fillId="0" borderId="7" xfId="7" applyFont="1" applyFill="1" applyBorder="1" applyAlignment="1">
      <alignment horizontal="center" vertical="center" wrapText="1"/>
    </xf>
    <xf numFmtId="0" fontId="24" fillId="0" borderId="0" xfId="7" applyFont="1" applyFill="1" applyBorder="1" applyAlignment="1">
      <alignment horizontal="center" vertical="center" wrapText="1"/>
    </xf>
    <xf numFmtId="0" fontId="24" fillId="0" borderId="66" xfId="7" applyFont="1" applyFill="1" applyBorder="1" applyAlignment="1">
      <alignment horizontal="center" vertical="center" wrapText="1"/>
    </xf>
    <xf numFmtId="0" fontId="24" fillId="0" borderId="74" xfId="7" applyFont="1" applyFill="1" applyBorder="1" applyAlignment="1">
      <alignment horizontal="center" vertical="center" wrapText="1"/>
    </xf>
    <xf numFmtId="0" fontId="24" fillId="0" borderId="75" xfId="7" applyFont="1" applyFill="1" applyBorder="1" applyAlignment="1">
      <alignment horizontal="center" vertical="center" wrapText="1"/>
    </xf>
    <xf numFmtId="0" fontId="24" fillId="0" borderId="76" xfId="7" applyFont="1" applyFill="1" applyBorder="1" applyAlignment="1">
      <alignment horizontal="center" vertical="center" wrapText="1"/>
    </xf>
    <xf numFmtId="0" fontId="24" fillId="0" borderId="36" xfId="7" applyFont="1" applyFill="1" applyBorder="1" applyAlignment="1">
      <alignment horizontal="left" vertical="center"/>
    </xf>
    <xf numFmtId="0" fontId="24" fillId="0" borderId="8" xfId="7" applyFont="1" applyFill="1" applyBorder="1" applyAlignment="1">
      <alignment horizontal="left" vertical="center"/>
    </xf>
    <xf numFmtId="0" fontId="24" fillId="0" borderId="9" xfId="7" applyFont="1" applyFill="1" applyBorder="1" applyAlignment="1">
      <alignment horizontal="left" vertical="center"/>
    </xf>
    <xf numFmtId="178" fontId="20" fillId="0" borderId="36" xfId="8" applyNumberFormat="1" applyFont="1" applyFill="1" applyBorder="1" applyAlignment="1">
      <alignment horizontal="right" vertical="center" shrinkToFit="1"/>
    </xf>
    <xf numFmtId="178" fontId="20" fillId="0" borderId="8" xfId="8" applyNumberFormat="1" applyFont="1" applyFill="1" applyBorder="1" applyAlignment="1">
      <alignment horizontal="right" vertical="center" shrinkToFit="1"/>
    </xf>
    <xf numFmtId="178" fontId="20" fillId="0" borderId="9" xfId="8" applyNumberFormat="1" applyFont="1" applyFill="1" applyBorder="1" applyAlignment="1">
      <alignment horizontal="right" vertical="center" shrinkToFit="1"/>
    </xf>
    <xf numFmtId="0" fontId="26" fillId="0" borderId="0" xfId="8" applyFont="1" applyFill="1" applyBorder="1" applyAlignment="1">
      <alignment horizontal="left" vertical="center" wrapText="1"/>
    </xf>
    <xf numFmtId="0" fontId="26" fillId="0" borderId="66" xfId="8" applyFont="1" applyFill="1" applyBorder="1" applyAlignment="1">
      <alignment horizontal="left" vertical="center" wrapText="1"/>
    </xf>
    <xf numFmtId="178" fontId="20" fillId="0" borderId="7" xfId="8" applyNumberFormat="1" applyFont="1" applyFill="1" applyBorder="1" applyAlignment="1">
      <alignment horizontal="right" vertical="center" shrinkToFit="1"/>
    </xf>
    <xf numFmtId="178" fontId="20" fillId="0" borderId="0" xfId="8" applyNumberFormat="1" applyFont="1" applyFill="1" applyBorder="1" applyAlignment="1">
      <alignment horizontal="right" vertical="center" shrinkToFit="1"/>
    </xf>
    <xf numFmtId="178" fontId="20" fillId="0" borderId="66" xfId="8" applyNumberFormat="1" applyFont="1" applyFill="1" applyBorder="1" applyAlignment="1">
      <alignment horizontal="right" vertical="center" shrinkToFit="1"/>
    </xf>
    <xf numFmtId="178" fontId="20" fillId="0" borderId="74" xfId="8" applyNumberFormat="1" applyFont="1" applyFill="1" applyBorder="1" applyAlignment="1">
      <alignment horizontal="right" vertical="center" shrinkToFit="1"/>
    </xf>
    <xf numFmtId="178" fontId="20" fillId="0" borderId="75" xfId="8" applyNumberFormat="1" applyFont="1" applyFill="1" applyBorder="1" applyAlignment="1">
      <alignment horizontal="right" vertical="center" shrinkToFit="1"/>
    </xf>
    <xf numFmtId="178" fontId="20" fillId="0" borderId="76" xfId="8" applyNumberFormat="1" applyFont="1" applyFill="1" applyBorder="1" applyAlignment="1">
      <alignment horizontal="right" vertical="center" shrinkToFit="1"/>
    </xf>
    <xf numFmtId="0" fontId="20" fillId="0" borderId="74" xfId="8" applyFont="1" applyFill="1" applyBorder="1" applyAlignment="1">
      <alignment horizontal="left" vertical="center"/>
    </xf>
    <xf numFmtId="0" fontId="20" fillId="0" borderId="75" xfId="8" applyFont="1" applyFill="1" applyBorder="1" applyAlignment="1">
      <alignment horizontal="left" vertical="center"/>
    </xf>
    <xf numFmtId="0" fontId="20" fillId="0" borderId="76" xfId="8" applyFont="1" applyFill="1" applyBorder="1" applyAlignment="1">
      <alignment horizontal="left" vertical="center"/>
    </xf>
    <xf numFmtId="0" fontId="20" fillId="0" borderId="7" xfId="8" applyFont="1" applyFill="1" applyBorder="1" applyAlignment="1">
      <alignment horizontal="left" vertical="center"/>
    </xf>
    <xf numFmtId="0" fontId="20" fillId="0" borderId="0" xfId="8" applyFont="1" applyFill="1" applyBorder="1" applyAlignment="1">
      <alignment horizontal="left" vertical="center"/>
    </xf>
    <xf numFmtId="0" fontId="20" fillId="0" borderId="66" xfId="8" applyFont="1" applyFill="1" applyBorder="1" applyAlignment="1">
      <alignment horizontal="left" vertical="center"/>
    </xf>
    <xf numFmtId="0" fontId="20" fillId="0" borderId="41" xfId="8" applyFont="1" applyFill="1" applyBorder="1" applyAlignment="1">
      <alignment horizontal="center" vertical="center" wrapText="1"/>
    </xf>
    <xf numFmtId="0" fontId="20" fillId="0" borderId="12" xfId="8" applyFont="1" applyFill="1" applyBorder="1" applyAlignment="1">
      <alignment horizontal="center" vertical="center"/>
    </xf>
    <xf numFmtId="0" fontId="20" fillId="0" borderId="48" xfId="8" applyFont="1" applyFill="1" applyBorder="1" applyAlignment="1">
      <alignment horizontal="center" vertical="center"/>
    </xf>
    <xf numFmtId="0" fontId="20" fillId="0" borderId="37" xfId="8" applyFont="1" applyFill="1" applyBorder="1" applyAlignment="1">
      <alignment horizontal="center" vertical="center"/>
    </xf>
    <xf numFmtId="0" fontId="20" fillId="0" borderId="54" xfId="8" applyFont="1" applyFill="1" applyBorder="1" applyAlignment="1">
      <alignment horizontal="center" vertical="center"/>
    </xf>
    <xf numFmtId="0" fontId="20" fillId="0" borderId="40" xfId="8" applyFont="1" applyFill="1" applyBorder="1" applyAlignment="1">
      <alignment horizontal="center" vertical="center"/>
    </xf>
    <xf numFmtId="0" fontId="20" fillId="0" borderId="12" xfId="8" applyFont="1" applyFill="1" applyBorder="1" applyAlignment="1">
      <alignment horizontal="center" vertical="center" wrapText="1"/>
    </xf>
    <xf numFmtId="0" fontId="20" fillId="0" borderId="48" xfId="8" applyFont="1" applyFill="1" applyBorder="1" applyAlignment="1">
      <alignment horizontal="center" vertical="center" wrapText="1"/>
    </xf>
    <xf numFmtId="0" fontId="20" fillId="0" borderId="37" xfId="8" applyFont="1" applyFill="1" applyBorder="1" applyAlignment="1">
      <alignment horizontal="center" vertical="center" wrapText="1"/>
    </xf>
    <xf numFmtId="0" fontId="20" fillId="0" borderId="54" xfId="8" applyFont="1" applyFill="1" applyBorder="1" applyAlignment="1">
      <alignment horizontal="center" vertical="center" wrapText="1"/>
    </xf>
    <xf numFmtId="0" fontId="20" fillId="0" borderId="40" xfId="8" applyFont="1" applyFill="1" applyBorder="1" applyAlignment="1">
      <alignment horizontal="center" vertical="center" wrapText="1"/>
    </xf>
    <xf numFmtId="0" fontId="26" fillId="0" borderId="41" xfId="8" applyFont="1" applyFill="1" applyBorder="1" applyAlignment="1">
      <alignment horizontal="center" vertical="center" wrapText="1"/>
    </xf>
    <xf numFmtId="0" fontId="26" fillId="0" borderId="12" xfId="8" applyFont="1" applyFill="1" applyBorder="1" applyAlignment="1">
      <alignment horizontal="center" vertical="center" wrapText="1"/>
    </xf>
    <xf numFmtId="0" fontId="26" fillId="0" borderId="13" xfId="8" applyFont="1" applyFill="1" applyBorder="1" applyAlignment="1">
      <alignment horizontal="center" vertical="center" wrapText="1"/>
    </xf>
    <xf numFmtId="0" fontId="26" fillId="0" borderId="37" xfId="8" applyFont="1" applyFill="1" applyBorder="1" applyAlignment="1">
      <alignment horizontal="center" vertical="center" wrapText="1"/>
    </xf>
    <xf numFmtId="0" fontId="26" fillId="0" borderId="54" xfId="8" applyFont="1" applyFill="1" applyBorder="1" applyAlignment="1">
      <alignment horizontal="center" vertical="center" wrapText="1"/>
    </xf>
    <xf numFmtId="0" fontId="26" fillId="0" borderId="67" xfId="8" applyFont="1" applyFill="1" applyBorder="1" applyAlignment="1">
      <alignment horizontal="center" vertical="center" wrapText="1"/>
    </xf>
    <xf numFmtId="0" fontId="20" fillId="0" borderId="11" xfId="8" applyFont="1" applyFill="1" applyBorder="1" applyAlignment="1">
      <alignment horizontal="center" vertical="center" textRotation="255"/>
    </xf>
    <xf numFmtId="0" fontId="20" fillId="0" borderId="12" xfId="8" applyFont="1" applyFill="1" applyBorder="1" applyAlignment="1">
      <alignment horizontal="center" vertical="center" textRotation="255"/>
    </xf>
    <xf numFmtId="0" fontId="20" fillId="0" borderId="48" xfId="8" applyFont="1" applyFill="1" applyBorder="1" applyAlignment="1">
      <alignment horizontal="center" vertical="center" textRotation="255"/>
    </xf>
    <xf numFmtId="0" fontId="20" fillId="0" borderId="7" xfId="8" applyFont="1" applyFill="1" applyBorder="1" applyAlignment="1">
      <alignment horizontal="center" vertical="center" textRotation="255"/>
    </xf>
    <xf numFmtId="0" fontId="20" fillId="0" borderId="0" xfId="8" applyFont="1" applyFill="1" applyBorder="1" applyAlignment="1">
      <alignment horizontal="center" vertical="center" textRotation="255"/>
    </xf>
    <xf numFmtId="0" fontId="20" fillId="0" borderId="38" xfId="8" applyFont="1" applyFill="1" applyBorder="1" applyAlignment="1">
      <alignment horizontal="center" vertical="center" textRotation="255"/>
    </xf>
    <xf numFmtId="0" fontId="20" fillId="0" borderId="74" xfId="8" applyFont="1" applyFill="1" applyBorder="1" applyAlignment="1">
      <alignment horizontal="center" vertical="center" textRotation="255"/>
    </xf>
    <xf numFmtId="0" fontId="20" fillId="0" borderId="75" xfId="8" applyFont="1" applyFill="1" applyBorder="1" applyAlignment="1">
      <alignment horizontal="center" vertical="center" textRotation="255"/>
    </xf>
    <xf numFmtId="0" fontId="20" fillId="0" borderId="70" xfId="8" applyFont="1" applyFill="1" applyBorder="1" applyAlignment="1">
      <alignment horizontal="center" vertical="center" textRotation="255"/>
    </xf>
    <xf numFmtId="0" fontId="20" fillId="0" borderId="41" xfId="8" applyFont="1" applyFill="1" applyBorder="1" applyAlignment="1">
      <alignment horizontal="center" vertical="center"/>
    </xf>
    <xf numFmtId="0" fontId="26" fillId="0" borderId="48" xfId="8" applyFont="1" applyFill="1" applyBorder="1" applyAlignment="1">
      <alignment horizontal="center" vertical="center" wrapText="1"/>
    </xf>
    <xf numFmtId="0" fontId="26" fillId="0" borderId="40" xfId="8" applyFont="1" applyFill="1" applyBorder="1" applyAlignment="1">
      <alignment horizontal="center" vertical="center" wrapText="1"/>
    </xf>
    <xf numFmtId="0" fontId="20" fillId="0" borderId="41" xfId="8" applyFont="1" applyFill="1" applyBorder="1" applyAlignment="1">
      <alignment horizontal="center" vertical="center" textRotation="255"/>
    </xf>
    <xf numFmtId="0" fontId="20" fillId="0" borderId="64" xfId="8" applyFont="1" applyFill="1" applyBorder="1" applyAlignment="1">
      <alignment horizontal="center" vertical="center" textRotation="255"/>
    </xf>
    <xf numFmtId="0" fontId="20" fillId="0" borderId="37" xfId="8" applyFont="1" applyFill="1" applyBorder="1" applyAlignment="1">
      <alignment horizontal="center" vertical="center" textRotation="255"/>
    </xf>
    <xf numFmtId="0" fontId="20" fillId="0" borderId="54" xfId="8" applyFont="1" applyFill="1" applyBorder="1" applyAlignment="1">
      <alignment horizontal="center" vertical="center" textRotation="255"/>
    </xf>
    <xf numFmtId="0" fontId="20" fillId="0" borderId="40" xfId="8" applyFont="1" applyFill="1" applyBorder="1" applyAlignment="1">
      <alignment horizontal="center" vertical="center" textRotation="255"/>
    </xf>
    <xf numFmtId="0" fontId="20" fillId="0" borderId="44" xfId="8" applyFont="1" applyFill="1" applyBorder="1" applyAlignment="1">
      <alignment vertical="center"/>
    </xf>
    <xf numFmtId="0" fontId="20" fillId="0" borderId="18" xfId="8" applyFont="1" applyFill="1" applyBorder="1" applyAlignment="1">
      <alignment vertical="center"/>
    </xf>
    <xf numFmtId="0" fontId="20" fillId="0" borderId="43" xfId="8" applyFont="1" applyFill="1" applyBorder="1" applyAlignment="1">
      <alignment vertical="center"/>
    </xf>
    <xf numFmtId="178" fontId="20" fillId="0" borderId="44" xfId="8" applyNumberFormat="1" applyFont="1" applyFill="1" applyBorder="1" applyAlignment="1">
      <alignment horizontal="right" vertical="center"/>
    </xf>
    <xf numFmtId="178" fontId="20" fillId="0" borderId="18" xfId="8" applyNumberFormat="1" applyFont="1" applyFill="1" applyBorder="1" applyAlignment="1">
      <alignment horizontal="right" vertical="center"/>
    </xf>
    <xf numFmtId="178" fontId="20" fillId="0" borderId="43" xfId="8" applyNumberFormat="1" applyFont="1" applyFill="1" applyBorder="1" applyAlignment="1">
      <alignment horizontal="right" vertical="center"/>
    </xf>
    <xf numFmtId="0" fontId="20" fillId="0" borderId="72" xfId="8" applyFont="1" applyFill="1" applyBorder="1" applyAlignment="1">
      <alignment horizontal="center" vertical="center" shrinkToFit="1"/>
    </xf>
    <xf numFmtId="0" fontId="20" fillId="0" borderId="75" xfId="8" applyFont="1" applyFill="1" applyBorder="1" applyAlignment="1">
      <alignment horizontal="center" vertical="center" shrinkToFit="1"/>
    </xf>
    <xf numFmtId="0" fontId="20" fillId="0" borderId="70" xfId="8" applyFont="1" applyFill="1" applyBorder="1" applyAlignment="1">
      <alignment horizontal="center" vertical="center" shrinkToFit="1"/>
    </xf>
    <xf numFmtId="0" fontId="27" fillId="0" borderId="31" xfId="8" applyFont="1" applyFill="1" applyBorder="1">
      <alignment vertical="center"/>
    </xf>
    <xf numFmtId="0" fontId="27" fillId="0" borderId="42" xfId="8" applyFont="1" applyFill="1" applyBorder="1">
      <alignment vertical="center"/>
    </xf>
    <xf numFmtId="0" fontId="20" fillId="0" borderId="39" xfId="8" applyFont="1" applyFill="1" applyBorder="1" applyAlignment="1">
      <alignment horizontal="center" vertical="center"/>
    </xf>
    <xf numFmtId="0" fontId="20" fillId="0" borderId="31" xfId="8" applyFont="1" applyFill="1" applyBorder="1" applyAlignment="1">
      <alignment horizontal="center" vertical="center"/>
    </xf>
    <xf numFmtId="0" fontId="20" fillId="0" borderId="81" xfId="8" applyFont="1" applyFill="1" applyBorder="1" applyAlignment="1">
      <alignment horizontal="center" vertical="center"/>
    </xf>
    <xf numFmtId="0" fontId="20" fillId="0" borderId="25" xfId="8" applyFont="1" applyFill="1" applyBorder="1" applyAlignment="1">
      <alignment horizontal="center" vertical="center"/>
    </xf>
    <xf numFmtId="0" fontId="20" fillId="0" borderId="26" xfId="8" applyFont="1" applyFill="1" applyBorder="1" applyAlignment="1">
      <alignment horizontal="center" vertical="center"/>
    </xf>
    <xf numFmtId="0" fontId="20" fillId="0" borderId="78" xfId="8" applyFont="1" applyFill="1" applyBorder="1" applyAlignment="1">
      <alignment horizontal="center" vertical="center"/>
    </xf>
    <xf numFmtId="0" fontId="20" fillId="0" borderId="77" xfId="8" applyFont="1" applyFill="1" applyBorder="1" applyAlignment="1">
      <alignment horizontal="center" vertical="center"/>
    </xf>
    <xf numFmtId="0" fontId="20" fillId="0" borderId="51" xfId="8" applyFont="1" applyFill="1" applyBorder="1" applyAlignment="1">
      <alignment horizontal="center" vertical="center"/>
    </xf>
    <xf numFmtId="183" fontId="20" fillId="0" borderId="51" xfId="8" applyNumberFormat="1" applyFont="1" applyFill="1" applyBorder="1" applyAlignment="1">
      <alignment horizontal="right" vertical="center" shrinkToFit="1"/>
    </xf>
    <xf numFmtId="183" fontId="20" fillId="0" borderId="79" xfId="8" applyNumberFormat="1" applyFont="1" applyFill="1" applyBorder="1" applyAlignment="1">
      <alignment horizontal="right" vertical="center" shrinkToFit="1"/>
    </xf>
    <xf numFmtId="183" fontId="20" fillId="0" borderId="6" xfId="8" applyNumberFormat="1" applyFont="1" applyFill="1" applyBorder="1" applyAlignment="1">
      <alignment horizontal="right" vertical="center" shrinkToFit="1"/>
    </xf>
    <xf numFmtId="181" fontId="20" fillId="0" borderId="43" xfId="8" applyNumberFormat="1" applyFont="1" applyFill="1" applyBorder="1" applyAlignment="1">
      <alignment horizontal="right" vertical="center" shrinkToFit="1"/>
    </xf>
    <xf numFmtId="0" fontId="20" fillId="0" borderId="30" xfId="8" applyFont="1" applyFill="1" applyBorder="1" applyAlignment="1">
      <alignment vertical="center"/>
    </xf>
    <xf numFmtId="178" fontId="20" fillId="0" borderId="51" xfId="8" applyNumberFormat="1" applyFont="1" applyFill="1" applyBorder="1" applyAlignment="1">
      <alignment horizontal="right" vertical="center" shrinkToFit="1"/>
    </xf>
    <xf numFmtId="178" fontId="20" fillId="0" borderId="79" xfId="8" applyNumberFormat="1" applyFont="1" applyFill="1" applyBorder="1" applyAlignment="1">
      <alignment horizontal="right" vertical="center" shrinkToFit="1"/>
    </xf>
    <xf numFmtId="178" fontId="20" fillId="0" borderId="6" xfId="8" applyNumberFormat="1" applyFont="1" applyFill="1" applyBorder="1" applyAlignment="1">
      <alignment horizontal="right" vertical="center" shrinkToFit="1"/>
    </xf>
    <xf numFmtId="181" fontId="20" fillId="0" borderId="75" xfId="8" applyNumberFormat="1" applyFont="1" applyFill="1" applyBorder="1" applyAlignment="1">
      <alignment horizontal="right" vertical="center"/>
    </xf>
    <xf numFmtId="181" fontId="20" fillId="0" borderId="76" xfId="8" applyNumberFormat="1" applyFont="1" applyFill="1" applyBorder="1" applyAlignment="1">
      <alignment horizontal="right" vertical="center"/>
    </xf>
    <xf numFmtId="0" fontId="20" fillId="0" borderId="17" xfId="8" applyFont="1" applyFill="1" applyBorder="1" applyAlignment="1">
      <alignment vertical="center"/>
    </xf>
    <xf numFmtId="0" fontId="20" fillId="0" borderId="22" xfId="8" applyFont="1" applyFill="1" applyBorder="1" applyAlignment="1">
      <alignment horizontal="center" vertical="center"/>
    </xf>
    <xf numFmtId="0" fontId="20" fillId="0" borderId="19" xfId="8" applyFont="1" applyFill="1" applyBorder="1" applyAlignment="1">
      <alignment horizontal="center" vertical="center"/>
    </xf>
    <xf numFmtId="0" fontId="20" fillId="0" borderId="80" xfId="8" applyFont="1" applyFill="1" applyBorder="1" applyAlignment="1">
      <alignment horizontal="center" vertical="center"/>
    </xf>
    <xf numFmtId="0" fontId="20" fillId="0" borderId="36" xfId="8" applyFont="1" applyFill="1" applyBorder="1" applyAlignment="1">
      <alignment horizontal="center" vertical="center"/>
    </xf>
    <xf numFmtId="0" fontId="20" fillId="0" borderId="8" xfId="8" applyFont="1" applyFill="1" applyBorder="1" applyAlignment="1">
      <alignment horizontal="center" vertical="center"/>
    </xf>
    <xf numFmtId="0" fontId="20" fillId="0" borderId="74" xfId="8" applyFont="1" applyFill="1" applyBorder="1" applyAlignment="1">
      <alignment horizontal="center" vertical="center"/>
    </xf>
    <xf numFmtId="0" fontId="20" fillId="0" borderId="75" xfId="8" applyFont="1" applyFill="1" applyBorder="1" applyAlignment="1">
      <alignment horizontal="center" vertical="center"/>
    </xf>
    <xf numFmtId="178" fontId="20" fillId="0" borderId="8" xfId="8" applyNumberFormat="1" applyFont="1" applyFill="1" applyBorder="1" applyAlignment="1">
      <alignment horizontal="right" vertical="center"/>
    </xf>
    <xf numFmtId="178" fontId="20" fillId="0" borderId="9" xfId="8" applyNumberFormat="1" applyFont="1" applyFill="1" applyBorder="1" applyAlignment="1">
      <alignment horizontal="right" vertical="center"/>
    </xf>
    <xf numFmtId="0" fontId="24" fillId="0" borderId="44" xfId="9" applyFont="1" applyFill="1" applyBorder="1" applyAlignment="1">
      <alignment horizontal="center" vertical="center" shrinkToFit="1"/>
    </xf>
    <xf numFmtId="0" fontId="24" fillId="0" borderId="18" xfId="9" applyFont="1" applyFill="1" applyBorder="1" applyAlignment="1">
      <alignment horizontal="center" vertical="center" shrinkToFit="1"/>
    </xf>
    <xf numFmtId="0" fontId="24" fillId="0" borderId="43" xfId="9" applyFont="1" applyFill="1" applyBorder="1" applyAlignment="1">
      <alignment horizontal="center" vertical="center" shrinkToFit="1"/>
    </xf>
    <xf numFmtId="185" fontId="24" fillId="0" borderId="41" xfId="8" applyNumberFormat="1" applyFont="1" applyFill="1" applyBorder="1" applyAlignment="1">
      <alignment horizontal="right" vertical="center" shrinkToFit="1"/>
    </xf>
    <xf numFmtId="185" fontId="24" fillId="0" borderId="12" xfId="8" applyNumberFormat="1" applyFont="1" applyFill="1" applyBorder="1" applyAlignment="1">
      <alignment horizontal="right" vertical="center" shrinkToFit="1"/>
    </xf>
    <xf numFmtId="185" fontId="24" fillId="0" borderId="13" xfId="8" applyNumberFormat="1" applyFont="1" applyFill="1" applyBorder="1" applyAlignment="1">
      <alignment horizontal="right" vertical="center" shrinkToFit="1"/>
    </xf>
    <xf numFmtId="0" fontId="20" fillId="0" borderId="11" xfId="8" applyFont="1" applyFill="1" applyBorder="1" applyAlignment="1">
      <alignment horizontal="center" vertical="center"/>
    </xf>
    <xf numFmtId="0" fontId="20" fillId="0" borderId="70" xfId="8" applyFont="1" applyFill="1" applyBorder="1" applyAlignment="1">
      <alignment horizontal="center" vertical="center"/>
    </xf>
    <xf numFmtId="0" fontId="24" fillId="0" borderId="41" xfId="8" applyFont="1" applyFill="1" applyBorder="1" applyAlignment="1">
      <alignment vertical="center"/>
    </xf>
    <xf numFmtId="0" fontId="24" fillId="0" borderId="12" xfId="8" applyFont="1" applyFill="1" applyBorder="1" applyAlignment="1">
      <alignment vertical="center"/>
    </xf>
    <xf numFmtId="0" fontId="24" fillId="0" borderId="48" xfId="8" applyFont="1" applyFill="1" applyBorder="1" applyAlignment="1">
      <alignment vertical="center"/>
    </xf>
    <xf numFmtId="181" fontId="20" fillId="0" borderId="39" xfId="8" applyNumberFormat="1" applyFont="1" applyFill="1" applyBorder="1" applyAlignment="1">
      <alignment horizontal="right" vertical="center" shrinkToFit="1"/>
    </xf>
    <xf numFmtId="181" fontId="20" fillId="0" borderId="31" xfId="8" applyNumberFormat="1" applyFont="1" applyFill="1" applyBorder="1" applyAlignment="1">
      <alignment horizontal="right" vertical="center" shrinkToFit="1"/>
    </xf>
    <xf numFmtId="181" fontId="20" fillId="0" borderId="42" xfId="8" applyNumberFormat="1" applyFont="1" applyFill="1" applyBorder="1" applyAlignment="1">
      <alignment horizontal="right" vertical="center" shrinkToFit="1"/>
    </xf>
    <xf numFmtId="181" fontId="20" fillId="0" borderId="32" xfId="8" applyNumberFormat="1" applyFont="1" applyFill="1" applyBorder="1" applyAlignment="1">
      <alignment horizontal="right" vertical="center" shrinkToFit="1"/>
    </xf>
    <xf numFmtId="0" fontId="24" fillId="0" borderId="41" xfId="9" applyFont="1" applyFill="1" applyBorder="1" applyAlignment="1">
      <alignment horizontal="center" vertical="center" shrinkToFit="1"/>
    </xf>
    <xf numFmtId="0" fontId="24" fillId="0" borderId="12" xfId="9" applyFont="1" applyFill="1" applyBorder="1" applyAlignment="1">
      <alignment horizontal="center" vertical="center" shrinkToFit="1"/>
    </xf>
    <xf numFmtId="0" fontId="24" fillId="0" borderId="48" xfId="9" applyFont="1" applyFill="1" applyBorder="1" applyAlignment="1">
      <alignment horizontal="center" vertical="center" shrinkToFit="1"/>
    </xf>
    <xf numFmtId="178" fontId="24" fillId="0" borderId="39" xfId="8" applyNumberFormat="1" applyFont="1" applyFill="1" applyBorder="1" applyAlignment="1">
      <alignment horizontal="right" vertical="center" shrinkToFit="1"/>
    </xf>
    <xf numFmtId="178" fontId="24" fillId="0" borderId="31" xfId="8" applyNumberFormat="1" applyFont="1" applyFill="1" applyBorder="1" applyAlignment="1">
      <alignment horizontal="right" vertical="center" shrinkToFit="1"/>
    </xf>
    <xf numFmtId="178" fontId="24" fillId="0" borderId="32" xfId="8" applyNumberFormat="1" applyFont="1" applyFill="1" applyBorder="1" applyAlignment="1">
      <alignment horizontal="right" vertical="center" shrinkToFit="1"/>
    </xf>
    <xf numFmtId="0" fontId="20" fillId="0" borderId="24" xfId="8" applyFont="1" applyFill="1" applyBorder="1" applyAlignment="1">
      <alignment horizontal="center" vertical="center"/>
    </xf>
    <xf numFmtId="181" fontId="20" fillId="0" borderId="74" xfId="8" applyNumberFormat="1" applyFont="1" applyFill="1" applyBorder="1" applyAlignment="1">
      <alignment horizontal="right" vertical="center" shrinkToFit="1"/>
    </xf>
    <xf numFmtId="181" fontId="20" fillId="0" borderId="75" xfId="8" applyNumberFormat="1" applyFont="1" applyFill="1" applyBorder="1" applyAlignment="1">
      <alignment horizontal="right" vertical="center" shrinkToFit="1"/>
    </xf>
    <xf numFmtId="181" fontId="20" fillId="0" borderId="76" xfId="8" applyNumberFormat="1" applyFont="1" applyFill="1" applyBorder="1" applyAlignment="1">
      <alignment horizontal="right" vertical="center" shrinkToFit="1"/>
    </xf>
    <xf numFmtId="0" fontId="20" fillId="0" borderId="36" xfId="10" applyFont="1" applyFill="1" applyBorder="1" applyAlignment="1">
      <alignment horizontal="left" vertical="center"/>
    </xf>
    <xf numFmtId="0" fontId="20" fillId="0" borderId="8" xfId="10" applyFont="1" applyFill="1" applyBorder="1" applyAlignment="1">
      <alignment horizontal="left" vertical="center"/>
    </xf>
    <xf numFmtId="0" fontId="20" fillId="0" borderId="9" xfId="10" applyFont="1" applyFill="1" applyBorder="1" applyAlignment="1">
      <alignment horizontal="left" vertical="center"/>
    </xf>
    <xf numFmtId="183" fontId="20" fillId="0" borderId="7" xfId="8" applyNumberFormat="1" applyFont="1" applyFill="1" applyBorder="1" applyAlignment="1">
      <alignment horizontal="right" vertical="center" shrinkToFit="1"/>
    </xf>
    <xf numFmtId="183" fontId="20" fillId="0" borderId="0" xfId="8" applyNumberFormat="1" applyFont="1" applyFill="1" applyBorder="1" applyAlignment="1">
      <alignment horizontal="right" vertical="center" shrinkToFit="1"/>
    </xf>
    <xf numFmtId="183" fontId="20" fillId="0" borderId="66" xfId="8" applyNumberFormat="1" applyFont="1" applyFill="1" applyBorder="1" applyAlignment="1">
      <alignment horizontal="right" vertical="center" shrinkToFit="1"/>
    </xf>
    <xf numFmtId="0" fontId="20" fillId="0" borderId="36" xfId="8" applyFont="1" applyFill="1" applyBorder="1" applyAlignment="1">
      <alignment horizontal="center" vertical="center" wrapText="1"/>
    </xf>
    <xf numFmtId="0" fontId="20" fillId="0" borderId="8" xfId="8" applyFont="1" applyFill="1" applyBorder="1" applyAlignment="1">
      <alignment horizontal="center" vertical="center" wrapText="1"/>
    </xf>
    <xf numFmtId="0" fontId="20" fillId="0" borderId="23" xfId="8" applyFont="1" applyFill="1" applyBorder="1" applyAlignment="1">
      <alignment horizontal="center" vertical="center" wrapText="1"/>
    </xf>
    <xf numFmtId="0" fontId="20" fillId="0" borderId="7" xfId="8" applyFont="1" applyFill="1" applyBorder="1" applyAlignment="1">
      <alignment horizontal="center" vertical="center" wrapText="1"/>
    </xf>
    <xf numFmtId="0" fontId="20" fillId="0" borderId="0" xfId="8" applyFont="1" applyFill="1" applyBorder="1" applyAlignment="1">
      <alignment horizontal="center" vertical="center" wrapText="1"/>
    </xf>
    <xf numFmtId="0" fontId="20" fillId="0" borderId="38" xfId="8" applyFont="1" applyFill="1" applyBorder="1" applyAlignment="1">
      <alignment horizontal="center" vertical="center" wrapText="1"/>
    </xf>
    <xf numFmtId="0" fontId="20" fillId="0" borderId="74" xfId="8" applyFont="1" applyFill="1" applyBorder="1" applyAlignment="1">
      <alignment horizontal="center" vertical="center" wrapText="1"/>
    </xf>
    <xf numFmtId="0" fontId="20" fillId="0" borderId="75" xfId="8" applyFont="1" applyFill="1" applyBorder="1" applyAlignment="1">
      <alignment horizontal="center" vertical="center" wrapText="1"/>
    </xf>
    <xf numFmtId="0" fontId="20" fillId="0" borderId="70" xfId="8" applyFont="1" applyFill="1" applyBorder="1" applyAlignment="1">
      <alignment horizontal="center" vertical="center" wrapText="1"/>
    </xf>
    <xf numFmtId="0" fontId="24" fillId="0" borderId="62" xfId="8" applyFont="1" applyFill="1" applyBorder="1" applyAlignment="1">
      <alignment vertical="center"/>
    </xf>
    <xf numFmtId="0" fontId="24" fillId="0" borderId="25" xfId="8" applyFont="1" applyFill="1" applyBorder="1" applyAlignment="1">
      <alignment vertical="center"/>
    </xf>
    <xf numFmtId="0" fontId="24" fillId="0" borderId="46" xfId="8" applyFont="1" applyFill="1" applyBorder="1" applyAlignment="1">
      <alignment vertical="center"/>
    </xf>
    <xf numFmtId="178" fontId="24" fillId="0" borderId="62" xfId="8" applyNumberFormat="1" applyFont="1" applyFill="1" applyBorder="1" applyAlignment="1">
      <alignment horizontal="right" vertical="center" shrinkToFit="1"/>
    </xf>
    <xf numFmtId="178" fontId="24" fillId="0" borderId="8" xfId="8" applyNumberFormat="1" applyFont="1" applyFill="1" applyBorder="1" applyAlignment="1">
      <alignment horizontal="right" vertical="center" shrinkToFit="1"/>
    </xf>
    <xf numFmtId="178" fontId="24" fillId="0" borderId="9" xfId="8" applyNumberFormat="1" applyFont="1" applyFill="1" applyBorder="1" applyAlignment="1">
      <alignment horizontal="right" vertical="center" shrinkToFit="1"/>
    </xf>
    <xf numFmtId="0" fontId="20" fillId="0" borderId="30" xfId="8" applyFont="1" applyFill="1" applyBorder="1" applyAlignment="1">
      <alignment horizontal="center" vertical="center"/>
    </xf>
    <xf numFmtId="0" fontId="20" fillId="0" borderId="42" xfId="8" applyFont="1" applyFill="1" applyBorder="1" applyAlignment="1">
      <alignment horizontal="center" vertical="center"/>
    </xf>
    <xf numFmtId="0" fontId="20" fillId="0" borderId="39" xfId="8" applyFont="1" applyFill="1" applyBorder="1" applyAlignment="1">
      <alignment horizontal="center" vertical="center" shrinkToFit="1"/>
    </xf>
    <xf numFmtId="0" fontId="20" fillId="0" borderId="31" xfId="8" applyFont="1" applyFill="1" applyBorder="1" applyAlignment="1">
      <alignment horizontal="center" vertical="center" shrinkToFit="1"/>
    </xf>
    <xf numFmtId="0" fontId="20" fillId="0" borderId="42" xfId="8" applyFont="1" applyFill="1" applyBorder="1" applyAlignment="1">
      <alignment horizontal="center" vertical="center" shrinkToFit="1"/>
    </xf>
    <xf numFmtId="0" fontId="20" fillId="0" borderId="32" xfId="8" applyFont="1" applyFill="1" applyBorder="1" applyAlignment="1">
      <alignment horizontal="center" vertical="center" shrinkToFit="1"/>
    </xf>
    <xf numFmtId="0" fontId="24" fillId="0" borderId="31" xfId="8" applyFont="1" applyFill="1" applyBorder="1" applyAlignment="1">
      <alignment vertical="center"/>
    </xf>
    <xf numFmtId="0" fontId="24" fillId="0" borderId="42" xfId="8" applyFont="1" applyFill="1" applyBorder="1" applyAlignment="1">
      <alignment vertical="center"/>
    </xf>
    <xf numFmtId="185" fontId="20" fillId="0" borderId="44" xfId="8" applyNumberFormat="1" applyFont="1" applyFill="1" applyBorder="1" applyAlignment="1">
      <alignment horizontal="right" vertical="center" shrinkToFit="1"/>
    </xf>
    <xf numFmtId="185" fontId="20" fillId="0" borderId="18" xfId="8" applyNumberFormat="1" applyFont="1" applyFill="1" applyBorder="1" applyAlignment="1">
      <alignment horizontal="right" vertical="center" shrinkToFit="1"/>
    </xf>
    <xf numFmtId="185" fontId="20" fillId="0" borderId="19" xfId="8" applyNumberFormat="1" applyFont="1" applyFill="1" applyBorder="1" applyAlignment="1">
      <alignment horizontal="right" vertical="center" shrinkToFit="1"/>
    </xf>
    <xf numFmtId="0" fontId="20" fillId="0" borderId="1" xfId="8" applyFont="1" applyFill="1" applyBorder="1" applyAlignment="1">
      <alignment horizontal="center" vertical="center"/>
    </xf>
    <xf numFmtId="0" fontId="20" fillId="0" borderId="2" xfId="8" applyFont="1" applyFill="1" applyBorder="1" applyAlignment="1">
      <alignment horizontal="center" vertical="center"/>
    </xf>
    <xf numFmtId="0" fontId="20" fillId="0" borderId="45" xfId="8" applyFont="1" applyFill="1" applyBorder="1" applyAlignment="1">
      <alignment vertical="center"/>
    </xf>
    <xf numFmtId="0" fontId="20" fillId="0" borderId="25" xfId="8" applyFont="1" applyFill="1" applyBorder="1" applyAlignment="1">
      <alignment vertical="center"/>
    </xf>
    <xf numFmtId="0" fontId="20" fillId="0" borderId="46" xfId="8" applyFont="1" applyFill="1" applyBorder="1" applyAlignment="1">
      <alignment vertical="center"/>
    </xf>
    <xf numFmtId="178" fontId="20" fillId="0" borderId="45" xfId="8" applyNumberFormat="1" applyFont="1" applyFill="1" applyBorder="1" applyAlignment="1">
      <alignment horizontal="right" vertical="center" shrinkToFit="1"/>
    </xf>
    <xf numFmtId="178" fontId="20" fillId="0" borderId="25" xfId="8" applyNumberFormat="1" applyFont="1" applyFill="1" applyBorder="1" applyAlignment="1">
      <alignment horizontal="right" vertical="center" shrinkToFit="1"/>
    </xf>
    <xf numFmtId="178" fontId="20" fillId="0" borderId="26" xfId="8" applyNumberFormat="1" applyFont="1" applyFill="1" applyBorder="1" applyAlignment="1">
      <alignment horizontal="right" vertical="center" shrinkToFit="1"/>
    </xf>
    <xf numFmtId="0" fontId="20" fillId="0" borderId="9" xfId="8" applyFont="1" applyFill="1" applyBorder="1" applyAlignment="1">
      <alignment horizontal="center" vertical="center"/>
    </xf>
    <xf numFmtId="0" fontId="20" fillId="0" borderId="7" xfId="8" applyFont="1" applyFill="1" applyBorder="1" applyAlignment="1">
      <alignment horizontal="center" vertical="center"/>
    </xf>
    <xf numFmtId="0" fontId="20" fillId="0" borderId="66" xfId="8" applyFont="1" applyFill="1" applyBorder="1" applyAlignment="1">
      <alignment horizontal="center" vertical="center"/>
    </xf>
    <xf numFmtId="182" fontId="20" fillId="0" borderId="7" xfId="8" applyNumberFormat="1" applyFont="1" applyFill="1" applyBorder="1" applyAlignment="1">
      <alignment horizontal="right" vertical="center" shrinkToFit="1"/>
    </xf>
    <xf numFmtId="182" fontId="20" fillId="0" borderId="0" xfId="8" applyNumberFormat="1" applyFont="1" applyFill="1" applyBorder="1" applyAlignment="1">
      <alignment horizontal="right" vertical="center" shrinkToFit="1"/>
    </xf>
    <xf numFmtId="182" fontId="20" fillId="0" borderId="66" xfId="8" applyNumberFormat="1" applyFont="1" applyFill="1" applyBorder="1" applyAlignment="1">
      <alignment horizontal="right" vertical="center" shrinkToFit="1"/>
    </xf>
    <xf numFmtId="0" fontId="20" fillId="0" borderId="14" xfId="8" applyFont="1" applyFill="1" applyBorder="1" applyAlignment="1">
      <alignment horizontal="center" vertical="center"/>
    </xf>
    <xf numFmtId="0" fontId="20" fillId="0" borderId="15" xfId="8" applyFont="1" applyFill="1" applyBorder="1" applyAlignment="1">
      <alignment horizontal="center" vertical="center"/>
    </xf>
    <xf numFmtId="0" fontId="20" fillId="0" borderId="49" xfId="8" applyFont="1" applyFill="1" applyBorder="1" applyAlignment="1">
      <alignment horizontal="center" vertical="center"/>
    </xf>
    <xf numFmtId="0" fontId="20" fillId="0" borderId="38" xfId="8" applyFont="1" applyFill="1" applyBorder="1" applyAlignment="1">
      <alignment horizontal="center" vertical="center"/>
    </xf>
    <xf numFmtId="0" fontId="20" fillId="0" borderId="63" xfId="8" applyFont="1" applyFill="1" applyBorder="1" applyAlignment="1">
      <alignment horizontal="center" vertical="center"/>
    </xf>
    <xf numFmtId="0" fontId="20" fillId="0" borderId="50" xfId="8" applyFont="1" applyFill="1" applyBorder="1" applyAlignment="1">
      <alignment horizontal="center" vertical="center"/>
    </xf>
    <xf numFmtId="0" fontId="20" fillId="0" borderId="71" xfId="8" applyFont="1" applyFill="1" applyBorder="1" applyAlignment="1">
      <alignment horizontal="center" vertical="center"/>
    </xf>
    <xf numFmtId="0" fontId="20" fillId="0" borderId="16" xfId="8" applyFont="1" applyFill="1" applyBorder="1" applyAlignment="1">
      <alignment horizontal="center" vertical="center"/>
    </xf>
    <xf numFmtId="0" fontId="20" fillId="0" borderId="64" xfId="8" applyFont="1" applyFill="1" applyBorder="1" applyAlignment="1">
      <alignment horizontal="center" vertical="center"/>
    </xf>
    <xf numFmtId="0" fontId="20" fillId="0" borderId="65" xfId="8" applyFont="1" applyFill="1" applyBorder="1" applyAlignment="1">
      <alignment horizontal="center" vertical="center"/>
    </xf>
    <xf numFmtId="0" fontId="20" fillId="0" borderId="72" xfId="8" applyFont="1" applyFill="1" applyBorder="1" applyAlignment="1">
      <alignment horizontal="center" vertical="center"/>
    </xf>
    <xf numFmtId="0" fontId="20" fillId="0" borderId="73" xfId="8" applyFont="1" applyFill="1" applyBorder="1" applyAlignment="1">
      <alignment horizontal="center" vertical="center"/>
    </xf>
    <xf numFmtId="49" fontId="20" fillId="0" borderId="41" xfId="8" applyNumberFormat="1" applyFont="1" applyFill="1" applyBorder="1" applyAlignment="1">
      <alignment horizontal="center" vertical="center"/>
    </xf>
    <xf numFmtId="49" fontId="20" fillId="0" borderId="12" xfId="8" applyNumberFormat="1" applyFont="1" applyFill="1" applyBorder="1" applyAlignment="1">
      <alignment horizontal="center" vertical="center"/>
    </xf>
    <xf numFmtId="49" fontId="20" fillId="0" borderId="13" xfId="8" applyNumberFormat="1" applyFont="1" applyFill="1" applyBorder="1" applyAlignment="1">
      <alignment horizontal="center" vertical="center"/>
    </xf>
    <xf numFmtId="49" fontId="20" fillId="0" borderId="64" xfId="8" applyNumberFormat="1" applyFont="1" applyFill="1" applyBorder="1" applyAlignment="1">
      <alignment horizontal="center" vertical="center"/>
    </xf>
    <xf numFmtId="49" fontId="20" fillId="0" borderId="66" xfId="8" applyNumberFormat="1" applyFont="1" applyFill="1" applyBorder="1" applyAlignment="1">
      <alignment horizontal="center" vertical="center"/>
    </xf>
    <xf numFmtId="49" fontId="20" fillId="0" borderId="72" xfId="8" applyNumberFormat="1" applyFont="1" applyFill="1" applyBorder="1" applyAlignment="1">
      <alignment horizontal="center" vertical="center"/>
    </xf>
    <xf numFmtId="49" fontId="20" fillId="0" borderId="75" xfId="8" applyNumberFormat="1" applyFont="1" applyFill="1" applyBorder="1" applyAlignment="1">
      <alignment horizontal="center" vertical="center"/>
    </xf>
    <xf numFmtId="49" fontId="20" fillId="0" borderId="76" xfId="8" applyNumberFormat="1" applyFont="1" applyFill="1" applyBorder="1" applyAlignment="1">
      <alignment horizontal="center" vertical="center"/>
    </xf>
    <xf numFmtId="0" fontId="20" fillId="0" borderId="36" xfId="8" applyFont="1" applyFill="1" applyBorder="1" applyAlignment="1">
      <alignment horizontal="left" vertical="center"/>
    </xf>
    <xf numFmtId="0" fontId="20" fillId="0" borderId="8" xfId="8" applyFont="1" applyFill="1" applyBorder="1" applyAlignment="1">
      <alignment horizontal="left" vertical="center"/>
    </xf>
    <xf numFmtId="0" fontId="20" fillId="0" borderId="9" xfId="8" applyFont="1" applyFill="1" applyBorder="1" applyAlignment="1">
      <alignment horizontal="left" vertical="center"/>
    </xf>
    <xf numFmtId="181" fontId="20" fillId="0" borderId="36" xfId="8" applyNumberFormat="1" applyFont="1" applyFill="1" applyBorder="1" applyAlignment="1">
      <alignment horizontal="right" vertical="center" shrinkToFit="1"/>
    </xf>
    <xf numFmtId="181" fontId="20" fillId="0" borderId="8" xfId="8" applyNumberFormat="1" applyFont="1" applyFill="1" applyBorder="1" applyAlignment="1">
      <alignment horizontal="right" vertical="center" shrinkToFit="1"/>
    </xf>
    <xf numFmtId="181" fontId="20" fillId="0" borderId="9" xfId="8" applyNumberFormat="1" applyFont="1" applyFill="1" applyBorder="1" applyAlignment="1">
      <alignment horizontal="right" vertical="center" shrinkToFit="1"/>
    </xf>
    <xf numFmtId="49" fontId="21" fillId="0" borderId="0" xfId="8" applyNumberFormat="1" applyFont="1" applyFill="1" applyAlignment="1">
      <alignment horizontal="center" vertical="center"/>
    </xf>
    <xf numFmtId="0" fontId="20" fillId="0" borderId="4" xfId="8" applyFont="1" applyFill="1" applyBorder="1" applyAlignment="1">
      <alignment horizontal="center" vertical="center"/>
    </xf>
    <xf numFmtId="0" fontId="20" fillId="0" borderId="23" xfId="8" applyFont="1" applyFill="1" applyBorder="1" applyAlignment="1">
      <alignment horizontal="center" vertical="center"/>
    </xf>
    <xf numFmtId="0" fontId="20" fillId="0" borderId="5" xfId="8" applyFont="1" applyFill="1" applyBorder="1" applyAlignment="1">
      <alignment horizontal="center" vertical="center"/>
    </xf>
    <xf numFmtId="0" fontId="20" fillId="0" borderId="68" xfId="8" applyFont="1" applyFill="1" applyBorder="1" applyAlignment="1">
      <alignment horizontal="center" vertical="center"/>
    </xf>
    <xf numFmtId="0" fontId="20" fillId="0" borderId="47" xfId="8" applyFont="1" applyFill="1" applyBorder="1" applyAlignment="1">
      <alignment horizontal="center" vertical="center"/>
    </xf>
    <xf numFmtId="0" fontId="20" fillId="0" borderId="62" xfId="8" applyFont="1" applyFill="1" applyBorder="1" applyAlignment="1">
      <alignment horizontal="center" vertical="center"/>
    </xf>
    <xf numFmtId="0" fontId="20" fillId="0" borderId="10" xfId="8" applyFont="1" applyFill="1" applyBorder="1" applyAlignment="1">
      <alignment horizontal="center" vertical="center"/>
    </xf>
    <xf numFmtId="0" fontId="20" fillId="0" borderId="69" xfId="8" applyFont="1" applyFill="1" applyBorder="1" applyAlignment="1">
      <alignment horizontal="center" vertical="center"/>
    </xf>
    <xf numFmtId="0" fontId="20" fillId="0" borderId="67" xfId="8" applyFont="1" applyFill="1" applyBorder="1" applyAlignment="1">
      <alignment horizontal="center" vertical="center"/>
    </xf>
    <xf numFmtId="0" fontId="20" fillId="0" borderId="3" xfId="8" applyFont="1" applyFill="1" applyBorder="1" applyAlignment="1">
      <alignment horizontal="center" vertical="center"/>
    </xf>
    <xf numFmtId="0" fontId="20" fillId="0" borderId="37" xfId="11" applyFont="1" applyBorder="1">
      <alignment vertical="center"/>
    </xf>
    <xf numFmtId="0" fontId="20" fillId="0" borderId="54" xfId="11" applyFont="1" applyBorder="1">
      <alignment vertical="center"/>
    </xf>
    <xf numFmtId="0" fontId="20" fillId="0" borderId="40" xfId="11" applyFont="1" applyBorder="1">
      <alignment vertical="center"/>
    </xf>
    <xf numFmtId="178" fontId="20" fillId="0" borderId="37" xfId="11" applyNumberFormat="1" applyFont="1" applyFill="1" applyBorder="1" applyAlignment="1">
      <alignment horizontal="right" vertical="center" shrinkToFit="1"/>
    </xf>
    <xf numFmtId="0" fontId="1" fillId="0" borderId="54" xfId="11" applyFill="1" applyBorder="1" applyAlignment="1">
      <alignment horizontal="right" vertical="center" shrinkToFit="1"/>
    </xf>
    <xf numFmtId="0" fontId="1" fillId="0" borderId="89" xfId="11" applyFill="1" applyBorder="1" applyAlignment="1">
      <alignment horizontal="right" vertical="center" shrinkToFit="1"/>
    </xf>
    <xf numFmtId="181" fontId="20" fillId="0" borderId="91" xfId="11" applyNumberFormat="1" applyFont="1" applyFill="1" applyBorder="1" applyAlignment="1">
      <alignment horizontal="right" vertical="center" shrinkToFit="1"/>
    </xf>
    <xf numFmtId="181" fontId="1" fillId="0" borderId="54" xfId="11" applyNumberFormat="1" applyFill="1" applyBorder="1" applyAlignment="1">
      <alignment horizontal="right" vertical="center" shrinkToFit="1"/>
    </xf>
    <xf numFmtId="181" fontId="1" fillId="0" borderId="89" xfId="11" applyNumberFormat="1" applyFill="1" applyBorder="1" applyAlignment="1">
      <alignment horizontal="right" vertical="center" shrinkToFit="1"/>
    </xf>
    <xf numFmtId="178" fontId="20" fillId="0" borderId="91" xfId="11" applyNumberFormat="1" applyFont="1" applyFill="1" applyBorder="1" applyAlignment="1">
      <alignment horizontal="right" vertical="center" shrinkToFit="1"/>
    </xf>
    <xf numFmtId="178" fontId="20" fillId="5" borderId="91" xfId="11" applyNumberFormat="1" applyFont="1" applyFill="1" applyBorder="1" applyAlignment="1">
      <alignment horizontal="right" vertical="center" shrinkToFit="1"/>
    </xf>
    <xf numFmtId="178" fontId="20" fillId="5" borderId="54" xfId="11" applyNumberFormat="1" applyFont="1" applyFill="1" applyBorder="1" applyAlignment="1">
      <alignment horizontal="right" vertical="center" shrinkToFit="1"/>
    </xf>
    <xf numFmtId="178" fontId="20" fillId="5" borderId="89" xfId="11" applyNumberFormat="1" applyFont="1" applyFill="1" applyBorder="1" applyAlignment="1">
      <alignment horizontal="right" vertical="center" shrinkToFit="1"/>
    </xf>
    <xf numFmtId="0" fontId="20" fillId="5" borderId="91" xfId="11" applyFont="1" applyFill="1" applyBorder="1" applyAlignment="1">
      <alignment horizontal="right" vertical="center" shrinkToFit="1"/>
    </xf>
    <xf numFmtId="0" fontId="20" fillId="5" borderId="54" xfId="11" applyFont="1" applyFill="1" applyBorder="1" applyAlignment="1">
      <alignment horizontal="right" vertical="center" shrinkToFit="1"/>
    </xf>
    <xf numFmtId="0" fontId="20" fillId="5" borderId="40" xfId="11" applyFont="1" applyFill="1" applyBorder="1" applyAlignment="1">
      <alignment horizontal="right" vertical="center" shrinkToFit="1"/>
    </xf>
    <xf numFmtId="0" fontId="20" fillId="0" borderId="64" xfId="11" applyFont="1" applyBorder="1">
      <alignment vertical="center"/>
    </xf>
    <xf numFmtId="0" fontId="20" fillId="0" borderId="0" xfId="11" applyFont="1" applyBorder="1">
      <alignment vertical="center"/>
    </xf>
    <xf numFmtId="0" fontId="20" fillId="0" borderId="38" xfId="11" applyFont="1" applyBorder="1">
      <alignment vertical="center"/>
    </xf>
    <xf numFmtId="178" fontId="20" fillId="0" borderId="64" xfId="11" applyNumberFormat="1" applyFont="1" applyFill="1" applyBorder="1" applyAlignment="1">
      <alignment horizontal="right" vertical="center" shrinkToFit="1"/>
    </xf>
    <xf numFmtId="178" fontId="20" fillId="0" borderId="0" xfId="11" applyNumberFormat="1" applyFont="1" applyFill="1" applyBorder="1" applyAlignment="1">
      <alignment horizontal="right" vertical="center" shrinkToFit="1"/>
    </xf>
    <xf numFmtId="178" fontId="20" fillId="0" borderId="85" xfId="11" applyNumberFormat="1" applyFont="1" applyFill="1" applyBorder="1" applyAlignment="1">
      <alignment horizontal="right" vertical="center" shrinkToFit="1"/>
    </xf>
    <xf numFmtId="181" fontId="20" fillId="0" borderId="88" xfId="11" applyNumberFormat="1" applyFont="1" applyFill="1" applyBorder="1" applyAlignment="1">
      <alignment horizontal="right" vertical="center" shrinkToFit="1"/>
    </xf>
    <xf numFmtId="181" fontId="20" fillId="0" borderId="0" xfId="11" applyNumberFormat="1" applyFont="1" applyFill="1" applyBorder="1" applyAlignment="1">
      <alignment horizontal="right" vertical="center" shrinkToFit="1"/>
    </xf>
    <xf numFmtId="181" fontId="20" fillId="0" borderId="85" xfId="11" applyNumberFormat="1" applyFont="1" applyFill="1" applyBorder="1" applyAlignment="1">
      <alignment horizontal="right" vertical="center" shrinkToFit="1"/>
    </xf>
    <xf numFmtId="178" fontId="20" fillId="0" borderId="88" xfId="11" applyNumberFormat="1" applyFont="1" applyFill="1" applyBorder="1" applyAlignment="1">
      <alignment horizontal="right" vertical="center" shrinkToFit="1"/>
    </xf>
    <xf numFmtId="178" fontId="20" fillId="5" borderId="88" xfId="11" applyNumberFormat="1" applyFont="1" applyFill="1" applyBorder="1" applyAlignment="1">
      <alignment horizontal="right" vertical="center" shrinkToFit="1"/>
    </xf>
    <xf numFmtId="178" fontId="20" fillId="5" borderId="0" xfId="11" applyNumberFormat="1" applyFont="1" applyFill="1" applyBorder="1" applyAlignment="1">
      <alignment horizontal="right" vertical="center" shrinkToFit="1"/>
    </xf>
    <xf numFmtId="178" fontId="20" fillId="5" borderId="85" xfId="11" applyNumberFormat="1" applyFont="1" applyFill="1" applyBorder="1" applyAlignment="1">
      <alignment horizontal="right" vertical="center" shrinkToFit="1"/>
    </xf>
    <xf numFmtId="0" fontId="20" fillId="5" borderId="88" xfId="11" applyFont="1" applyFill="1" applyBorder="1" applyAlignment="1">
      <alignment horizontal="right" vertical="center" shrinkToFit="1"/>
    </xf>
    <xf numFmtId="0" fontId="20" fillId="5" borderId="0" xfId="11" applyFont="1" applyFill="1" applyBorder="1" applyAlignment="1">
      <alignment horizontal="right" vertical="center" shrinkToFit="1"/>
    </xf>
    <xf numFmtId="0" fontId="20" fillId="5" borderId="38" xfId="11" applyFont="1" applyFill="1" applyBorder="1" applyAlignment="1">
      <alignment horizontal="right" vertical="center" shrinkToFit="1"/>
    </xf>
    <xf numFmtId="0" fontId="20" fillId="0" borderId="41" xfId="11" applyFont="1" applyBorder="1" applyAlignment="1">
      <alignment horizontal="center" vertical="center" textRotation="255"/>
    </xf>
    <xf numFmtId="0" fontId="20" fillId="0" borderId="48" xfId="11" applyFont="1" applyBorder="1" applyAlignment="1">
      <alignment horizontal="center" vertical="center" textRotation="255"/>
    </xf>
    <xf numFmtId="0" fontId="20" fillId="0" borderId="64" xfId="11" applyFont="1" applyBorder="1" applyAlignment="1">
      <alignment horizontal="center" vertical="center" textRotation="255"/>
    </xf>
    <xf numFmtId="0" fontId="20" fillId="0" borderId="38" xfId="11" applyFont="1" applyBorder="1" applyAlignment="1">
      <alignment horizontal="center" vertical="center" textRotation="255"/>
    </xf>
    <xf numFmtId="0" fontId="20" fillId="0" borderId="37" xfId="11" applyFont="1" applyBorder="1" applyAlignment="1">
      <alignment horizontal="center" vertical="center" textRotation="255"/>
    </xf>
    <xf numFmtId="0" fontId="20" fillId="0" borderId="40" xfId="11" applyFont="1" applyBorder="1" applyAlignment="1">
      <alignment horizontal="center" vertical="center" textRotation="255"/>
    </xf>
    <xf numFmtId="0" fontId="1" fillId="0" borderId="0" xfId="11" applyFill="1" applyAlignment="1">
      <alignment horizontal="right" vertical="center" shrinkToFit="1"/>
    </xf>
    <xf numFmtId="0" fontId="1" fillId="0" borderId="85" xfId="11" applyFill="1" applyBorder="1" applyAlignment="1">
      <alignment horizontal="right" vertical="center" shrinkToFit="1"/>
    </xf>
    <xf numFmtId="181" fontId="1" fillId="0" borderId="0" xfId="11" applyNumberFormat="1" applyFill="1" applyAlignment="1">
      <alignment horizontal="right" vertical="center" shrinkToFit="1"/>
    </xf>
    <xf numFmtId="181" fontId="1" fillId="0" borderId="85" xfId="11" applyNumberFormat="1" applyFill="1" applyBorder="1" applyAlignment="1">
      <alignment horizontal="right" vertical="center" shrinkToFit="1"/>
    </xf>
    <xf numFmtId="178" fontId="20" fillId="0" borderId="54" xfId="11" applyNumberFormat="1" applyFont="1" applyFill="1" applyBorder="1" applyAlignment="1">
      <alignment horizontal="right" vertical="center" shrinkToFit="1"/>
    </xf>
    <xf numFmtId="178" fontId="20" fillId="0" borderId="40" xfId="11" applyNumberFormat="1" applyFont="1" applyFill="1" applyBorder="1" applyAlignment="1">
      <alignment horizontal="right" vertical="center" shrinkToFit="1"/>
    </xf>
    <xf numFmtId="178" fontId="20" fillId="0" borderId="89" xfId="11" applyNumberFormat="1" applyFont="1" applyFill="1" applyBorder="1" applyAlignment="1">
      <alignment horizontal="right" vertical="center" shrinkToFit="1"/>
    </xf>
    <xf numFmtId="181" fontId="20" fillId="0" borderId="90" xfId="11" applyNumberFormat="1" applyFont="1" applyFill="1" applyBorder="1" applyAlignment="1">
      <alignment horizontal="right" vertical="center" shrinkToFit="1"/>
    </xf>
    <xf numFmtId="178" fontId="20" fillId="0" borderId="90" xfId="11" applyNumberFormat="1" applyFont="1" applyFill="1" applyBorder="1" applyAlignment="1">
      <alignment horizontal="right" vertical="center" shrinkToFit="1"/>
    </xf>
    <xf numFmtId="181" fontId="20" fillId="0" borderId="54" xfId="11" applyNumberFormat="1" applyFont="1" applyFill="1" applyBorder="1" applyAlignment="1">
      <alignment horizontal="right" vertical="center" shrinkToFit="1"/>
    </xf>
    <xf numFmtId="181" fontId="20" fillId="0" borderId="40" xfId="11" applyNumberFormat="1" applyFont="1" applyFill="1" applyBorder="1" applyAlignment="1">
      <alignment horizontal="right" vertical="center" shrinkToFit="1"/>
    </xf>
    <xf numFmtId="0" fontId="20" fillId="0" borderId="37" xfId="11" applyFont="1" applyFill="1" applyBorder="1" applyAlignment="1">
      <alignment horizontal="left" vertical="center"/>
    </xf>
    <xf numFmtId="0" fontId="20" fillId="0" borderId="54" xfId="11" applyFont="1" applyFill="1" applyBorder="1" applyAlignment="1">
      <alignment horizontal="left" vertical="center"/>
    </xf>
    <xf numFmtId="0" fontId="20" fillId="0" borderId="40" xfId="11" applyFont="1" applyFill="1" applyBorder="1" applyAlignment="1">
      <alignment horizontal="left" vertical="center"/>
    </xf>
    <xf numFmtId="0" fontId="20" fillId="0" borderId="64" xfId="11" applyFont="1" applyFill="1" applyBorder="1">
      <alignment vertical="center"/>
    </xf>
    <xf numFmtId="0" fontId="20" fillId="0" borderId="0" xfId="11" applyFont="1" applyFill="1" applyBorder="1">
      <alignment vertical="center"/>
    </xf>
    <xf numFmtId="0" fontId="20" fillId="0" borderId="38" xfId="11" applyFont="1" applyFill="1" applyBorder="1">
      <alignment vertical="center"/>
    </xf>
    <xf numFmtId="181" fontId="1" fillId="0" borderId="38" xfId="11" applyNumberFormat="1" applyFill="1" applyBorder="1" applyAlignment="1">
      <alignment horizontal="right" vertical="center" shrinkToFit="1"/>
    </xf>
    <xf numFmtId="181" fontId="20" fillId="0" borderId="86" xfId="11" applyNumberFormat="1" applyFont="1" applyFill="1" applyBorder="1" applyAlignment="1">
      <alignment horizontal="right" vertical="center" shrinkToFit="1"/>
    </xf>
    <xf numFmtId="178" fontId="20" fillId="0" borderId="86" xfId="11" applyNumberFormat="1" applyFont="1" applyFill="1" applyBorder="1" applyAlignment="1">
      <alignment horizontal="right" vertical="center" shrinkToFit="1"/>
    </xf>
    <xf numFmtId="181" fontId="20" fillId="0" borderId="38" xfId="11" applyNumberFormat="1" applyFont="1" applyFill="1" applyBorder="1" applyAlignment="1">
      <alignment horizontal="right" vertical="center" shrinkToFit="1"/>
    </xf>
    <xf numFmtId="0" fontId="20" fillId="0" borderId="64" xfId="11" applyFont="1" applyFill="1" applyBorder="1" applyAlignment="1">
      <alignment horizontal="left" vertical="center"/>
    </xf>
    <xf numFmtId="0" fontId="20" fillId="0" borderId="0" xfId="11" applyFont="1" applyFill="1" applyBorder="1" applyAlignment="1">
      <alignment horizontal="left" vertical="center"/>
    </xf>
    <xf numFmtId="0" fontId="20" fillId="0" borderId="38" xfId="11" applyFont="1" applyFill="1" applyBorder="1" applyAlignment="1">
      <alignment horizontal="left" vertical="center"/>
    </xf>
    <xf numFmtId="0" fontId="1" fillId="0" borderId="38" xfId="11" applyFill="1" applyBorder="1" applyAlignment="1">
      <alignment horizontal="right" vertical="center" shrinkToFit="1"/>
    </xf>
    <xf numFmtId="178" fontId="20" fillId="0" borderId="38" xfId="11" applyNumberFormat="1" applyFont="1" applyFill="1" applyBorder="1" applyAlignment="1">
      <alignment horizontal="right" vertical="center" shrinkToFit="1"/>
    </xf>
    <xf numFmtId="0" fontId="20" fillId="0" borderId="64" xfId="11" applyFont="1" applyFill="1" applyBorder="1" applyAlignment="1">
      <alignment horizontal="center" vertical="center" wrapText="1"/>
    </xf>
    <xf numFmtId="0" fontId="20" fillId="0" borderId="0" xfId="11" applyFont="1" applyFill="1" applyBorder="1" applyAlignment="1">
      <alignment horizontal="center" vertical="center" wrapText="1"/>
    </xf>
    <xf numFmtId="0" fontId="20" fillId="0" borderId="37" xfId="11" applyFont="1" applyFill="1" applyBorder="1" applyAlignment="1">
      <alignment horizontal="center" vertical="center" wrapText="1"/>
    </xf>
    <xf numFmtId="0" fontId="20" fillId="0" borderId="54" xfId="11" applyFont="1" applyFill="1" applyBorder="1" applyAlignment="1">
      <alignment horizontal="center" vertical="center" wrapText="1"/>
    </xf>
    <xf numFmtId="0" fontId="1" fillId="0" borderId="40" xfId="11" applyFill="1" applyBorder="1" applyAlignment="1">
      <alignment horizontal="right" vertical="center" shrinkToFit="1"/>
    </xf>
    <xf numFmtId="0" fontId="20" fillId="0" borderId="54" xfId="11" applyFont="1" applyFill="1" applyBorder="1">
      <alignment vertical="center"/>
    </xf>
    <xf numFmtId="0" fontId="20" fillId="0" borderId="40" xfId="11" applyFont="1" applyFill="1" applyBorder="1">
      <alignment vertical="center"/>
    </xf>
    <xf numFmtId="0" fontId="20" fillId="0" borderId="41" xfId="11" applyFont="1" applyFill="1" applyBorder="1" applyAlignment="1">
      <alignment horizontal="left" vertical="center"/>
    </xf>
    <xf numFmtId="0" fontId="20" fillId="0" borderId="12" xfId="11" applyFont="1" applyFill="1" applyBorder="1" applyAlignment="1">
      <alignment horizontal="left" vertical="center"/>
    </xf>
    <xf numFmtId="0" fontId="20" fillId="0" borderId="48" xfId="11" applyFont="1" applyFill="1" applyBorder="1" applyAlignment="1">
      <alignment horizontal="left" vertical="center"/>
    </xf>
    <xf numFmtId="178" fontId="20" fillId="0" borderId="41" xfId="11" applyNumberFormat="1" applyFont="1" applyFill="1" applyBorder="1" applyAlignment="1">
      <alignment horizontal="right" vertical="center" shrinkToFit="1"/>
    </xf>
    <xf numFmtId="178" fontId="20" fillId="0" borderId="12" xfId="11" applyNumberFormat="1" applyFont="1" applyFill="1" applyBorder="1" applyAlignment="1">
      <alignment horizontal="right" vertical="center" shrinkToFit="1"/>
    </xf>
    <xf numFmtId="178" fontId="20" fillId="0" borderId="48" xfId="11" applyNumberFormat="1" applyFont="1" applyFill="1" applyBorder="1" applyAlignment="1">
      <alignment horizontal="right" vertical="center" shrinkToFit="1"/>
    </xf>
    <xf numFmtId="0" fontId="20" fillId="0" borderId="41" xfId="11" applyFont="1" applyFill="1" applyBorder="1">
      <alignment vertical="center"/>
    </xf>
    <xf numFmtId="0" fontId="20" fillId="0" borderId="12" xfId="11" applyFont="1" applyFill="1" applyBorder="1">
      <alignment vertical="center"/>
    </xf>
    <xf numFmtId="0" fontId="20" fillId="0" borderId="48" xfId="11" applyFont="1" applyFill="1" applyBorder="1">
      <alignment vertical="center"/>
    </xf>
    <xf numFmtId="0" fontId="20" fillId="0" borderId="39" xfId="11" applyFont="1" applyBorder="1" applyAlignment="1">
      <alignment horizontal="center" vertical="center"/>
    </xf>
    <xf numFmtId="0" fontId="20" fillId="0" borderId="31" xfId="11" applyFont="1" applyBorder="1" applyAlignment="1">
      <alignment horizontal="center" vertical="center"/>
    </xf>
    <xf numFmtId="0" fontId="20" fillId="0" borderId="42" xfId="11" applyFont="1" applyBorder="1" applyAlignment="1">
      <alignment horizontal="center" vertical="center"/>
    </xf>
    <xf numFmtId="181" fontId="20" fillId="0" borderId="37" xfId="11" applyNumberFormat="1" applyFont="1" applyFill="1" applyBorder="1" applyAlignment="1">
      <alignment horizontal="right" vertical="center" shrinkToFit="1"/>
    </xf>
    <xf numFmtId="0" fontId="1" fillId="0" borderId="0" xfId="11" applyFill="1" applyBorder="1" applyAlignment="1">
      <alignment horizontal="right" vertical="center" shrinkToFit="1"/>
    </xf>
    <xf numFmtId="0" fontId="20" fillId="0" borderId="41" xfId="11" applyFont="1" applyBorder="1">
      <alignment vertical="center"/>
    </xf>
    <xf numFmtId="0" fontId="20" fillId="0" borderId="12" xfId="11" applyFont="1" applyBorder="1">
      <alignment vertical="center"/>
    </xf>
    <xf numFmtId="0" fontId="20" fillId="0" borderId="48" xfId="11" applyFont="1" applyBorder="1">
      <alignment vertical="center"/>
    </xf>
    <xf numFmtId="181" fontId="20" fillId="0" borderId="41" xfId="11" applyNumberFormat="1" applyFont="1" applyFill="1" applyBorder="1" applyAlignment="1">
      <alignment horizontal="right" vertical="center" shrinkToFit="1"/>
    </xf>
    <xf numFmtId="0" fontId="1" fillId="0" borderId="12" xfId="11" applyFill="1" applyBorder="1" applyAlignment="1">
      <alignment horizontal="right" vertical="center" shrinkToFit="1"/>
    </xf>
    <xf numFmtId="181" fontId="20" fillId="0" borderId="12" xfId="11" applyNumberFormat="1" applyFont="1" applyFill="1" applyBorder="1" applyAlignment="1">
      <alignment horizontal="right" vertical="center" shrinkToFit="1"/>
    </xf>
    <xf numFmtId="0" fontId="1" fillId="0" borderId="48" xfId="11" applyFill="1" applyBorder="1" applyAlignment="1">
      <alignment horizontal="right" vertical="center" shrinkToFit="1"/>
    </xf>
    <xf numFmtId="181" fontId="20" fillId="0" borderId="64" xfId="11" applyNumberFormat="1" applyFont="1" applyFill="1" applyBorder="1" applyAlignment="1">
      <alignment horizontal="right" vertical="center" shrinkToFit="1"/>
    </xf>
    <xf numFmtId="0" fontId="1" fillId="0" borderId="31" xfId="11" applyBorder="1" applyAlignment="1">
      <alignment horizontal="center" vertical="center"/>
    </xf>
    <xf numFmtId="0" fontId="1" fillId="0" borderId="42" xfId="11" applyBorder="1" applyAlignment="1">
      <alignment horizontal="center" vertical="center"/>
    </xf>
    <xf numFmtId="0" fontId="20" fillId="0" borderId="41" xfId="11" applyFont="1" applyBorder="1" applyAlignment="1">
      <alignment horizontal="center" vertical="center" wrapText="1"/>
    </xf>
    <xf numFmtId="0" fontId="20" fillId="0" borderId="12" xfId="11" applyFont="1" applyBorder="1" applyAlignment="1">
      <alignment horizontal="center" vertical="center" wrapText="1"/>
    </xf>
    <xf numFmtId="0" fontId="20" fillId="0" borderId="64" xfId="11" applyFont="1" applyBorder="1" applyAlignment="1">
      <alignment horizontal="center" vertical="center" wrapText="1"/>
    </xf>
    <xf numFmtId="0" fontId="20" fillId="0" borderId="0" xfId="11" applyFont="1" applyBorder="1" applyAlignment="1">
      <alignment horizontal="center" vertical="center" wrapText="1"/>
    </xf>
    <xf numFmtId="0" fontId="20" fillId="0" borderId="37" xfId="11" applyFont="1" applyBorder="1" applyAlignment="1">
      <alignment horizontal="center" vertical="center" wrapText="1"/>
    </xf>
    <xf numFmtId="0" fontId="20" fillId="0" borderId="54" xfId="11" applyFont="1" applyBorder="1" applyAlignment="1">
      <alignment horizontal="center" vertical="center" wrapText="1"/>
    </xf>
    <xf numFmtId="0" fontId="20" fillId="0" borderId="12" xfId="11" applyFont="1" applyBorder="1" applyAlignment="1">
      <alignment vertical="center" textRotation="255"/>
    </xf>
    <xf numFmtId="0" fontId="20" fillId="0" borderId="0" xfId="11" applyFont="1" applyBorder="1" applyAlignment="1">
      <alignment vertical="center" textRotation="255"/>
    </xf>
    <xf numFmtId="0" fontId="20" fillId="0" borderId="54" xfId="11" applyFont="1" applyBorder="1" applyAlignment="1">
      <alignment vertical="center" textRotation="255"/>
    </xf>
    <xf numFmtId="0" fontId="20" fillId="0" borderId="41" xfId="11" applyFont="1" applyFill="1" applyBorder="1" applyAlignment="1">
      <alignment horizontal="center" vertical="center" textRotation="255"/>
    </xf>
    <xf numFmtId="0" fontId="20" fillId="0" borderId="48" xfId="11" applyFont="1" applyFill="1" applyBorder="1" applyAlignment="1">
      <alignment horizontal="center" vertical="center" textRotation="255"/>
    </xf>
    <xf numFmtId="0" fontId="20" fillId="0" borderId="64" xfId="11" applyFont="1" applyFill="1" applyBorder="1" applyAlignment="1">
      <alignment horizontal="center" vertical="center" textRotation="255"/>
    </xf>
    <xf numFmtId="0" fontId="20" fillId="0" borderId="38" xfId="11" applyFont="1" applyFill="1" applyBorder="1" applyAlignment="1">
      <alignment horizontal="center" vertical="center" textRotation="255"/>
    </xf>
    <xf numFmtId="0" fontId="20" fillId="0" borderId="37" xfId="11" applyFont="1" applyFill="1" applyBorder="1" applyAlignment="1">
      <alignment horizontal="center" vertical="center" textRotation="255"/>
    </xf>
    <xf numFmtId="0" fontId="20" fillId="0" borderId="40" xfId="11" applyFont="1" applyFill="1" applyBorder="1" applyAlignment="1">
      <alignment horizontal="center" vertical="center" textRotation="255"/>
    </xf>
    <xf numFmtId="0" fontId="26" fillId="0" borderId="64" xfId="11" applyFont="1" applyBorder="1">
      <alignment vertical="center"/>
    </xf>
    <xf numFmtId="0" fontId="26" fillId="0" borderId="0" xfId="11" applyFont="1" applyBorder="1">
      <alignment vertical="center"/>
    </xf>
    <xf numFmtId="0" fontId="26" fillId="0" borderId="38" xfId="11" applyFont="1" applyBorder="1">
      <alignment vertical="center"/>
    </xf>
    <xf numFmtId="0" fontId="20" fillId="0" borderId="64" xfId="11" applyFont="1" applyBorder="1" applyAlignment="1">
      <alignment vertical="center"/>
    </xf>
    <xf numFmtId="0" fontId="16" fillId="0" borderId="0" xfId="6" applyBorder="1" applyAlignment="1">
      <alignment vertical="center"/>
    </xf>
    <xf numFmtId="0" fontId="16" fillId="0" borderId="38" xfId="6" applyBorder="1" applyAlignment="1">
      <alignment vertical="center"/>
    </xf>
    <xf numFmtId="178" fontId="20" fillId="0" borderId="87" xfId="11" applyNumberFormat="1" applyFont="1" applyFill="1" applyBorder="1" applyAlignment="1">
      <alignment horizontal="right" vertical="center" shrinkToFit="1"/>
    </xf>
    <xf numFmtId="178" fontId="20" fillId="0" borderId="84" xfId="11" applyNumberFormat="1" applyFont="1" applyFill="1" applyBorder="1" applyAlignment="1">
      <alignment horizontal="right" vertical="center" shrinkToFit="1"/>
    </xf>
    <xf numFmtId="178" fontId="20" fillId="0" borderId="82" xfId="11" applyNumberFormat="1" applyFont="1" applyFill="1" applyBorder="1" applyAlignment="1">
      <alignment horizontal="right" vertical="center" shrinkToFit="1"/>
    </xf>
    <xf numFmtId="181" fontId="20" fillId="0" borderId="84" xfId="11" applyNumberFormat="1" applyFont="1" applyFill="1" applyBorder="1" applyAlignment="1">
      <alignment horizontal="right" vertical="center" shrinkToFit="1"/>
    </xf>
    <xf numFmtId="181" fontId="20" fillId="0" borderId="48" xfId="11" applyNumberFormat="1" applyFont="1" applyFill="1" applyBorder="1" applyAlignment="1">
      <alignment horizontal="right" vertical="center" shrinkToFit="1"/>
    </xf>
    <xf numFmtId="0" fontId="16" fillId="0" borderId="0" xfId="6" applyAlignment="1">
      <alignment vertical="center"/>
    </xf>
    <xf numFmtId="181" fontId="20" fillId="0" borderId="82" xfId="11" applyNumberFormat="1" applyFont="1" applyFill="1" applyBorder="1" applyAlignment="1">
      <alignment horizontal="right" vertical="center" shrinkToFit="1"/>
    </xf>
    <xf numFmtId="0" fontId="20" fillId="0" borderId="39" xfId="11" applyFont="1" applyFill="1" applyBorder="1" applyAlignment="1">
      <alignment horizontal="center" vertical="center"/>
    </xf>
    <xf numFmtId="0" fontId="20" fillId="0" borderId="31" xfId="11" applyFont="1" applyFill="1" applyBorder="1" applyAlignment="1">
      <alignment horizontal="center" vertical="center"/>
    </xf>
    <xf numFmtId="0" fontId="20" fillId="0" borderId="42" xfId="11" applyFont="1" applyFill="1" applyBorder="1" applyAlignment="1">
      <alignment horizontal="center" vertical="center"/>
    </xf>
    <xf numFmtId="0" fontId="20" fillId="0" borderId="37" xfId="11" applyFont="1" applyFill="1" applyBorder="1">
      <alignment vertical="center"/>
    </xf>
    <xf numFmtId="178" fontId="20" fillId="0" borderId="64" xfId="11" applyNumberFormat="1" applyFont="1" applyFill="1" applyBorder="1" applyAlignment="1">
      <alignment horizontal="right" vertical="center"/>
    </xf>
    <xf numFmtId="178" fontId="20" fillId="0" borderId="0" xfId="11" applyNumberFormat="1" applyFont="1" applyFill="1" applyBorder="1" applyAlignment="1">
      <alignment horizontal="right" vertical="center"/>
    </xf>
    <xf numFmtId="178" fontId="20" fillId="0" borderId="85" xfId="11" applyNumberFormat="1" applyFont="1" applyFill="1" applyBorder="1" applyAlignment="1">
      <alignment horizontal="right" vertical="center"/>
    </xf>
    <xf numFmtId="181" fontId="20" fillId="0" borderId="86" xfId="11" applyNumberFormat="1" applyFont="1" applyFill="1" applyBorder="1" applyAlignment="1">
      <alignment horizontal="right" vertical="center"/>
    </xf>
    <xf numFmtId="178" fontId="20" fillId="0" borderId="88" xfId="11" applyNumberFormat="1" applyFont="1" applyFill="1" applyBorder="1" applyAlignment="1">
      <alignment horizontal="right" vertical="center"/>
    </xf>
    <xf numFmtId="0" fontId="26" fillId="0" borderId="39" xfId="11" applyFont="1" applyFill="1" applyBorder="1" applyAlignment="1">
      <alignment horizontal="center" vertical="center"/>
    </xf>
    <xf numFmtId="0" fontId="26" fillId="0" borderId="31" xfId="11" applyFont="1" applyFill="1" applyBorder="1" applyAlignment="1">
      <alignment horizontal="center" vertical="center"/>
    </xf>
    <xf numFmtId="0" fontId="26" fillId="0" borderId="42" xfId="11" applyFont="1" applyFill="1" applyBorder="1" applyAlignment="1">
      <alignment horizontal="center" vertical="center"/>
    </xf>
    <xf numFmtId="178" fontId="20" fillId="0" borderId="38" xfId="11" applyNumberFormat="1" applyFont="1" applyFill="1" applyBorder="1" applyAlignment="1">
      <alignment horizontal="right" vertical="center"/>
    </xf>
    <xf numFmtId="181" fontId="20" fillId="0" borderId="83" xfId="11" applyNumberFormat="1" applyFont="1" applyFill="1" applyBorder="1" applyAlignment="1">
      <alignment horizontal="right" vertical="center" shrinkToFit="1"/>
    </xf>
    <xf numFmtId="178" fontId="20" fillId="0" borderId="83" xfId="11" applyNumberFormat="1" applyFont="1" applyFill="1" applyBorder="1" applyAlignment="1">
      <alignment horizontal="right" vertical="center" shrinkToFit="1"/>
    </xf>
    <xf numFmtId="49" fontId="23" fillId="0" borderId="1" xfId="11" applyNumberFormat="1" applyFont="1" applyFill="1" applyBorder="1" applyAlignment="1">
      <alignment horizontal="center" vertical="center"/>
    </xf>
    <xf numFmtId="49" fontId="23" fillId="0" borderId="2" xfId="11" applyNumberFormat="1" applyFont="1" applyFill="1" applyBorder="1" applyAlignment="1">
      <alignment horizontal="center" vertical="center"/>
    </xf>
    <xf numFmtId="49" fontId="23" fillId="0" borderId="3" xfId="11" applyNumberFormat="1" applyFont="1" applyFill="1" applyBorder="1" applyAlignment="1">
      <alignment horizontal="center" vertical="center"/>
    </xf>
    <xf numFmtId="0" fontId="20" fillId="0" borderId="34" xfId="11" applyFont="1" applyBorder="1" applyAlignment="1">
      <alignment horizontal="center" vertical="center"/>
    </xf>
    <xf numFmtId="0" fontId="34" fillId="6" borderId="75" xfId="12" applyFont="1" applyFill="1" applyBorder="1" applyAlignment="1" applyProtection="1">
      <alignment horizontal="center" vertical="center"/>
    </xf>
    <xf numFmtId="0" fontId="34" fillId="6" borderId="70" xfId="12" applyFont="1" applyFill="1" applyBorder="1" applyAlignment="1" applyProtection="1">
      <alignment horizontal="center" vertical="center"/>
    </xf>
    <xf numFmtId="187" fontId="34" fillId="6" borderId="130" xfId="14" applyNumberFormat="1" applyFont="1" applyFill="1" applyBorder="1" applyAlignment="1" applyProtection="1">
      <alignment horizontal="right" vertical="center" shrinkToFit="1"/>
    </xf>
    <xf numFmtId="187" fontId="34" fillId="6" borderId="18" xfId="14" applyNumberFormat="1" applyFont="1" applyFill="1" applyBorder="1" applyAlignment="1" applyProtection="1">
      <alignment horizontal="right" vertical="center" shrinkToFit="1"/>
    </xf>
    <xf numFmtId="187" fontId="34" fillId="6" borderId="184" xfId="14" applyNumberFormat="1" applyFont="1" applyFill="1" applyBorder="1" applyAlignment="1" applyProtection="1">
      <alignment horizontal="right" vertical="center" shrinkToFit="1"/>
    </xf>
    <xf numFmtId="187" fontId="34" fillId="6" borderId="166" xfId="14" applyNumberFormat="1" applyFont="1" applyFill="1" applyBorder="1" applyAlignment="1" applyProtection="1">
      <alignment horizontal="right" vertical="center" shrinkToFit="1"/>
    </xf>
    <xf numFmtId="187" fontId="34" fillId="6" borderId="167" xfId="14" applyNumberFormat="1" applyFont="1" applyFill="1" applyBorder="1" applyAlignment="1" applyProtection="1">
      <alignment horizontal="right" vertical="center" shrinkToFit="1"/>
    </xf>
    <xf numFmtId="187" fontId="34" fillId="6" borderId="185" xfId="14" applyNumberFormat="1" applyFont="1" applyFill="1" applyBorder="1" applyAlignment="1" applyProtection="1">
      <alignment horizontal="right" vertical="center" shrinkToFit="1"/>
    </xf>
    <xf numFmtId="0" fontId="34" fillId="6" borderId="74" xfId="12" applyFont="1" applyFill="1" applyBorder="1" applyProtection="1">
      <alignment vertical="center"/>
    </xf>
    <xf numFmtId="0" fontId="34" fillId="6" borderId="75" xfId="12" applyFont="1" applyFill="1" applyBorder="1" applyProtection="1">
      <alignment vertical="center"/>
    </xf>
    <xf numFmtId="0" fontId="34" fillId="6" borderId="70" xfId="12" applyFont="1" applyFill="1" applyBorder="1" applyProtection="1">
      <alignment vertical="center"/>
    </xf>
    <xf numFmtId="188" fontId="34" fillId="6" borderId="72" xfId="14" applyNumberFormat="1" applyFont="1" applyFill="1" applyBorder="1" applyAlignment="1" applyProtection="1">
      <alignment horizontal="right" vertical="center" shrinkToFit="1"/>
    </xf>
    <xf numFmtId="188" fontId="34" fillId="6" borderId="75" xfId="14" applyNumberFormat="1" applyFont="1" applyFill="1" applyBorder="1" applyAlignment="1" applyProtection="1">
      <alignment horizontal="right" vertical="center" shrinkToFit="1"/>
    </xf>
    <xf numFmtId="188" fontId="34" fillId="6" borderId="70" xfId="14" applyNumberFormat="1" applyFont="1" applyFill="1" applyBorder="1" applyAlignment="1" applyProtection="1">
      <alignment horizontal="right" vertical="center" shrinkToFit="1"/>
    </xf>
    <xf numFmtId="188" fontId="34" fillId="6" borderId="181" xfId="14" applyNumberFormat="1" applyFont="1" applyFill="1" applyBorder="1" applyAlignment="1" applyProtection="1">
      <alignment horizontal="right" vertical="center" shrinkToFit="1"/>
    </xf>
    <xf numFmtId="188" fontId="34" fillId="6" borderId="182" xfId="14" applyNumberFormat="1" applyFont="1" applyFill="1" applyBorder="1" applyAlignment="1" applyProtection="1">
      <alignment horizontal="right" vertical="center" shrinkToFit="1"/>
    </xf>
    <xf numFmtId="188" fontId="34" fillId="6" borderId="183" xfId="14" applyNumberFormat="1" applyFont="1" applyFill="1" applyBorder="1" applyAlignment="1" applyProtection="1">
      <alignment horizontal="right" vertical="center" shrinkToFit="1"/>
    </xf>
    <xf numFmtId="0" fontId="34" fillId="6" borderId="11" xfId="12" applyFont="1" applyFill="1" applyBorder="1" applyAlignment="1" applyProtection="1">
      <alignment horizontal="left" vertical="center" wrapText="1"/>
    </xf>
    <xf numFmtId="0" fontId="34" fillId="6" borderId="12" xfId="12" applyFont="1" applyFill="1" applyBorder="1" applyAlignment="1" applyProtection="1">
      <alignment horizontal="left" vertical="center" wrapText="1"/>
    </xf>
    <xf numFmtId="0" fontId="34" fillId="6" borderId="74" xfId="12" applyFont="1" applyFill="1" applyBorder="1" applyAlignment="1" applyProtection="1">
      <alignment horizontal="left" vertical="center" wrapText="1"/>
    </xf>
    <xf numFmtId="0" fontId="34" fillId="6" borderId="75" xfId="12" applyFont="1" applyFill="1" applyBorder="1" applyAlignment="1" applyProtection="1">
      <alignment horizontal="left" vertical="center" wrapText="1"/>
    </xf>
    <xf numFmtId="0" fontId="34" fillId="6" borderId="12" xfId="12" applyFont="1" applyFill="1" applyBorder="1" applyAlignment="1" applyProtection="1">
      <alignment horizontal="center" vertical="center"/>
    </xf>
    <xf numFmtId="0" fontId="34" fillId="6" borderId="48" xfId="12" applyFont="1" applyFill="1" applyBorder="1" applyAlignment="1" applyProtection="1">
      <alignment horizontal="center" vertical="center"/>
    </xf>
    <xf numFmtId="187" fontId="34" fillId="6" borderId="39" xfId="14" applyNumberFormat="1" applyFont="1" applyFill="1" applyBorder="1" applyAlignment="1" applyProtection="1">
      <alignment horizontal="right" vertical="center" shrinkToFit="1"/>
    </xf>
    <xf numFmtId="187" fontId="34" fillId="6" borderId="31" xfId="14" applyNumberFormat="1" applyFont="1" applyFill="1" applyBorder="1" applyAlignment="1" applyProtection="1">
      <alignment horizontal="right" vertical="center" shrinkToFit="1"/>
    </xf>
    <xf numFmtId="187" fontId="34" fillId="6" borderId="156" xfId="14" applyNumberFormat="1" applyFont="1" applyFill="1" applyBorder="1" applyAlignment="1" applyProtection="1">
      <alignment horizontal="right" vertical="center" shrinkToFit="1"/>
    </xf>
    <xf numFmtId="187" fontId="34" fillId="6" borderId="157" xfId="14" applyNumberFormat="1" applyFont="1" applyFill="1" applyBorder="1" applyAlignment="1" applyProtection="1">
      <alignment horizontal="right" vertical="center" shrinkToFit="1"/>
    </xf>
    <xf numFmtId="187" fontId="34" fillId="6" borderId="158" xfId="14" applyNumberFormat="1" applyFont="1" applyFill="1" applyBorder="1" applyAlignment="1" applyProtection="1">
      <alignment horizontal="right" vertical="center" shrinkToFit="1"/>
    </xf>
    <xf numFmtId="187" fontId="34" fillId="6" borderId="159" xfId="14" applyNumberFormat="1" applyFont="1" applyFill="1" applyBorder="1" applyAlignment="1" applyProtection="1">
      <alignment horizontal="right" vertical="center" shrinkToFit="1"/>
    </xf>
    <xf numFmtId="187" fontId="34" fillId="6" borderId="160" xfId="14" applyNumberFormat="1" applyFont="1" applyFill="1" applyBorder="1" applyAlignment="1" applyProtection="1">
      <alignment horizontal="right" vertical="center" shrinkToFit="1"/>
    </xf>
    <xf numFmtId="0" fontId="34" fillId="6" borderId="7" xfId="12" applyFont="1" applyFill="1" applyBorder="1" applyProtection="1">
      <alignment vertical="center"/>
    </xf>
    <xf numFmtId="0" fontId="34" fillId="6" borderId="0" xfId="12" applyFont="1" applyFill="1" applyBorder="1" applyProtection="1">
      <alignment vertical="center"/>
    </xf>
    <xf numFmtId="0" fontId="34" fillId="6" borderId="38" xfId="12" applyFont="1" applyFill="1" applyBorder="1" applyProtection="1">
      <alignment vertical="center"/>
    </xf>
    <xf numFmtId="188" fontId="34" fillId="6" borderId="64" xfId="14" applyNumberFormat="1" applyFont="1" applyFill="1" applyBorder="1" applyAlignment="1" applyProtection="1">
      <alignment horizontal="right" vertical="center" shrinkToFit="1"/>
    </xf>
    <xf numFmtId="188" fontId="34" fillId="6" borderId="0" xfId="14" applyNumberFormat="1" applyFont="1" applyFill="1" applyBorder="1" applyAlignment="1" applyProtection="1">
      <alignment horizontal="right" vertical="center" shrinkToFit="1"/>
    </xf>
    <xf numFmtId="188" fontId="34" fillId="6" borderId="38" xfId="14" applyNumberFormat="1" applyFont="1" applyFill="1" applyBorder="1" applyAlignment="1" applyProtection="1">
      <alignment horizontal="right" vertical="center" shrinkToFit="1"/>
    </xf>
    <xf numFmtId="188" fontId="34" fillId="6" borderId="0" xfId="14" applyNumberFormat="1" applyFont="1" applyFill="1" applyAlignment="1" applyProtection="1">
      <alignment horizontal="right" vertical="center" shrinkToFit="1"/>
    </xf>
    <xf numFmtId="188" fontId="34" fillId="6" borderId="66" xfId="14" applyNumberFormat="1" applyFont="1" applyFill="1" applyBorder="1" applyAlignment="1" applyProtection="1">
      <alignment horizontal="right" vertical="center" shrinkToFit="1"/>
    </xf>
    <xf numFmtId="0" fontId="36" fillId="6" borderId="24" xfId="12" applyFont="1" applyFill="1" applyBorder="1" applyAlignment="1" applyProtection="1">
      <alignment horizontal="left" vertical="center"/>
    </xf>
    <xf numFmtId="0" fontId="34" fillId="6" borderId="54" xfId="12" applyFont="1" applyFill="1" applyBorder="1" applyAlignment="1" applyProtection="1">
      <alignment horizontal="left" vertical="center"/>
    </xf>
    <xf numFmtId="0" fontId="34" fillId="6" borderId="54" xfId="12" applyFont="1" applyFill="1" applyBorder="1" applyAlignment="1" applyProtection="1">
      <alignment horizontal="right" vertical="center" wrapText="1"/>
    </xf>
    <xf numFmtId="0" fontId="34" fillId="6" borderId="54" xfId="12" applyFont="1" applyFill="1" applyBorder="1" applyAlignment="1" applyProtection="1">
      <alignment horizontal="right" vertical="center"/>
    </xf>
    <xf numFmtId="0" fontId="34" fillId="6" borderId="40" xfId="12" applyFont="1" applyFill="1" applyBorder="1" applyAlignment="1" applyProtection="1">
      <alignment horizontal="right" vertical="center"/>
    </xf>
    <xf numFmtId="177" fontId="34" fillId="6" borderId="37" xfId="14" applyNumberFormat="1" applyFont="1" applyFill="1" applyBorder="1" applyAlignment="1" applyProtection="1">
      <alignment horizontal="right" vertical="center" shrinkToFit="1"/>
    </xf>
    <xf numFmtId="177" fontId="34" fillId="6" borderId="54" xfId="14" applyNumberFormat="1" applyFont="1" applyFill="1" applyBorder="1" applyAlignment="1" applyProtection="1">
      <alignment horizontal="right" vertical="center" shrinkToFit="1"/>
    </xf>
    <xf numFmtId="177" fontId="34" fillId="6" borderId="89" xfId="14" applyNumberFormat="1" applyFont="1" applyFill="1" applyBorder="1" applyAlignment="1" applyProtection="1">
      <alignment horizontal="right" vertical="center" shrinkToFit="1"/>
    </xf>
    <xf numFmtId="177" fontId="34" fillId="6" borderId="91" xfId="14" applyNumberFormat="1" applyFont="1" applyFill="1" applyBorder="1" applyAlignment="1" applyProtection="1">
      <alignment horizontal="right" vertical="center" shrinkToFit="1"/>
    </xf>
    <xf numFmtId="187" fontId="34" fillId="6" borderId="178" xfId="14" applyNumberFormat="1" applyFont="1" applyFill="1" applyBorder="1" applyAlignment="1" applyProtection="1">
      <alignment horizontal="right" vertical="center" shrinkToFit="1"/>
    </xf>
    <xf numFmtId="187" fontId="34" fillId="6" borderId="179" xfId="14" applyNumberFormat="1" applyFont="1" applyFill="1" applyBorder="1" applyAlignment="1" applyProtection="1">
      <alignment horizontal="right" vertical="center" shrinkToFit="1"/>
    </xf>
    <xf numFmtId="187" fontId="34" fillId="6" borderId="180" xfId="14" applyNumberFormat="1" applyFont="1" applyFill="1" applyBorder="1" applyAlignment="1" applyProtection="1">
      <alignment horizontal="right" vertical="center" shrinkToFit="1"/>
    </xf>
    <xf numFmtId="176" fontId="34" fillId="6" borderId="64" xfId="14" applyNumberFormat="1" applyFont="1" applyFill="1" applyBorder="1" applyAlignment="1" applyProtection="1">
      <alignment horizontal="right" vertical="center" shrinkToFit="1"/>
    </xf>
    <xf numFmtId="176" fontId="34" fillId="6" borderId="0" xfId="14" applyNumberFormat="1" applyFont="1" applyFill="1" applyBorder="1" applyAlignment="1" applyProtection="1">
      <alignment horizontal="right" vertical="center" shrinkToFit="1"/>
    </xf>
    <xf numFmtId="176" fontId="34" fillId="6" borderId="38" xfId="14" applyNumberFormat="1" applyFont="1" applyFill="1" applyBorder="1" applyAlignment="1" applyProtection="1">
      <alignment horizontal="right" vertical="center" shrinkToFit="1"/>
    </xf>
    <xf numFmtId="176" fontId="34" fillId="6" borderId="0" xfId="14" applyNumberFormat="1" applyFont="1" applyFill="1" applyAlignment="1" applyProtection="1">
      <alignment horizontal="right" vertical="center" shrinkToFit="1"/>
    </xf>
    <xf numFmtId="176" fontId="34" fillId="6" borderId="66" xfId="14" applyNumberFormat="1" applyFont="1" applyFill="1" applyBorder="1" applyAlignment="1" applyProtection="1">
      <alignment horizontal="right" vertical="center" shrinkToFit="1"/>
    </xf>
    <xf numFmtId="0" fontId="34" fillId="6" borderId="7" xfId="12" applyFont="1" applyFill="1" applyBorder="1" applyAlignment="1" applyProtection="1">
      <alignment horizontal="left" vertical="center"/>
    </xf>
    <xf numFmtId="0" fontId="34" fillId="6" borderId="0" xfId="12" applyFont="1" applyFill="1" applyBorder="1" applyAlignment="1" applyProtection="1">
      <alignment horizontal="left" vertical="center"/>
    </xf>
    <xf numFmtId="0" fontId="34" fillId="6" borderId="0" xfId="12" applyFont="1" applyFill="1" applyBorder="1" applyAlignment="1" applyProtection="1">
      <alignment horizontal="right" vertical="center" wrapText="1"/>
    </xf>
    <xf numFmtId="0" fontId="34" fillId="6" borderId="0" xfId="12" applyFont="1" applyFill="1" applyBorder="1" applyAlignment="1" applyProtection="1">
      <alignment horizontal="right" vertical="center"/>
    </xf>
    <xf numFmtId="0" fontId="34" fillId="6" borderId="38" xfId="12" applyFont="1" applyFill="1" applyBorder="1" applyAlignment="1" applyProtection="1">
      <alignment horizontal="right" vertical="center"/>
    </xf>
    <xf numFmtId="177" fontId="34" fillId="6" borderId="64" xfId="14" applyNumberFormat="1" applyFont="1" applyFill="1" applyBorder="1" applyAlignment="1" applyProtection="1">
      <alignment horizontal="right" vertical="center" shrinkToFit="1"/>
    </xf>
    <xf numFmtId="177" fontId="34" fillId="6" borderId="0" xfId="14" applyNumberFormat="1" applyFont="1" applyFill="1" applyBorder="1" applyAlignment="1" applyProtection="1">
      <alignment horizontal="right" vertical="center" shrinkToFit="1"/>
    </xf>
    <xf numFmtId="177" fontId="34" fillId="6" borderId="85" xfId="14" applyNumberFormat="1" applyFont="1" applyFill="1" applyBorder="1" applyAlignment="1" applyProtection="1">
      <alignment horizontal="right" vertical="center" shrinkToFit="1"/>
    </xf>
    <xf numFmtId="177" fontId="34" fillId="6" borderId="88" xfId="14" applyNumberFormat="1" applyFont="1" applyFill="1" applyBorder="1" applyAlignment="1" applyProtection="1">
      <alignment horizontal="right" vertical="center" shrinkToFit="1"/>
    </xf>
    <xf numFmtId="187" fontId="34" fillId="6" borderId="175" xfId="14" applyNumberFormat="1" applyFont="1" applyFill="1" applyBorder="1" applyAlignment="1" applyProtection="1">
      <alignment horizontal="right" vertical="center" shrinkToFit="1"/>
    </xf>
    <xf numFmtId="187" fontId="34" fillId="6" borderId="176" xfId="14" applyNumberFormat="1" applyFont="1" applyFill="1" applyBorder="1" applyAlignment="1" applyProtection="1">
      <alignment horizontal="right" vertical="center" shrinkToFit="1"/>
    </xf>
    <xf numFmtId="187" fontId="34" fillId="6" borderId="177" xfId="14" applyNumberFormat="1" applyFont="1" applyFill="1" applyBorder="1" applyAlignment="1" applyProtection="1">
      <alignment horizontal="right" vertical="center" shrinkToFit="1"/>
    </xf>
    <xf numFmtId="176" fontId="34" fillId="6" borderId="41" xfId="14" applyNumberFormat="1" applyFont="1" applyFill="1" applyBorder="1" applyAlignment="1" applyProtection="1">
      <alignment horizontal="right" vertical="center" shrinkToFit="1"/>
    </xf>
    <xf numFmtId="176" fontId="34" fillId="6" borderId="12" xfId="14" applyNumberFormat="1" applyFont="1" applyFill="1" applyBorder="1" applyAlignment="1" applyProtection="1">
      <alignment horizontal="right" vertical="center" shrinkToFit="1"/>
    </xf>
    <xf numFmtId="176" fontId="34" fillId="6" borderId="13" xfId="14" applyNumberFormat="1" applyFont="1" applyFill="1" applyBorder="1" applyAlignment="1" applyProtection="1">
      <alignment horizontal="right" vertical="center" shrinkToFit="1"/>
    </xf>
    <xf numFmtId="0" fontId="34" fillId="6" borderId="72" xfId="12" applyFont="1" applyFill="1" applyBorder="1" applyProtection="1">
      <alignment vertical="center"/>
    </xf>
    <xf numFmtId="177" fontId="34" fillId="6" borderId="172" xfId="14" applyNumberFormat="1" applyFont="1" applyFill="1" applyBorder="1" applyAlignment="1" applyProtection="1">
      <alignment horizontal="right" vertical="center" shrinkToFit="1"/>
    </xf>
    <xf numFmtId="177" fontId="34" fillId="6" borderId="173" xfId="14" applyNumberFormat="1" applyFont="1" applyFill="1" applyBorder="1" applyAlignment="1" applyProtection="1">
      <alignment horizontal="right" vertical="center" shrinkToFit="1"/>
    </xf>
    <xf numFmtId="187" fontId="34" fillId="6" borderId="173" xfId="14" applyNumberFormat="1" applyFont="1" applyFill="1" applyBorder="1" applyAlignment="1" applyProtection="1">
      <alignment horizontal="right" vertical="center" shrinkToFit="1"/>
    </xf>
    <xf numFmtId="187" fontId="34" fillId="6" borderId="174" xfId="14" applyNumberFormat="1" applyFont="1" applyFill="1" applyBorder="1" applyAlignment="1" applyProtection="1">
      <alignment horizontal="right" vertical="center" shrinkToFit="1"/>
    </xf>
    <xf numFmtId="187" fontId="34" fillId="6" borderId="86" xfId="14" applyNumberFormat="1" applyFont="1" applyFill="1" applyBorder="1" applyAlignment="1" applyProtection="1">
      <alignment horizontal="right" vertical="center" shrinkToFit="1"/>
    </xf>
    <xf numFmtId="187" fontId="34" fillId="6" borderId="155" xfId="14" applyNumberFormat="1" applyFont="1" applyFill="1" applyBorder="1" applyAlignment="1" applyProtection="1">
      <alignment horizontal="right" vertical="center" shrinkToFit="1"/>
    </xf>
    <xf numFmtId="0" fontId="34" fillId="6" borderId="11" xfId="12" applyFont="1" applyFill="1" applyBorder="1" applyAlignment="1" applyProtection="1">
      <alignment horizontal="left" vertical="center"/>
    </xf>
    <xf numFmtId="0" fontId="34" fillId="6" borderId="12" xfId="12" applyFont="1" applyFill="1" applyBorder="1" applyAlignment="1" applyProtection="1">
      <alignment horizontal="left" vertical="center"/>
    </xf>
    <xf numFmtId="0" fontId="34" fillId="6" borderId="12" xfId="12" applyFont="1" applyFill="1" applyBorder="1" applyAlignment="1" applyProtection="1">
      <alignment horizontal="right" vertical="center"/>
    </xf>
    <xf numFmtId="0" fontId="34" fillId="6" borderId="48" xfId="12" applyFont="1" applyFill="1" applyBorder="1" applyAlignment="1" applyProtection="1">
      <alignment horizontal="right" vertical="center"/>
    </xf>
    <xf numFmtId="177" fontId="34" fillId="6" borderId="41" xfId="13" applyNumberFormat="1" applyFont="1" applyFill="1" applyBorder="1" applyAlignment="1" applyProtection="1">
      <alignment horizontal="right" vertical="center" shrinkToFit="1"/>
    </xf>
    <xf numFmtId="177" fontId="34" fillId="6" borderId="12" xfId="13" applyNumberFormat="1" applyFont="1" applyFill="1" applyBorder="1" applyAlignment="1" applyProtection="1">
      <alignment horizontal="right" vertical="center" shrinkToFit="1"/>
    </xf>
    <xf numFmtId="177" fontId="34" fillId="6" borderId="82" xfId="13" applyNumberFormat="1" applyFont="1" applyFill="1" applyBorder="1" applyAlignment="1" applyProtection="1">
      <alignment horizontal="right" vertical="center" shrinkToFit="1"/>
    </xf>
    <xf numFmtId="177" fontId="34" fillId="6" borderId="84" xfId="13" applyNumberFormat="1" applyFont="1" applyFill="1" applyBorder="1" applyAlignment="1" applyProtection="1">
      <alignment horizontal="right" vertical="center" shrinkToFit="1"/>
    </xf>
    <xf numFmtId="187" fontId="34" fillId="6" borderId="169" xfId="14" applyNumberFormat="1" applyFont="1" applyFill="1" applyBorder="1" applyAlignment="1" applyProtection="1">
      <alignment horizontal="right" vertical="center" shrinkToFit="1"/>
    </xf>
    <xf numFmtId="187" fontId="34" fillId="6" borderId="170" xfId="14" applyNumberFormat="1" applyFont="1" applyFill="1" applyBorder="1" applyAlignment="1" applyProtection="1">
      <alignment horizontal="right" vertical="center" shrinkToFit="1"/>
    </xf>
    <xf numFmtId="187" fontId="34" fillId="6" borderId="171" xfId="14" applyNumberFormat="1" applyFont="1" applyFill="1" applyBorder="1" applyAlignment="1" applyProtection="1">
      <alignment horizontal="right" vertical="center" shrinkToFit="1"/>
    </xf>
    <xf numFmtId="0" fontId="34" fillId="6" borderId="11" xfId="12" applyFont="1" applyFill="1" applyBorder="1" applyProtection="1">
      <alignment vertical="center"/>
    </xf>
    <xf numFmtId="0" fontId="34" fillId="6" borderId="12" xfId="12" applyFont="1" applyFill="1" applyBorder="1" applyProtection="1">
      <alignment vertical="center"/>
    </xf>
    <xf numFmtId="0" fontId="34" fillId="6" borderId="48" xfId="12" applyFont="1" applyFill="1" applyBorder="1" applyProtection="1">
      <alignment vertical="center"/>
    </xf>
    <xf numFmtId="176" fontId="34" fillId="6" borderId="48" xfId="14" applyNumberFormat="1" applyFont="1" applyFill="1" applyBorder="1" applyAlignment="1" applyProtection="1">
      <alignment horizontal="right" vertical="center" shrinkToFit="1"/>
    </xf>
    <xf numFmtId="0" fontId="34" fillId="6" borderId="45" xfId="12" applyFont="1" applyFill="1" applyBorder="1" applyAlignment="1" applyProtection="1">
      <alignment horizontal="center" vertical="center"/>
    </xf>
    <xf numFmtId="0" fontId="34" fillId="6" borderId="25" xfId="12" applyFont="1" applyFill="1" applyBorder="1" applyAlignment="1" applyProtection="1">
      <alignment horizontal="center" vertical="center"/>
    </xf>
    <xf numFmtId="0" fontId="34" fillId="6" borderId="46" xfId="12" applyFont="1" applyFill="1" applyBorder="1" applyAlignment="1" applyProtection="1">
      <alignment horizontal="center" vertical="center"/>
    </xf>
    <xf numFmtId="0" fontId="34" fillId="6" borderId="26" xfId="12" applyFont="1" applyFill="1" applyBorder="1" applyAlignment="1" applyProtection="1">
      <alignment horizontal="center" vertical="center"/>
    </xf>
    <xf numFmtId="0" fontId="34" fillId="6" borderId="64" xfId="12" applyFont="1" applyFill="1" applyBorder="1" applyProtection="1">
      <alignment vertical="center"/>
    </xf>
    <xf numFmtId="177" fontId="34" fillId="6" borderId="154" xfId="14" applyNumberFormat="1" applyFont="1" applyFill="1" applyBorder="1" applyAlignment="1" applyProtection="1">
      <alignment horizontal="right" vertical="center" shrinkToFit="1"/>
    </xf>
    <xf numFmtId="177" fontId="34" fillId="6" borderId="86" xfId="14" applyNumberFormat="1" applyFont="1" applyFill="1" applyBorder="1" applyAlignment="1" applyProtection="1">
      <alignment horizontal="right" vertical="center" shrinkToFit="1"/>
    </xf>
    <xf numFmtId="0" fontId="34" fillId="6" borderId="11" xfId="12" applyFont="1" applyFill="1" applyBorder="1" applyAlignment="1" applyProtection="1">
      <alignment horizontal="center" vertical="center" textRotation="255" wrapText="1"/>
    </xf>
    <xf numFmtId="0" fontId="34" fillId="6" borderId="48" xfId="12" applyFont="1" applyFill="1" applyBorder="1" applyAlignment="1" applyProtection="1">
      <alignment horizontal="center" vertical="center" textRotation="255" wrapText="1"/>
    </xf>
    <xf numFmtId="0" fontId="34" fillId="6" borderId="7" xfId="12" applyFont="1" applyFill="1" applyBorder="1" applyAlignment="1" applyProtection="1">
      <alignment horizontal="center" vertical="center" textRotation="255" wrapText="1"/>
    </xf>
    <xf numFmtId="0" fontId="34" fillId="6" borderId="38" xfId="12" applyFont="1" applyFill="1" applyBorder="1" applyAlignment="1" applyProtection="1">
      <alignment horizontal="center" vertical="center" textRotation="255" wrapText="1"/>
    </xf>
    <xf numFmtId="0" fontId="34" fillId="6" borderId="24" xfId="12" applyFont="1" applyFill="1" applyBorder="1" applyAlignment="1" applyProtection="1">
      <alignment horizontal="center" vertical="center" textRotation="255" wrapText="1"/>
    </xf>
    <xf numFmtId="0" fontId="34" fillId="6" borderId="40" xfId="12" applyFont="1" applyFill="1" applyBorder="1" applyAlignment="1" applyProtection="1">
      <alignment horizontal="center" vertical="center" textRotation="255" wrapText="1"/>
    </xf>
    <xf numFmtId="0" fontId="34" fillId="6" borderId="64" xfId="12" applyFont="1" applyFill="1" applyBorder="1" applyAlignment="1" applyProtection="1">
      <alignment vertical="center"/>
    </xf>
    <xf numFmtId="0" fontId="34" fillId="6" borderId="0" xfId="12" applyFont="1" applyFill="1" applyBorder="1" applyAlignment="1" applyProtection="1">
      <alignment vertical="center"/>
    </xf>
    <xf numFmtId="0" fontId="34" fillId="6" borderId="38" xfId="12" applyFont="1" applyFill="1" applyBorder="1" applyAlignment="1" applyProtection="1">
      <alignment vertical="center"/>
    </xf>
    <xf numFmtId="187" fontId="34" fillId="6" borderId="88" xfId="14" applyNumberFormat="1" applyFont="1" applyFill="1" applyBorder="1" applyAlignment="1" applyProtection="1">
      <alignment horizontal="right" vertical="center" shrinkToFit="1"/>
    </xf>
    <xf numFmtId="187" fontId="34" fillId="6" borderId="0" xfId="14" applyNumberFormat="1" applyFont="1" applyFill="1" applyBorder="1" applyAlignment="1" applyProtection="1">
      <alignment horizontal="right" vertical="center" shrinkToFit="1"/>
    </xf>
    <xf numFmtId="187" fontId="34" fillId="6" borderId="66" xfId="14" applyNumberFormat="1" applyFont="1" applyFill="1" applyBorder="1" applyAlignment="1" applyProtection="1">
      <alignment horizontal="right" vertical="center" shrinkToFit="1"/>
    </xf>
    <xf numFmtId="0" fontId="34" fillId="6" borderId="17" xfId="12" applyFont="1" applyFill="1" applyBorder="1" applyAlignment="1" applyProtection="1">
      <alignment horizontal="left" vertical="center" wrapText="1"/>
    </xf>
    <xf numFmtId="0" fontId="34" fillId="6" borderId="18" xfId="12" applyFont="1" applyFill="1" applyBorder="1" applyAlignment="1" applyProtection="1">
      <alignment horizontal="left" vertical="center"/>
    </xf>
    <xf numFmtId="0" fontId="34" fillId="6" borderId="43" xfId="12" applyFont="1" applyFill="1" applyBorder="1" applyAlignment="1" applyProtection="1">
      <alignment horizontal="left" vertical="center"/>
    </xf>
    <xf numFmtId="187" fontId="34" fillId="6" borderId="128" xfId="14" applyNumberFormat="1" applyFont="1" applyFill="1" applyBorder="1" applyAlignment="1" applyProtection="1">
      <alignment horizontal="right" vertical="center" shrinkToFit="1"/>
    </xf>
    <xf numFmtId="187" fontId="34" fillId="6" borderId="129" xfId="14" applyNumberFormat="1" applyFont="1" applyFill="1" applyBorder="1" applyAlignment="1" applyProtection="1">
      <alignment horizontal="right" vertical="center" shrinkToFit="1"/>
    </xf>
    <xf numFmtId="177" fontId="34" fillId="6" borderId="164" xfId="14" applyNumberFormat="1" applyFont="1" applyFill="1" applyBorder="1" applyAlignment="1" applyProtection="1">
      <alignment horizontal="right" vertical="center" shrinkToFit="1"/>
    </xf>
    <xf numFmtId="177" fontId="34" fillId="6" borderId="165" xfId="14" applyNumberFormat="1" applyFont="1" applyFill="1" applyBorder="1" applyAlignment="1" applyProtection="1">
      <alignment horizontal="right" vertical="center" shrinkToFit="1"/>
    </xf>
    <xf numFmtId="187" fontId="34" fillId="6" borderId="162" xfId="14" applyNumberFormat="1" applyFont="1" applyFill="1" applyBorder="1" applyAlignment="1" applyProtection="1">
      <alignment horizontal="right" vertical="center" shrinkToFit="1"/>
    </xf>
    <xf numFmtId="0" fontId="34" fillId="6" borderId="64" xfId="14" applyFont="1" applyFill="1" applyBorder="1" applyAlignment="1" applyProtection="1">
      <alignment horizontal="left" vertical="center" shrinkToFit="1"/>
    </xf>
    <xf numFmtId="0" fontId="34" fillId="6" borderId="0" xfId="14" applyFont="1" applyFill="1" applyBorder="1" applyAlignment="1" applyProtection="1">
      <alignment horizontal="left" vertical="center" shrinkToFit="1"/>
    </xf>
    <xf numFmtId="0" fontId="34" fillId="6" borderId="38" xfId="14" applyFont="1" applyFill="1" applyBorder="1" applyAlignment="1" applyProtection="1">
      <alignment horizontal="left" vertical="center" shrinkToFit="1"/>
    </xf>
    <xf numFmtId="0" fontId="34" fillId="6" borderId="37" xfId="12" applyFont="1" applyFill="1" applyBorder="1" applyAlignment="1" applyProtection="1">
      <alignment vertical="center"/>
    </xf>
    <xf numFmtId="0" fontId="34" fillId="6" borderId="54" xfId="12" applyFont="1" applyFill="1" applyBorder="1" applyAlignment="1" applyProtection="1">
      <alignment vertical="center"/>
    </xf>
    <xf numFmtId="0" fontId="34" fillId="6" borderId="40" xfId="12" applyFont="1" applyFill="1" applyBorder="1" applyAlignment="1" applyProtection="1">
      <alignment vertical="center"/>
    </xf>
    <xf numFmtId="0" fontId="34" fillId="6" borderId="81" xfId="12" applyFont="1" applyFill="1" applyBorder="1" applyAlignment="1" applyProtection="1">
      <alignment horizontal="center" vertical="center"/>
    </xf>
    <xf numFmtId="177" fontId="34" fillId="6" borderId="83" xfId="14" applyNumberFormat="1" applyFont="1" applyFill="1" applyBorder="1" applyAlignment="1" applyProtection="1">
      <alignment horizontal="right" vertical="center" shrinkToFit="1"/>
    </xf>
    <xf numFmtId="187" fontId="34" fillId="6" borderId="83" xfId="14" applyNumberFormat="1" applyFont="1" applyFill="1" applyBorder="1" applyAlignment="1" applyProtection="1">
      <alignment horizontal="right" vertical="center" shrinkToFit="1"/>
    </xf>
    <xf numFmtId="187" fontId="34" fillId="6" borderId="153" xfId="14" applyNumberFormat="1" applyFont="1" applyFill="1" applyBorder="1" applyAlignment="1" applyProtection="1">
      <alignment horizontal="right" vertical="center" shrinkToFit="1"/>
    </xf>
    <xf numFmtId="177" fontId="34" fillId="6" borderId="90" xfId="14" applyNumberFormat="1" applyFont="1" applyFill="1" applyBorder="1" applyAlignment="1" applyProtection="1">
      <alignment horizontal="right" vertical="center" shrinkToFit="1"/>
    </xf>
    <xf numFmtId="187" fontId="34" fillId="6" borderId="163" xfId="14" applyNumberFormat="1" applyFont="1" applyFill="1" applyBorder="1" applyAlignment="1" applyProtection="1">
      <alignment horizontal="right" vertical="center" shrinkToFit="1"/>
    </xf>
    <xf numFmtId="187" fontId="34" fillId="6" borderId="47" xfId="14" applyNumberFormat="1" applyFont="1" applyFill="1" applyBorder="1" applyAlignment="1" applyProtection="1">
      <alignment horizontal="right" vertical="center" shrinkToFit="1"/>
    </xf>
    <xf numFmtId="187" fontId="34" fillId="6" borderId="91" xfId="14" applyNumberFormat="1" applyFont="1" applyFill="1" applyBorder="1" applyAlignment="1" applyProtection="1">
      <alignment horizontal="right" vertical="center" shrinkToFit="1"/>
    </xf>
    <xf numFmtId="187" fontId="34" fillId="6" borderId="54" xfId="14" applyNumberFormat="1" applyFont="1" applyFill="1" applyBorder="1" applyAlignment="1" applyProtection="1">
      <alignment horizontal="right" vertical="center" shrinkToFit="1"/>
    </xf>
    <xf numFmtId="187" fontId="34" fillId="6" borderId="67" xfId="14" applyNumberFormat="1" applyFont="1" applyFill="1" applyBorder="1" applyAlignment="1" applyProtection="1">
      <alignment horizontal="right" vertical="center" shrinkToFit="1"/>
    </xf>
    <xf numFmtId="0" fontId="34" fillId="6" borderId="11" xfId="12" applyFont="1" applyFill="1" applyBorder="1" applyAlignment="1" applyProtection="1">
      <alignment horizontal="center" vertical="center" wrapText="1"/>
    </xf>
    <xf numFmtId="0" fontId="34" fillId="6" borderId="12" xfId="12" applyFont="1" applyFill="1" applyBorder="1" applyAlignment="1" applyProtection="1">
      <alignment horizontal="center" vertical="center" wrapText="1"/>
    </xf>
    <xf numFmtId="0" fontId="34" fillId="6" borderId="48" xfId="12" applyFont="1" applyFill="1" applyBorder="1" applyAlignment="1" applyProtection="1">
      <alignment horizontal="center" vertical="center" wrapText="1"/>
    </xf>
    <xf numFmtId="0" fontId="34" fillId="6" borderId="7" xfId="12" applyFont="1" applyFill="1" applyBorder="1" applyAlignment="1" applyProtection="1">
      <alignment horizontal="center" vertical="center" wrapText="1"/>
    </xf>
    <xf numFmtId="0" fontId="34" fillId="6" borderId="0" xfId="12" applyFont="1" applyFill="1" applyBorder="1" applyAlignment="1" applyProtection="1">
      <alignment horizontal="center" vertical="center" wrapText="1"/>
    </xf>
    <xf numFmtId="0" fontId="34" fillId="6" borderId="38" xfId="12" applyFont="1" applyFill="1" applyBorder="1" applyAlignment="1" applyProtection="1">
      <alignment horizontal="center" vertical="center" wrapText="1"/>
    </xf>
    <xf numFmtId="0" fontId="34" fillId="6" borderId="74" xfId="12" applyFont="1" applyFill="1" applyBorder="1" applyAlignment="1" applyProtection="1">
      <alignment horizontal="center" vertical="center" wrapText="1"/>
    </xf>
    <xf numFmtId="0" fontId="34" fillId="6" borderId="75" xfId="12" applyFont="1" applyFill="1" applyBorder="1" applyAlignment="1" applyProtection="1">
      <alignment horizontal="center" vertical="center" wrapText="1"/>
    </xf>
    <xf numFmtId="0" fontId="34" fillId="6" borderId="70" xfId="12" applyFont="1" applyFill="1" applyBorder="1" applyAlignment="1" applyProtection="1">
      <alignment horizontal="center" vertical="center" wrapText="1"/>
    </xf>
    <xf numFmtId="0" fontId="34" fillId="6" borderId="41" xfId="12" applyFont="1" applyFill="1" applyBorder="1" applyProtection="1">
      <alignment vertical="center"/>
    </xf>
    <xf numFmtId="177" fontId="34" fillId="6" borderId="151" xfId="14" applyNumberFormat="1" applyFont="1" applyFill="1" applyBorder="1" applyAlignment="1" applyProtection="1">
      <alignment horizontal="right" vertical="center" shrinkToFit="1"/>
    </xf>
    <xf numFmtId="187" fontId="34" fillId="6" borderId="168" xfId="14" applyNumberFormat="1" applyFont="1" applyFill="1" applyBorder="1" applyAlignment="1" applyProtection="1">
      <alignment horizontal="right" vertical="center" shrinkToFit="1"/>
    </xf>
    <xf numFmtId="0" fontId="34" fillId="6" borderId="64" xfId="12" applyFont="1" applyFill="1" applyBorder="1" applyAlignment="1" applyProtection="1">
      <alignment vertical="center" shrinkToFit="1"/>
    </xf>
    <xf numFmtId="0" fontId="34" fillId="6" borderId="0" xfId="12" applyFont="1" applyFill="1" applyBorder="1" applyAlignment="1" applyProtection="1">
      <alignment vertical="center" shrinkToFit="1"/>
    </xf>
    <xf numFmtId="0" fontId="34" fillId="6" borderId="38" xfId="12" applyFont="1" applyFill="1" applyBorder="1" applyAlignment="1" applyProtection="1">
      <alignment vertical="center" shrinkToFit="1"/>
    </xf>
    <xf numFmtId="187" fontId="34" fillId="6" borderId="152" xfId="14" applyNumberFormat="1" applyFont="1" applyFill="1" applyBorder="1" applyAlignment="1" applyProtection="1">
      <alignment horizontal="right" vertical="center" shrinkToFit="1"/>
    </xf>
    <xf numFmtId="187" fontId="34" fillId="6" borderId="15" xfId="14" applyNumberFormat="1" applyFont="1" applyFill="1" applyBorder="1" applyAlignment="1" applyProtection="1">
      <alignment horizontal="right" vertical="center" shrinkToFit="1"/>
    </xf>
    <xf numFmtId="0" fontId="34" fillId="6" borderId="41" xfId="12" applyFont="1" applyFill="1" applyBorder="1" applyAlignment="1" applyProtection="1">
      <alignment horizontal="center" vertical="center" wrapText="1"/>
    </xf>
    <xf numFmtId="0" fontId="34" fillId="6" borderId="64" xfId="12" applyFont="1" applyFill="1" applyBorder="1" applyAlignment="1" applyProtection="1">
      <alignment horizontal="center" vertical="center" wrapText="1"/>
    </xf>
    <xf numFmtId="0" fontId="34" fillId="6" borderId="54" xfId="12" applyFont="1" applyFill="1" applyBorder="1" applyAlignment="1" applyProtection="1">
      <alignment horizontal="center" vertical="center" wrapText="1"/>
    </xf>
    <xf numFmtId="0" fontId="34" fillId="6" borderId="40" xfId="12" applyFont="1" applyFill="1" applyBorder="1" applyAlignment="1" applyProtection="1">
      <alignment horizontal="center" vertical="center" wrapText="1"/>
    </xf>
    <xf numFmtId="0" fontId="34" fillId="6" borderId="41" xfId="14" applyFont="1" applyFill="1" applyBorder="1" applyAlignment="1" applyProtection="1">
      <alignment horizontal="left" vertical="center" shrinkToFit="1"/>
    </xf>
    <xf numFmtId="0" fontId="34" fillId="6" borderId="12" xfId="14" applyFont="1" applyFill="1" applyBorder="1" applyAlignment="1" applyProtection="1">
      <alignment horizontal="left" vertical="center" shrinkToFit="1"/>
    </xf>
    <xf numFmtId="0" fontId="34" fillId="6" borderId="48" xfId="14" applyFont="1" applyFill="1" applyBorder="1" applyAlignment="1" applyProtection="1">
      <alignment horizontal="left" vertical="center" shrinkToFit="1"/>
    </xf>
    <xf numFmtId="187" fontId="34" fillId="6" borderId="87" xfId="14" applyNumberFormat="1" applyFont="1" applyFill="1" applyBorder="1" applyAlignment="1" applyProtection="1">
      <alignment horizontal="right" vertical="center" shrinkToFit="1"/>
    </xf>
    <xf numFmtId="187" fontId="34" fillId="6" borderId="63" xfId="14" applyNumberFormat="1" applyFont="1" applyFill="1" applyBorder="1" applyAlignment="1" applyProtection="1">
      <alignment horizontal="right" vertical="center" shrinkToFit="1"/>
    </xf>
    <xf numFmtId="0" fontId="34" fillId="6" borderId="31" xfId="12" applyFont="1" applyFill="1" applyBorder="1" applyAlignment="1" applyProtection="1">
      <alignment horizontal="center" vertical="center" wrapText="1"/>
    </xf>
    <xf numFmtId="0" fontId="36" fillId="6" borderId="42" xfId="12" applyFont="1" applyFill="1" applyBorder="1" applyAlignment="1" applyProtection="1">
      <alignment horizontal="center" vertical="center"/>
    </xf>
    <xf numFmtId="0" fontId="34" fillId="6" borderId="37" xfId="12" applyFont="1" applyFill="1" applyBorder="1" applyProtection="1">
      <alignment vertical="center"/>
    </xf>
    <xf numFmtId="0" fontId="34" fillId="6" borderId="54" xfId="12" applyFont="1" applyFill="1" applyBorder="1" applyProtection="1">
      <alignment vertical="center"/>
    </xf>
    <xf numFmtId="0" fontId="34" fillId="6" borderId="40" xfId="12" applyFont="1" applyFill="1" applyBorder="1" applyProtection="1">
      <alignment vertical="center"/>
    </xf>
    <xf numFmtId="177" fontId="34" fillId="6" borderId="161" xfId="14" applyNumberFormat="1" applyFont="1" applyFill="1" applyBorder="1" applyAlignment="1" applyProtection="1">
      <alignment horizontal="right" vertical="center" shrinkToFit="1"/>
    </xf>
    <xf numFmtId="0" fontId="34" fillId="6" borderId="11" xfId="12" applyFont="1" applyFill="1" applyBorder="1" applyAlignment="1" applyProtection="1">
      <alignment horizontal="center" vertical="top" wrapText="1"/>
    </xf>
    <xf numFmtId="0" fontId="34" fillId="6" borderId="12" xfId="12" applyFont="1" applyFill="1" applyBorder="1" applyAlignment="1" applyProtection="1">
      <alignment horizontal="center" vertical="top" wrapText="1"/>
    </xf>
    <xf numFmtId="0" fontId="34" fillId="6" borderId="48" xfId="12" applyFont="1" applyFill="1" applyBorder="1" applyAlignment="1" applyProtection="1">
      <alignment horizontal="center" vertical="top" wrapText="1"/>
    </xf>
    <xf numFmtId="0" fontId="34" fillId="6" borderId="7" xfId="12" applyFont="1" applyFill="1" applyBorder="1" applyAlignment="1" applyProtection="1">
      <alignment horizontal="center" vertical="top" wrapText="1"/>
    </xf>
    <xf numFmtId="0" fontId="34" fillId="6" borderId="0" xfId="12" applyFont="1" applyFill="1" applyBorder="1" applyAlignment="1" applyProtection="1">
      <alignment horizontal="center" vertical="top" wrapText="1"/>
    </xf>
    <xf numFmtId="0" fontId="34" fillId="6" borderId="38" xfId="12" applyFont="1" applyFill="1" applyBorder="1" applyAlignment="1" applyProtection="1">
      <alignment horizontal="center" vertical="top" wrapText="1"/>
    </xf>
    <xf numFmtId="0" fontId="34" fillId="6" borderId="24" xfId="12" applyFont="1" applyFill="1" applyBorder="1" applyAlignment="1" applyProtection="1">
      <alignment horizontal="center" vertical="top" wrapText="1"/>
    </xf>
    <xf numFmtId="0" fontId="34" fillId="6" borderId="54" xfId="12" applyFont="1" applyFill="1" applyBorder="1" applyAlignment="1" applyProtection="1">
      <alignment horizontal="center" vertical="top" wrapText="1"/>
    </xf>
    <xf numFmtId="0" fontId="34" fillId="6" borderId="41" xfId="12" applyFont="1" applyFill="1" applyBorder="1" applyAlignment="1" applyProtection="1">
      <alignment vertical="center"/>
    </xf>
    <xf numFmtId="0" fontId="34" fillId="6" borderId="12" xfId="12" applyFont="1" applyFill="1" applyBorder="1" applyAlignment="1" applyProtection="1">
      <alignment vertical="center"/>
    </xf>
    <xf numFmtId="0" fontId="34" fillId="6" borderId="48" xfId="12" applyFont="1" applyFill="1" applyBorder="1" applyAlignment="1" applyProtection="1">
      <alignment vertical="center"/>
    </xf>
    <xf numFmtId="177" fontId="34" fillId="6" borderId="41" xfId="14" applyNumberFormat="1" applyFont="1" applyFill="1" applyBorder="1" applyAlignment="1" applyProtection="1">
      <alignment horizontal="right" vertical="center" shrinkToFit="1"/>
    </xf>
    <xf numFmtId="177" fontId="34" fillId="6" borderId="12" xfId="14" applyNumberFormat="1" applyFont="1" applyFill="1" applyBorder="1" applyAlignment="1" applyProtection="1">
      <alignment horizontal="right" vertical="center" shrinkToFit="1"/>
    </xf>
    <xf numFmtId="177" fontId="34" fillId="6" borderId="82" xfId="14" applyNumberFormat="1" applyFont="1" applyFill="1" applyBorder="1" applyAlignment="1" applyProtection="1">
      <alignment horizontal="right" vertical="center" shrinkToFit="1"/>
    </xf>
    <xf numFmtId="177" fontId="34" fillId="6" borderId="84" xfId="14" applyNumberFormat="1" applyFont="1" applyFill="1" applyBorder="1" applyAlignment="1" applyProtection="1">
      <alignment horizontal="right" vertical="center" shrinkToFit="1"/>
    </xf>
    <xf numFmtId="187" fontId="34" fillId="6" borderId="84" xfId="14" applyNumberFormat="1" applyFont="1" applyFill="1" applyBorder="1" applyAlignment="1" applyProtection="1">
      <alignment horizontal="right" vertical="center" shrinkToFit="1"/>
    </xf>
    <xf numFmtId="187" fontId="34" fillId="6" borderId="12" xfId="14" applyNumberFormat="1" applyFont="1" applyFill="1" applyBorder="1" applyAlignment="1" applyProtection="1">
      <alignment horizontal="right" vertical="center" shrinkToFit="1"/>
    </xf>
    <xf numFmtId="187" fontId="34" fillId="6" borderId="13" xfId="14" applyNumberFormat="1" applyFont="1" applyFill="1" applyBorder="1" applyAlignment="1" applyProtection="1">
      <alignment horizontal="right" vertical="center" shrinkToFit="1"/>
    </xf>
    <xf numFmtId="0" fontId="34" fillId="6" borderId="30" xfId="12" applyFont="1" applyFill="1" applyBorder="1" applyAlignment="1" applyProtection="1">
      <alignment horizontal="center" vertical="center"/>
    </xf>
    <xf numFmtId="0" fontId="34" fillId="6" borderId="31" xfId="12" applyFont="1" applyFill="1" applyBorder="1" applyAlignment="1" applyProtection="1">
      <alignment horizontal="center" vertical="center"/>
    </xf>
    <xf numFmtId="0" fontId="34" fillId="6" borderId="42" xfId="12" applyFont="1" applyFill="1" applyBorder="1" applyAlignment="1" applyProtection="1">
      <alignment horizontal="center" vertical="center"/>
    </xf>
    <xf numFmtId="0" fontId="34" fillId="6" borderId="39" xfId="12" applyFont="1" applyFill="1" applyBorder="1" applyAlignment="1" applyProtection="1">
      <alignment horizontal="center" vertical="center"/>
    </xf>
    <xf numFmtId="0" fontId="34" fillId="6" borderId="39" xfId="14" applyFont="1" applyFill="1" applyBorder="1" applyAlignment="1" applyProtection="1">
      <alignment horizontal="center" vertical="center"/>
    </xf>
    <xf numFmtId="0" fontId="34" fillId="6" borderId="31" xfId="14" applyFont="1" applyFill="1" applyBorder="1" applyAlignment="1" applyProtection="1">
      <alignment horizontal="center" vertical="center"/>
    </xf>
    <xf numFmtId="0" fontId="34" fillId="6" borderId="32" xfId="14" applyFont="1" applyFill="1" applyBorder="1" applyAlignment="1" applyProtection="1">
      <alignment horizontal="center" vertical="center"/>
    </xf>
    <xf numFmtId="177" fontId="34" fillId="6" borderId="39" xfId="14" applyNumberFormat="1" applyFont="1" applyFill="1" applyBorder="1" applyAlignment="1" applyProtection="1">
      <alignment horizontal="right" vertical="center" shrinkToFit="1"/>
    </xf>
    <xf numFmtId="177" fontId="34" fillId="6" borderId="31" xfId="14" applyNumberFormat="1" applyFont="1" applyFill="1" applyBorder="1" applyAlignment="1" applyProtection="1">
      <alignment horizontal="right" vertical="center" shrinkToFit="1"/>
    </xf>
    <xf numFmtId="177" fontId="34" fillId="6" borderId="156" xfId="14" applyNumberFormat="1" applyFont="1" applyFill="1" applyBorder="1" applyAlignment="1" applyProtection="1">
      <alignment horizontal="right" vertical="center" shrinkToFit="1"/>
    </xf>
    <xf numFmtId="177" fontId="34" fillId="6" borderId="157" xfId="14" applyNumberFormat="1" applyFont="1" applyFill="1" applyBorder="1" applyAlignment="1" applyProtection="1">
      <alignment horizontal="right" vertical="center" shrinkToFit="1"/>
    </xf>
    <xf numFmtId="177" fontId="34" fillId="6" borderId="158" xfId="14" applyNumberFormat="1" applyFont="1" applyFill="1" applyBorder="1" applyAlignment="1" applyProtection="1">
      <alignment horizontal="right" vertical="center" shrinkToFit="1"/>
    </xf>
    <xf numFmtId="177" fontId="34" fillId="6" borderId="159" xfId="14" applyNumberFormat="1" applyFont="1" applyFill="1" applyBorder="1" applyAlignment="1" applyProtection="1">
      <alignment horizontal="right" vertical="center" shrinkToFit="1"/>
    </xf>
    <xf numFmtId="177" fontId="34" fillId="6" borderId="160" xfId="14" applyNumberFormat="1" applyFont="1" applyFill="1" applyBorder="1" applyAlignment="1" applyProtection="1">
      <alignment horizontal="right" vertical="center" shrinkToFit="1"/>
    </xf>
    <xf numFmtId="0" fontId="34" fillId="6" borderId="0" xfId="12" applyFont="1" applyFill="1" applyProtection="1">
      <alignment vertical="center"/>
    </xf>
    <xf numFmtId="0" fontId="34" fillId="6" borderId="11" xfId="12" applyFont="1" applyFill="1" applyBorder="1" applyAlignment="1" applyProtection="1">
      <alignment horizontal="center" vertical="center" textRotation="255" shrinkToFit="1"/>
    </xf>
    <xf numFmtId="0" fontId="34" fillId="6" borderId="48" xfId="12" applyFont="1" applyFill="1" applyBorder="1" applyAlignment="1" applyProtection="1">
      <alignment horizontal="center" vertical="center" textRotation="255" shrinkToFit="1"/>
    </xf>
    <xf numFmtId="0" fontId="34" fillId="6" borderId="7" xfId="12" applyFont="1" applyFill="1" applyBorder="1" applyAlignment="1" applyProtection="1">
      <alignment horizontal="center" vertical="center" textRotation="255" shrinkToFit="1"/>
    </xf>
    <xf numFmtId="0" fontId="34" fillId="6" borderId="38" xfId="12" applyFont="1" applyFill="1" applyBorder="1" applyAlignment="1" applyProtection="1">
      <alignment horizontal="center" vertical="center" textRotation="255" shrinkToFit="1"/>
    </xf>
    <xf numFmtId="0" fontId="34" fillId="6" borderId="24" xfId="12" applyFont="1" applyFill="1" applyBorder="1" applyAlignment="1" applyProtection="1">
      <alignment horizontal="center" vertical="center" textRotation="255" shrinkToFit="1"/>
    </xf>
    <xf numFmtId="0" fontId="34" fillId="6" borderId="40" xfId="12" applyFont="1" applyFill="1" applyBorder="1" applyAlignment="1" applyProtection="1">
      <alignment horizontal="center" vertical="center" textRotation="255" shrinkToFit="1"/>
    </xf>
    <xf numFmtId="177" fontId="34" fillId="6" borderId="64" xfId="13" applyNumberFormat="1" applyFont="1" applyFill="1" applyBorder="1" applyAlignment="1" applyProtection="1">
      <alignment horizontal="right" vertical="center" shrinkToFit="1"/>
    </xf>
    <xf numFmtId="177" fontId="34" fillId="6" borderId="0" xfId="13" applyNumberFormat="1" applyFont="1" applyFill="1" applyBorder="1" applyAlignment="1" applyProtection="1">
      <alignment horizontal="right" vertical="center" shrinkToFit="1"/>
    </xf>
    <xf numFmtId="177" fontId="34" fillId="6" borderId="85" xfId="13" applyNumberFormat="1" applyFont="1" applyFill="1" applyBorder="1" applyAlignment="1" applyProtection="1">
      <alignment horizontal="right" vertical="center" shrinkToFit="1"/>
    </xf>
    <xf numFmtId="177" fontId="34" fillId="6" borderId="88" xfId="13" applyNumberFormat="1" applyFont="1" applyFill="1" applyBorder="1" applyAlignment="1" applyProtection="1">
      <alignment horizontal="right" vertical="center" shrinkToFit="1"/>
    </xf>
    <xf numFmtId="187" fontId="34" fillId="6" borderId="88" xfId="13" applyNumberFormat="1" applyFont="1" applyFill="1" applyBorder="1" applyAlignment="1" applyProtection="1">
      <alignment horizontal="right" vertical="center" shrinkToFit="1"/>
    </xf>
    <xf numFmtId="187" fontId="34" fillId="6" borderId="0" xfId="13" applyNumberFormat="1" applyFont="1" applyFill="1" applyBorder="1" applyAlignment="1" applyProtection="1">
      <alignment horizontal="right" vertical="center" shrinkToFit="1"/>
    </xf>
    <xf numFmtId="187" fontId="34" fillId="6" borderId="66" xfId="13" applyNumberFormat="1" applyFont="1" applyFill="1" applyBorder="1" applyAlignment="1" applyProtection="1">
      <alignment horizontal="right" vertical="center" shrinkToFit="1"/>
    </xf>
    <xf numFmtId="0" fontId="34" fillId="6" borderId="38" xfId="12" applyFont="1" applyFill="1" applyBorder="1" applyAlignment="1" applyProtection="1">
      <alignment horizontal="left" vertical="center"/>
    </xf>
    <xf numFmtId="0" fontId="34" fillId="6" borderId="41" xfId="12" applyFont="1" applyFill="1" applyBorder="1" applyAlignment="1" applyProtection="1">
      <alignment horizontal="center" vertical="center" textRotation="255" wrapText="1"/>
    </xf>
    <xf numFmtId="0" fontId="34" fillId="6" borderId="64" xfId="12" applyFont="1" applyFill="1" applyBorder="1" applyAlignment="1" applyProtection="1">
      <alignment horizontal="center" vertical="center" textRotation="255" wrapText="1"/>
    </xf>
    <xf numFmtId="0" fontId="34" fillId="6" borderId="37" xfId="12" applyFont="1" applyFill="1" applyBorder="1" applyAlignment="1" applyProtection="1">
      <alignment horizontal="center" vertical="center" textRotation="255" wrapText="1"/>
    </xf>
    <xf numFmtId="0" fontId="34" fillId="6" borderId="32" xfId="12" applyFont="1" applyFill="1" applyBorder="1" applyAlignment="1" applyProtection="1">
      <alignment horizontal="center" vertical="center"/>
    </xf>
    <xf numFmtId="0" fontId="34" fillId="6" borderId="11" xfId="12" applyFont="1" applyFill="1" applyBorder="1" applyAlignment="1" applyProtection="1">
      <alignment horizontal="center" vertical="top"/>
    </xf>
    <xf numFmtId="0" fontId="34" fillId="6" borderId="12" xfId="12" applyFont="1" applyFill="1" applyBorder="1" applyAlignment="1" applyProtection="1">
      <alignment horizontal="center" vertical="top"/>
    </xf>
    <xf numFmtId="0" fontId="34" fillId="6" borderId="7" xfId="12" applyFont="1" applyFill="1" applyBorder="1" applyAlignment="1" applyProtection="1">
      <alignment horizontal="center" vertical="top"/>
    </xf>
    <xf numFmtId="0" fontId="34" fillId="6" borderId="0" xfId="12" applyFont="1" applyFill="1" applyBorder="1" applyAlignment="1" applyProtection="1">
      <alignment horizontal="center" vertical="top"/>
    </xf>
    <xf numFmtId="0" fontId="34" fillId="6" borderId="24" xfId="12" applyFont="1" applyFill="1" applyBorder="1" applyAlignment="1" applyProtection="1">
      <alignment horizontal="center" vertical="top"/>
    </xf>
    <xf numFmtId="0" fontId="34" fillId="6" borderId="54" xfId="12" applyFont="1" applyFill="1" applyBorder="1" applyAlignment="1" applyProtection="1">
      <alignment horizontal="center" vertical="top"/>
    </xf>
    <xf numFmtId="0" fontId="34" fillId="6" borderId="34" xfId="12" applyFont="1" applyFill="1" applyBorder="1" applyAlignment="1" applyProtection="1">
      <alignment horizontal="center" vertical="center"/>
    </xf>
    <xf numFmtId="0" fontId="34" fillId="8" borderId="44" xfId="12" applyNumberFormat="1" applyFont="1" applyFill="1" applyBorder="1" applyAlignment="1" applyProtection="1">
      <alignment horizontal="left" vertical="center" shrinkToFit="1"/>
      <protection locked="0"/>
    </xf>
    <xf numFmtId="0" fontId="34" fillId="8" borderId="18" xfId="12" applyNumberFormat="1" applyFont="1" applyFill="1" applyBorder="1" applyAlignment="1" applyProtection="1">
      <alignment horizontal="left" vertical="center" shrinkToFit="1"/>
      <protection locked="0"/>
    </xf>
    <xf numFmtId="0" fontId="34" fillId="8" borderId="19" xfId="12" applyNumberFormat="1" applyFont="1" applyFill="1" applyBorder="1" applyAlignment="1" applyProtection="1">
      <alignment horizontal="left" vertical="center" shrinkToFit="1"/>
      <protection locked="0"/>
    </xf>
    <xf numFmtId="0" fontId="34" fillId="6" borderId="8" xfId="12" applyFont="1" applyFill="1" applyBorder="1" applyAlignment="1" applyProtection="1">
      <alignment horizontal="left" vertical="center" wrapText="1"/>
    </xf>
    <xf numFmtId="0" fontId="34" fillId="6" borderId="0" xfId="13" applyFont="1" applyFill="1" applyAlignment="1" applyProtection="1">
      <alignment horizontal="left" vertical="center"/>
    </xf>
    <xf numFmtId="0" fontId="34" fillId="6" borderId="24" xfId="12" applyFont="1" applyFill="1" applyBorder="1" applyAlignment="1" applyProtection="1">
      <alignment horizontal="center" vertical="center"/>
    </xf>
    <xf numFmtId="0" fontId="34" fillId="6" borderId="54" xfId="12" applyFont="1" applyFill="1" applyBorder="1" applyAlignment="1" applyProtection="1">
      <alignment horizontal="center" vertical="center"/>
    </xf>
    <xf numFmtId="0" fontId="34" fillId="6" borderId="67" xfId="12" applyFont="1" applyFill="1" applyBorder="1" applyAlignment="1" applyProtection="1">
      <alignment horizontal="center" vertical="center"/>
    </xf>
    <xf numFmtId="0" fontId="34" fillId="6" borderId="112" xfId="12" applyNumberFormat="1" applyFont="1" applyFill="1" applyBorder="1" applyAlignment="1" applyProtection="1">
      <alignment horizontal="left" vertical="center" shrinkToFit="1"/>
      <protection locked="0"/>
    </xf>
    <xf numFmtId="0" fontId="34" fillId="6" borderId="113" xfId="12" applyNumberFormat="1" applyFont="1" applyFill="1" applyBorder="1" applyAlignment="1" applyProtection="1">
      <alignment horizontal="left" vertical="center" shrinkToFit="1"/>
      <protection locked="0"/>
    </xf>
    <xf numFmtId="0" fontId="34" fillId="6" borderId="119" xfId="12" applyNumberFormat="1" applyFont="1" applyFill="1" applyBorder="1" applyAlignment="1" applyProtection="1">
      <alignment horizontal="left" vertical="center" shrinkToFit="1"/>
      <protection locked="0"/>
    </xf>
    <xf numFmtId="0" fontId="34" fillId="8" borderId="44" xfId="12" applyFont="1" applyFill="1" applyBorder="1" applyAlignment="1" applyProtection="1">
      <alignment horizontal="left" vertical="center" shrinkToFit="1"/>
      <protection locked="0"/>
    </xf>
    <xf numFmtId="0" fontId="34" fillId="8" borderId="18" xfId="12" applyFont="1" applyFill="1" applyBorder="1" applyAlignment="1" applyProtection="1">
      <alignment horizontal="left" vertical="center" shrinkToFit="1"/>
      <protection locked="0"/>
    </xf>
    <xf numFmtId="0" fontId="34" fillId="8" borderId="43" xfId="12" applyFont="1" applyFill="1" applyBorder="1" applyAlignment="1" applyProtection="1">
      <alignment horizontal="left" vertical="center" shrinkToFit="1"/>
      <protection locked="0"/>
    </xf>
    <xf numFmtId="177" fontId="34" fillId="8" borderId="148" xfId="12" applyNumberFormat="1" applyFont="1" applyFill="1" applyBorder="1" applyAlignment="1" applyProtection="1">
      <alignment horizontal="right" vertical="center" shrinkToFit="1"/>
      <protection locked="0"/>
    </xf>
    <xf numFmtId="177" fontId="34" fillId="8" borderId="149" xfId="12" applyNumberFormat="1" applyFont="1" applyFill="1" applyBorder="1" applyAlignment="1" applyProtection="1">
      <alignment horizontal="right" vertical="center" shrinkToFit="1"/>
      <protection locked="0"/>
    </xf>
    <xf numFmtId="177" fontId="34" fillId="8" borderId="150" xfId="12" applyNumberFormat="1" applyFont="1" applyFill="1" applyBorder="1" applyAlignment="1" applyProtection="1">
      <alignment horizontal="right" vertical="center" shrinkToFit="1"/>
      <protection locked="0"/>
    </xf>
    <xf numFmtId="177" fontId="34" fillId="8" borderId="44" xfId="12" applyNumberFormat="1" applyFont="1" applyFill="1" applyBorder="1" applyAlignment="1" applyProtection="1">
      <alignment horizontal="right" vertical="center" shrinkToFit="1"/>
      <protection locked="0"/>
    </xf>
    <xf numFmtId="177" fontId="34" fillId="8" borderId="18" xfId="12" applyNumberFormat="1" applyFont="1" applyFill="1" applyBorder="1" applyAlignment="1" applyProtection="1">
      <alignment horizontal="right" vertical="center" shrinkToFit="1"/>
      <protection locked="0"/>
    </xf>
    <xf numFmtId="177" fontId="34" fillId="8" borderId="43" xfId="12" applyNumberFormat="1" applyFont="1" applyFill="1" applyBorder="1" applyAlignment="1" applyProtection="1">
      <alignment horizontal="right" vertical="center" shrinkToFit="1"/>
      <protection locked="0"/>
    </xf>
    <xf numFmtId="0" fontId="34" fillId="6" borderId="112" xfId="12" applyFont="1" applyFill="1" applyBorder="1" applyAlignment="1" applyProtection="1">
      <alignment horizontal="left" vertical="center" shrinkToFit="1"/>
      <protection locked="0"/>
    </xf>
    <xf numFmtId="0" fontId="34" fillId="6" borderId="113" xfId="12" applyFont="1" applyFill="1" applyBorder="1" applyAlignment="1" applyProtection="1">
      <alignment horizontal="left" vertical="center" shrinkToFit="1"/>
      <protection locked="0"/>
    </xf>
    <xf numFmtId="0" fontId="34" fillId="6" borderId="114" xfId="12" applyFont="1" applyFill="1" applyBorder="1" applyAlignment="1" applyProtection="1">
      <alignment horizontal="left" vertical="center" shrinkToFit="1"/>
      <protection locked="0"/>
    </xf>
    <xf numFmtId="177" fontId="34" fillId="6" borderId="112" xfId="12" applyNumberFormat="1" applyFont="1" applyFill="1" applyBorder="1" applyAlignment="1" applyProtection="1">
      <alignment horizontal="right" vertical="center" shrinkToFit="1"/>
      <protection locked="0"/>
    </xf>
    <xf numFmtId="177" fontId="34" fillId="6" borderId="113" xfId="12" applyNumberFormat="1" applyFont="1" applyFill="1" applyBorder="1" applyAlignment="1" applyProtection="1">
      <alignment horizontal="right" vertical="center" shrinkToFit="1"/>
      <protection locked="0"/>
    </xf>
    <xf numFmtId="177" fontId="34" fillId="6" borderId="114" xfId="12" applyNumberFormat="1" applyFont="1" applyFill="1" applyBorder="1" applyAlignment="1" applyProtection="1">
      <alignment horizontal="right" vertical="center" shrinkToFit="1"/>
      <protection locked="0"/>
    </xf>
    <xf numFmtId="177" fontId="34" fillId="8" borderId="129" xfId="12" applyNumberFormat="1" applyFont="1" applyFill="1" applyBorder="1" applyAlignment="1" applyProtection="1">
      <alignment horizontal="right" vertical="center" shrinkToFit="1"/>
      <protection locked="0"/>
    </xf>
    <xf numFmtId="0" fontId="34" fillId="8" borderId="129" xfId="12" applyNumberFormat="1" applyFont="1" applyFill="1" applyBorder="1" applyAlignment="1" applyProtection="1">
      <alignment horizontal="left" vertical="center" shrinkToFit="1"/>
      <protection locked="0"/>
    </xf>
    <xf numFmtId="0" fontId="34" fillId="8" borderId="132" xfId="12" applyNumberFormat="1" applyFont="1" applyFill="1" applyBorder="1" applyAlignment="1" applyProtection="1">
      <alignment horizontal="left" vertical="center" shrinkToFit="1"/>
      <protection locked="0"/>
    </xf>
    <xf numFmtId="177" fontId="34" fillId="8" borderId="142" xfId="12" applyNumberFormat="1" applyFont="1" applyFill="1" applyBorder="1" applyAlignment="1" applyProtection="1">
      <alignment horizontal="right" vertical="center" shrinkToFit="1"/>
      <protection locked="0"/>
    </xf>
    <xf numFmtId="177" fontId="34" fillId="8" borderId="134" xfId="12" applyNumberFormat="1" applyFont="1" applyFill="1" applyBorder="1" applyAlignment="1" applyProtection="1">
      <alignment horizontal="right" vertical="center" shrinkToFit="1"/>
      <protection locked="0"/>
    </xf>
    <xf numFmtId="0" fontId="34" fillId="6" borderId="145" xfId="12" applyFont="1" applyFill="1" applyBorder="1" applyAlignment="1" applyProtection="1">
      <alignment horizontal="left" vertical="center" shrinkToFit="1"/>
      <protection locked="0"/>
    </xf>
    <xf numFmtId="0" fontId="34" fillId="6" borderId="146" xfId="12" applyFont="1" applyFill="1" applyBorder="1" applyAlignment="1" applyProtection="1">
      <alignment horizontal="left" vertical="center" shrinkToFit="1"/>
      <protection locked="0"/>
    </xf>
    <xf numFmtId="0" fontId="34" fillId="6" borderId="147" xfId="12" applyFont="1" applyFill="1" applyBorder="1" applyAlignment="1" applyProtection="1">
      <alignment horizontal="left" vertical="center" shrinkToFit="1"/>
      <protection locked="0"/>
    </xf>
    <xf numFmtId="177" fontId="34" fillId="6" borderId="123" xfId="12" applyNumberFormat="1" applyFont="1" applyFill="1" applyBorder="1" applyAlignment="1" applyProtection="1">
      <alignment horizontal="right" vertical="center" shrinkToFit="1"/>
      <protection locked="0"/>
    </xf>
    <xf numFmtId="177" fontId="34" fillId="6" borderId="124" xfId="12" applyNumberFormat="1" applyFont="1" applyFill="1" applyBorder="1" applyAlignment="1" applyProtection="1">
      <alignment horizontal="right" vertical="center" shrinkToFit="1"/>
      <protection locked="0"/>
    </xf>
    <xf numFmtId="0" fontId="34" fillId="6" borderId="124" xfId="12" applyNumberFormat="1" applyFont="1" applyFill="1" applyBorder="1" applyAlignment="1" applyProtection="1">
      <alignment horizontal="left" vertical="center" shrinkToFit="1"/>
      <protection locked="0"/>
    </xf>
    <xf numFmtId="0" fontId="34" fillId="6" borderId="127" xfId="12" applyNumberFormat="1" applyFont="1" applyFill="1" applyBorder="1" applyAlignment="1" applyProtection="1">
      <alignment horizontal="left" vertical="center" shrinkToFit="1"/>
      <protection locked="0"/>
    </xf>
    <xf numFmtId="177" fontId="34" fillId="0" borderId="116" xfId="12" applyNumberFormat="1" applyFont="1" applyBorder="1" applyAlignment="1" applyProtection="1">
      <alignment horizontal="right" vertical="center" shrinkToFit="1"/>
      <protection locked="0"/>
    </xf>
    <xf numFmtId="0" fontId="34" fillId="0" borderId="116" xfId="12" applyNumberFormat="1" applyFont="1" applyBorder="1" applyAlignment="1" applyProtection="1">
      <alignment horizontal="left" vertical="center" shrinkToFit="1"/>
      <protection locked="0"/>
    </xf>
    <xf numFmtId="0" fontId="34" fillId="0" borderId="121" xfId="12" applyNumberFormat="1" applyFont="1" applyBorder="1" applyAlignment="1" applyProtection="1">
      <alignment horizontal="left" vertical="center" shrinkToFit="1"/>
      <protection locked="0"/>
    </xf>
    <xf numFmtId="0" fontId="34" fillId="0" borderId="112" xfId="12" applyFont="1" applyBorder="1" applyAlignment="1" applyProtection="1">
      <alignment horizontal="left" vertical="center" shrinkToFit="1"/>
      <protection locked="0"/>
    </xf>
    <xf numFmtId="0" fontId="34" fillId="0" borderId="113" xfId="12" applyFont="1" applyBorder="1" applyAlignment="1" applyProtection="1">
      <alignment horizontal="left" vertical="center" shrinkToFit="1"/>
      <protection locked="0"/>
    </xf>
    <xf numFmtId="0" fontId="34" fillId="0" borderId="114" xfId="12" applyFont="1" applyBorder="1" applyAlignment="1" applyProtection="1">
      <alignment horizontal="left" vertical="center" shrinkToFit="1"/>
      <protection locked="0"/>
    </xf>
    <xf numFmtId="177" fontId="34" fillId="0" borderId="115" xfId="12" applyNumberFormat="1" applyFont="1" applyBorder="1" applyAlignment="1" applyProtection="1">
      <alignment horizontal="right" vertical="center" shrinkToFit="1"/>
      <protection locked="0"/>
    </xf>
    <xf numFmtId="177" fontId="34" fillId="0" borderId="112" xfId="12" applyNumberFormat="1" applyFont="1" applyBorder="1" applyAlignment="1" applyProtection="1">
      <alignment horizontal="right" vertical="center" shrinkToFit="1"/>
      <protection locked="0"/>
    </xf>
    <xf numFmtId="177" fontId="34" fillId="0" borderId="113" xfId="12" applyNumberFormat="1" applyFont="1" applyBorder="1" applyAlignment="1" applyProtection="1">
      <alignment horizontal="right" vertical="center" shrinkToFit="1"/>
      <protection locked="0"/>
    </xf>
    <xf numFmtId="177" fontId="34" fillId="0" borderId="120" xfId="12" applyNumberFormat="1" applyFont="1" applyBorder="1" applyAlignment="1" applyProtection="1">
      <alignment horizontal="right" vertical="center" shrinkToFit="1"/>
      <protection locked="0"/>
    </xf>
    <xf numFmtId="177" fontId="34" fillId="0" borderId="117" xfId="12" applyNumberFormat="1" applyFont="1" applyBorder="1" applyAlignment="1" applyProtection="1">
      <alignment horizontal="right" vertical="center" shrinkToFit="1"/>
      <protection locked="0"/>
    </xf>
    <xf numFmtId="177" fontId="34" fillId="0" borderId="102" xfId="12" applyNumberFormat="1" applyFont="1" applyBorder="1" applyAlignment="1" applyProtection="1">
      <alignment horizontal="right" vertical="center" shrinkToFit="1"/>
      <protection locked="0"/>
    </xf>
    <xf numFmtId="0" fontId="34" fillId="0" borderId="102" xfId="12" applyNumberFormat="1" applyFont="1" applyBorder="1" applyAlignment="1" applyProtection="1">
      <alignment horizontal="left" vertical="center" shrinkToFit="1"/>
      <protection locked="0"/>
    </xf>
    <xf numFmtId="0" fontId="34" fillId="0" borderId="108" xfId="12" applyNumberFormat="1" applyFont="1" applyBorder="1" applyAlignment="1" applyProtection="1">
      <alignment horizontal="left" vertical="center" shrinkToFit="1"/>
      <protection locked="0"/>
    </xf>
    <xf numFmtId="0" fontId="34" fillId="0" borderId="98" xfId="12" applyFont="1" applyBorder="1" applyAlignment="1" applyProtection="1">
      <alignment horizontal="left" vertical="center" shrinkToFit="1"/>
      <protection locked="0"/>
    </xf>
    <xf numFmtId="0" fontId="34" fillId="0" borderId="99" xfId="12" applyFont="1" applyBorder="1" applyAlignment="1" applyProtection="1">
      <alignment horizontal="left" vertical="center" shrinkToFit="1"/>
      <protection locked="0"/>
    </xf>
    <xf numFmtId="0" fontId="34" fillId="0" borderId="100" xfId="12" applyFont="1" applyBorder="1" applyAlignment="1" applyProtection="1">
      <alignment horizontal="left" vertical="center" shrinkToFit="1"/>
      <protection locked="0"/>
    </xf>
    <xf numFmtId="177" fontId="34" fillId="0" borderId="101" xfId="12" applyNumberFormat="1" applyFont="1" applyBorder="1" applyAlignment="1" applyProtection="1">
      <alignment horizontal="right" vertical="center" shrinkToFit="1"/>
      <protection locked="0"/>
    </xf>
    <xf numFmtId="177" fontId="34" fillId="0" borderId="112" xfId="15" applyNumberFormat="1" applyFont="1" applyBorder="1" applyAlignment="1" applyProtection="1">
      <alignment horizontal="right" vertical="center" shrinkToFit="1"/>
      <protection locked="0"/>
    </xf>
    <xf numFmtId="177" fontId="34" fillId="0" borderId="113" xfId="15" applyNumberFormat="1" applyFont="1" applyBorder="1" applyAlignment="1" applyProtection="1">
      <alignment horizontal="right" vertical="center" shrinkToFit="1"/>
      <protection locked="0"/>
    </xf>
    <xf numFmtId="177" fontId="34" fillId="0" borderId="114" xfId="15" applyNumberFormat="1" applyFont="1" applyBorder="1" applyAlignment="1" applyProtection="1">
      <alignment horizontal="right" vertical="center" shrinkToFit="1"/>
      <protection locked="0"/>
    </xf>
    <xf numFmtId="0" fontId="34" fillId="0" borderId="112" xfId="15" applyNumberFormat="1" applyFont="1" applyBorder="1" applyAlignment="1" applyProtection="1">
      <alignment horizontal="left" vertical="center" shrinkToFit="1"/>
      <protection locked="0"/>
    </xf>
    <xf numFmtId="0" fontId="34" fillId="0" borderId="113" xfId="15" applyNumberFormat="1" applyFont="1" applyBorder="1" applyAlignment="1" applyProtection="1">
      <alignment horizontal="left" vertical="center" shrinkToFit="1"/>
      <protection locked="0"/>
    </xf>
    <xf numFmtId="0" fontId="34" fillId="0" borderId="119" xfId="15" applyNumberFormat="1" applyFont="1" applyBorder="1" applyAlignment="1" applyProtection="1">
      <alignment horizontal="left" vertical="center" shrinkToFit="1"/>
      <protection locked="0"/>
    </xf>
    <xf numFmtId="0" fontId="34" fillId="7" borderId="36" xfId="12" applyFont="1" applyFill="1" applyBorder="1" applyAlignment="1" applyProtection="1">
      <alignment horizontal="center" vertical="center"/>
      <protection locked="0"/>
    </xf>
    <xf numFmtId="0" fontId="34" fillId="7" borderId="8" xfId="12" applyFont="1" applyFill="1" applyBorder="1" applyAlignment="1" applyProtection="1">
      <alignment horizontal="center" vertical="center"/>
      <protection locked="0"/>
    </xf>
    <xf numFmtId="0" fontId="34" fillId="7" borderId="23" xfId="12" applyFont="1" applyFill="1" applyBorder="1" applyAlignment="1" applyProtection="1">
      <alignment horizontal="center" vertical="center"/>
      <protection locked="0"/>
    </xf>
    <xf numFmtId="0" fontId="34" fillId="7" borderId="92" xfId="12" applyFont="1" applyFill="1" applyBorder="1" applyAlignment="1" applyProtection="1">
      <alignment horizontal="center" vertical="center"/>
      <protection locked="0"/>
    </xf>
    <xf numFmtId="0" fontId="34" fillId="7" borderId="93" xfId="12" applyFont="1" applyFill="1" applyBorder="1" applyAlignment="1" applyProtection="1">
      <alignment horizontal="center" vertical="center"/>
      <protection locked="0"/>
    </xf>
    <xf numFmtId="0" fontId="34" fillId="7" borderId="94" xfId="12" applyFont="1" applyFill="1" applyBorder="1" applyAlignment="1" applyProtection="1">
      <alignment horizontal="center" vertical="center"/>
      <protection locked="0"/>
    </xf>
    <xf numFmtId="0" fontId="34" fillId="7" borderId="62" xfId="12" applyFont="1" applyFill="1" applyBorder="1" applyAlignment="1" applyProtection="1">
      <alignment horizontal="center" vertical="center" wrapText="1"/>
      <protection locked="0"/>
    </xf>
    <xf numFmtId="0" fontId="34" fillId="7" borderId="8" xfId="12" applyFont="1" applyFill="1" applyBorder="1" applyAlignment="1" applyProtection="1">
      <alignment horizontal="center" vertical="center" wrapText="1"/>
      <protection locked="0"/>
    </xf>
    <xf numFmtId="0" fontId="34" fillId="7" borderId="23" xfId="12" applyFont="1" applyFill="1" applyBorder="1" applyAlignment="1" applyProtection="1">
      <alignment horizontal="center" vertical="center" wrapText="1"/>
      <protection locked="0"/>
    </xf>
    <xf numFmtId="0" fontId="34" fillId="7" borderId="95" xfId="12" applyFont="1" applyFill="1" applyBorder="1" applyAlignment="1" applyProtection="1">
      <alignment horizontal="center" vertical="center" wrapText="1"/>
      <protection locked="0"/>
    </xf>
    <xf numFmtId="0" fontId="34" fillId="7" borderId="93" xfId="12" applyFont="1" applyFill="1" applyBorder="1" applyAlignment="1" applyProtection="1">
      <alignment horizontal="center" vertical="center" wrapText="1"/>
      <protection locked="0"/>
    </xf>
    <xf numFmtId="0" fontId="34" fillId="7" borderId="94" xfId="12" applyFont="1" applyFill="1" applyBorder="1" applyAlignment="1" applyProtection="1">
      <alignment horizontal="center" vertical="center" wrapText="1"/>
      <protection locked="0"/>
    </xf>
    <xf numFmtId="0" fontId="34" fillId="7" borderId="62" xfId="12" applyFont="1" applyFill="1" applyBorder="1" applyAlignment="1" applyProtection="1">
      <alignment horizontal="center" vertical="center" wrapText="1" shrinkToFit="1"/>
      <protection locked="0"/>
    </xf>
    <xf numFmtId="0" fontId="34" fillId="7" borderId="8" xfId="12" applyFont="1" applyFill="1" applyBorder="1" applyAlignment="1" applyProtection="1">
      <alignment horizontal="center" vertical="center" shrinkToFit="1"/>
      <protection locked="0"/>
    </xf>
    <xf numFmtId="0" fontId="34" fillId="7" borderId="23" xfId="12" applyFont="1" applyFill="1" applyBorder="1" applyAlignment="1" applyProtection="1">
      <alignment horizontal="center" vertical="center" shrinkToFit="1"/>
      <protection locked="0"/>
    </xf>
    <xf numFmtId="0" fontId="34" fillId="7" borderId="95" xfId="12" applyFont="1" applyFill="1" applyBorder="1" applyAlignment="1" applyProtection="1">
      <alignment horizontal="center" vertical="center" shrinkToFit="1"/>
      <protection locked="0"/>
    </xf>
    <xf numFmtId="0" fontId="34" fillId="7" borderId="93" xfId="12" applyFont="1" applyFill="1" applyBorder="1" applyAlignment="1" applyProtection="1">
      <alignment horizontal="center" vertical="center" shrinkToFit="1"/>
      <protection locked="0"/>
    </xf>
    <xf numFmtId="0" fontId="34" fillId="7" borderId="94" xfId="12" applyFont="1" applyFill="1" applyBorder="1" applyAlignment="1" applyProtection="1">
      <alignment horizontal="center" vertical="center" shrinkToFit="1"/>
      <protection locked="0"/>
    </xf>
    <xf numFmtId="0" fontId="34" fillId="7" borderId="95" xfId="12" applyFont="1" applyFill="1" applyBorder="1" applyAlignment="1" applyProtection="1">
      <alignment horizontal="center" vertical="center"/>
      <protection locked="0"/>
    </xf>
    <xf numFmtId="0" fontId="34" fillId="0" borderId="112" xfId="15" applyFont="1" applyBorder="1" applyAlignment="1" applyProtection="1">
      <alignment horizontal="left" vertical="center" shrinkToFit="1"/>
      <protection locked="0"/>
    </xf>
    <xf numFmtId="0" fontId="34" fillId="0" borderId="113" xfId="15" applyFont="1" applyBorder="1" applyAlignment="1" applyProtection="1">
      <alignment horizontal="left" vertical="center" shrinkToFit="1"/>
      <protection locked="0"/>
    </xf>
    <xf numFmtId="0" fontId="34" fillId="0" borderId="114" xfId="15" applyFont="1" applyBorder="1" applyAlignment="1" applyProtection="1">
      <alignment horizontal="left" vertical="center" shrinkToFit="1"/>
      <protection locked="0"/>
    </xf>
    <xf numFmtId="0" fontId="34" fillId="7" borderId="9" xfId="12" applyFont="1" applyFill="1" applyBorder="1" applyAlignment="1" applyProtection="1">
      <alignment horizontal="center" vertical="center" wrapText="1"/>
      <protection locked="0"/>
    </xf>
    <xf numFmtId="0" fontId="34" fillId="7" borderId="96" xfId="12" applyFont="1" applyFill="1" applyBorder="1" applyAlignment="1" applyProtection="1">
      <alignment horizontal="center" vertical="center" wrapText="1"/>
      <protection locked="0"/>
    </xf>
    <xf numFmtId="177" fontId="34" fillId="0" borderId="118" xfId="14" applyNumberFormat="1" applyFont="1" applyBorder="1" applyAlignment="1" applyProtection="1">
      <alignment horizontal="right" vertical="center" shrinkToFit="1"/>
      <protection locked="0"/>
    </xf>
    <xf numFmtId="177" fontId="34" fillId="0" borderId="113" xfId="14" applyNumberFormat="1" applyFont="1" applyBorder="1" applyAlignment="1" applyProtection="1">
      <alignment horizontal="right" vertical="center" shrinkToFit="1"/>
      <protection locked="0"/>
    </xf>
    <xf numFmtId="177" fontId="34" fillId="0" borderId="119" xfId="14" applyNumberFormat="1" applyFont="1" applyBorder="1" applyAlignment="1" applyProtection="1">
      <alignment horizontal="right" vertical="center" shrinkToFit="1"/>
      <protection locked="0"/>
    </xf>
    <xf numFmtId="177" fontId="34" fillId="6" borderId="120" xfId="13" applyNumberFormat="1" applyFont="1" applyFill="1" applyBorder="1" applyAlignment="1" applyProtection="1">
      <alignment horizontal="right" vertical="center" shrinkToFit="1"/>
      <protection locked="0"/>
    </xf>
    <xf numFmtId="177" fontId="34" fillId="6" borderId="116" xfId="13" applyNumberFormat="1" applyFont="1" applyFill="1" applyBorder="1" applyAlignment="1" applyProtection="1">
      <alignment horizontal="right" vertical="center" shrinkToFit="1"/>
      <protection locked="0"/>
    </xf>
    <xf numFmtId="187" fontId="34" fillId="6" borderId="116" xfId="13" applyNumberFormat="1" applyFont="1" applyFill="1" applyBorder="1" applyAlignment="1" applyProtection="1">
      <alignment horizontal="right" vertical="center" shrinkToFit="1"/>
      <protection locked="0"/>
    </xf>
    <xf numFmtId="187" fontId="34" fillId="8" borderId="134" xfId="12" applyNumberFormat="1" applyFont="1" applyFill="1" applyBorder="1" applyAlignment="1" applyProtection="1">
      <alignment horizontal="right" vertical="center" shrinkToFit="1"/>
      <protection locked="0"/>
    </xf>
    <xf numFmtId="177" fontId="34" fillId="8" borderId="17" xfId="12" applyNumberFormat="1" applyFont="1" applyFill="1" applyBorder="1" applyAlignment="1" applyProtection="1">
      <alignment horizontal="right" vertical="center" shrinkToFit="1"/>
      <protection locked="0"/>
    </xf>
    <xf numFmtId="177" fontId="34" fillId="8" borderId="19" xfId="12" applyNumberFormat="1" applyFont="1" applyFill="1" applyBorder="1" applyAlignment="1" applyProtection="1">
      <alignment horizontal="right" vertical="center" shrinkToFit="1"/>
      <protection locked="0"/>
    </xf>
    <xf numFmtId="177" fontId="34" fillId="8" borderId="143" xfId="12" applyNumberFormat="1" applyFont="1" applyFill="1" applyBorder="1" applyAlignment="1" applyProtection="1">
      <alignment horizontal="right" vertical="center" shrinkToFit="1"/>
      <protection locked="0"/>
    </xf>
    <xf numFmtId="177" fontId="34" fillId="8" borderId="131" xfId="12" applyNumberFormat="1" applyFont="1" applyFill="1" applyBorder="1" applyAlignment="1" applyProtection="1">
      <alignment horizontal="right" vertical="center" shrinkToFit="1"/>
      <protection locked="0"/>
    </xf>
    <xf numFmtId="177" fontId="34" fillId="8" borderId="132" xfId="12" applyNumberFormat="1" applyFont="1" applyFill="1" applyBorder="1" applyAlignment="1" applyProtection="1">
      <alignment horizontal="right" vertical="center" shrinkToFit="1"/>
      <protection locked="0"/>
    </xf>
    <xf numFmtId="177" fontId="34" fillId="8" borderId="133" xfId="12" applyNumberFormat="1" applyFont="1" applyFill="1" applyBorder="1" applyAlignment="1" applyProtection="1">
      <alignment horizontal="right" vertical="center" shrinkToFit="1"/>
      <protection locked="0"/>
    </xf>
    <xf numFmtId="0" fontId="34" fillId="0" borderId="116" xfId="12" applyFont="1" applyBorder="1" applyAlignment="1" applyProtection="1">
      <alignment horizontal="left" vertical="center" shrinkToFit="1"/>
      <protection locked="0"/>
    </xf>
    <xf numFmtId="0" fontId="34" fillId="0" borderId="121" xfId="12" applyFont="1" applyBorder="1" applyAlignment="1" applyProtection="1">
      <alignment horizontal="left" vertical="center" shrinkToFit="1"/>
      <protection locked="0"/>
    </xf>
    <xf numFmtId="0" fontId="34" fillId="0" borderId="81" xfId="12" applyFont="1" applyBorder="1" applyAlignment="1" applyProtection="1">
      <alignment horizontal="center" vertical="center" shrinkToFit="1"/>
      <protection locked="0"/>
    </xf>
    <xf numFmtId="0" fontId="34" fillId="0" borderId="25" xfId="12" applyFont="1" applyBorder="1" applyAlignment="1" applyProtection="1">
      <alignment horizontal="center" vertical="center"/>
      <protection locked="0"/>
    </xf>
    <xf numFmtId="0" fontId="34" fillId="0" borderId="26" xfId="12" applyFont="1" applyBorder="1" applyAlignment="1" applyProtection="1">
      <alignment horizontal="center" vertical="center"/>
      <protection locked="0"/>
    </xf>
    <xf numFmtId="0" fontId="34" fillId="0" borderId="112" xfId="14" applyFont="1" applyBorder="1" applyAlignment="1" applyProtection="1">
      <alignment horizontal="left" vertical="center" shrinkToFit="1"/>
      <protection locked="0"/>
    </xf>
    <xf numFmtId="0" fontId="34" fillId="0" borderId="113" xfId="14" applyFont="1" applyBorder="1" applyAlignment="1" applyProtection="1">
      <alignment horizontal="left" vertical="center" shrinkToFit="1"/>
      <protection locked="0"/>
    </xf>
    <xf numFmtId="0" fontId="34" fillId="0" borderId="114" xfId="14" applyFont="1" applyBorder="1" applyAlignment="1" applyProtection="1">
      <alignment horizontal="left" vertical="center" shrinkToFit="1"/>
      <protection locked="0"/>
    </xf>
    <xf numFmtId="177" fontId="34" fillId="6" borderId="115" xfId="13" applyNumberFormat="1" applyFont="1" applyFill="1" applyBorder="1" applyAlignment="1" applyProtection="1">
      <alignment horizontal="right" vertical="center" shrinkToFit="1"/>
      <protection locked="0"/>
    </xf>
    <xf numFmtId="177" fontId="34" fillId="6" borderId="117" xfId="13" applyNumberFormat="1" applyFont="1" applyFill="1" applyBorder="1" applyAlignment="1" applyProtection="1">
      <alignment horizontal="right" vertical="center" shrinkToFit="1"/>
      <protection locked="0"/>
    </xf>
    <xf numFmtId="187" fontId="34" fillId="0" borderId="116" xfId="12" applyNumberFormat="1" applyFont="1" applyBorder="1" applyAlignment="1" applyProtection="1">
      <alignment horizontal="right" vertical="center" shrinkToFit="1"/>
      <protection locked="0"/>
    </xf>
    <xf numFmtId="177" fontId="34" fillId="0" borderId="115" xfId="14" applyNumberFormat="1" applyFont="1" applyBorder="1" applyAlignment="1" applyProtection="1">
      <alignment horizontal="right" vertical="center" shrinkToFit="1"/>
      <protection locked="0"/>
    </xf>
    <xf numFmtId="177" fontId="34" fillId="0" borderId="116" xfId="14" applyNumberFormat="1" applyFont="1" applyBorder="1" applyAlignment="1" applyProtection="1">
      <alignment horizontal="right" vertical="center" shrinkToFit="1"/>
      <protection locked="0"/>
    </xf>
    <xf numFmtId="177" fontId="34" fillId="0" borderId="117" xfId="14" applyNumberFormat="1" applyFont="1" applyBorder="1" applyAlignment="1" applyProtection="1">
      <alignment horizontal="right" vertical="center" shrinkToFit="1"/>
      <protection locked="0"/>
    </xf>
    <xf numFmtId="177" fontId="34" fillId="0" borderId="112" xfId="14" applyNumberFormat="1" applyFont="1" applyBorder="1" applyAlignment="1" applyProtection="1">
      <alignment horizontal="right" vertical="center" shrinkToFit="1"/>
      <protection locked="0"/>
    </xf>
    <xf numFmtId="177" fontId="34" fillId="0" borderId="120" xfId="14" applyNumberFormat="1" applyFont="1" applyBorder="1" applyAlignment="1" applyProtection="1">
      <alignment horizontal="right" vertical="center" shrinkToFit="1"/>
      <protection locked="0"/>
    </xf>
    <xf numFmtId="177" fontId="34" fillId="0" borderId="118" xfId="12" applyNumberFormat="1" applyFont="1" applyBorder="1" applyAlignment="1" applyProtection="1">
      <alignment horizontal="right" vertical="center" shrinkToFit="1"/>
      <protection locked="0"/>
    </xf>
    <xf numFmtId="187" fontId="34" fillId="0" borderId="117" xfId="12" applyNumberFormat="1" applyFont="1" applyBorder="1" applyAlignment="1" applyProtection="1">
      <alignment horizontal="right" vertical="center" shrinkToFit="1"/>
      <protection locked="0"/>
    </xf>
    <xf numFmtId="187" fontId="34" fillId="0" borderId="113" xfId="12" applyNumberFormat="1" applyFont="1" applyBorder="1" applyAlignment="1" applyProtection="1">
      <alignment horizontal="right" vertical="center" shrinkToFit="1"/>
      <protection locked="0"/>
    </xf>
    <xf numFmtId="187" fontId="34" fillId="0" borderId="120" xfId="12" applyNumberFormat="1" applyFont="1" applyBorder="1" applyAlignment="1" applyProtection="1">
      <alignment horizontal="right" vertical="center" shrinkToFit="1"/>
      <protection locked="0"/>
    </xf>
    <xf numFmtId="0" fontId="34" fillId="0" borderId="117" xfId="12" applyFont="1" applyBorder="1" applyAlignment="1" applyProtection="1">
      <alignment horizontal="left" vertical="center" shrinkToFit="1"/>
      <protection locked="0"/>
    </xf>
    <xf numFmtId="0" fontId="34" fillId="0" borderId="119" xfId="12" applyFont="1" applyBorder="1" applyAlignment="1" applyProtection="1">
      <alignment horizontal="left" vertical="center" shrinkToFit="1"/>
      <protection locked="0"/>
    </xf>
    <xf numFmtId="177" fontId="34" fillId="0" borderId="137" xfId="12" applyNumberFormat="1" applyFont="1" applyBorder="1" applyAlignment="1" applyProtection="1">
      <alignment horizontal="right" vertical="center" shrinkToFit="1"/>
      <protection locked="0"/>
    </xf>
    <xf numFmtId="187" fontId="34" fillId="0" borderId="137" xfId="12" applyNumberFormat="1" applyFont="1" applyBorder="1" applyAlignment="1" applyProtection="1">
      <alignment horizontal="right" vertical="center" shrinkToFit="1"/>
      <protection locked="0"/>
    </xf>
    <xf numFmtId="0" fontId="34" fillId="0" borderId="137" xfId="12" applyFont="1" applyBorder="1" applyAlignment="1" applyProtection="1">
      <alignment horizontal="left" vertical="center" shrinkToFit="1"/>
      <protection locked="0"/>
    </xf>
    <xf numFmtId="0" fontId="34" fillId="0" borderId="140" xfId="12" applyFont="1" applyBorder="1" applyAlignment="1" applyProtection="1">
      <alignment horizontal="left" vertical="center" shrinkToFit="1"/>
      <protection locked="0"/>
    </xf>
    <xf numFmtId="0" fontId="34" fillId="0" borderId="98" xfId="14" applyFont="1" applyBorder="1" applyAlignment="1" applyProtection="1">
      <alignment horizontal="left" vertical="center" shrinkToFit="1"/>
      <protection locked="0"/>
    </xf>
    <xf numFmtId="0" fontId="34" fillId="0" borderId="99" xfId="14" applyFont="1" applyBorder="1" applyAlignment="1" applyProtection="1">
      <alignment horizontal="left" vertical="center" shrinkToFit="1"/>
      <protection locked="0"/>
    </xf>
    <xf numFmtId="0" fontId="34" fillId="0" borderId="100" xfId="14" applyFont="1" applyBorder="1" applyAlignment="1" applyProtection="1">
      <alignment horizontal="left" vertical="center" shrinkToFit="1"/>
      <protection locked="0"/>
    </xf>
    <xf numFmtId="177" fontId="34" fillId="0" borderId="136" xfId="14" applyNumberFormat="1" applyFont="1" applyBorder="1" applyAlignment="1" applyProtection="1">
      <alignment horizontal="right" vertical="center" shrinkToFit="1"/>
      <protection locked="0"/>
    </xf>
    <xf numFmtId="177" fontId="34" fillId="0" borderId="137" xfId="14" applyNumberFormat="1" applyFont="1" applyBorder="1" applyAlignment="1" applyProtection="1">
      <alignment horizontal="right" vertical="center" shrinkToFit="1"/>
      <protection locked="0"/>
    </xf>
    <xf numFmtId="177" fontId="34" fillId="0" borderId="138" xfId="14" applyNumberFormat="1" applyFont="1" applyBorder="1" applyAlignment="1" applyProtection="1">
      <alignment horizontal="right" vertical="center" shrinkToFit="1"/>
      <protection locked="0"/>
    </xf>
    <xf numFmtId="177" fontId="34" fillId="0" borderId="139" xfId="14" applyNumberFormat="1" applyFont="1" applyBorder="1" applyAlignment="1" applyProtection="1">
      <alignment horizontal="right" vertical="center" shrinkToFit="1"/>
      <protection locked="0"/>
    </xf>
    <xf numFmtId="177" fontId="34" fillId="0" borderId="140" xfId="14" applyNumberFormat="1" applyFont="1" applyBorder="1" applyAlignment="1" applyProtection="1">
      <alignment horizontal="right" vertical="center" shrinkToFit="1"/>
      <protection locked="0"/>
    </xf>
    <xf numFmtId="177" fontId="34" fillId="0" borderId="141" xfId="12" applyNumberFormat="1" applyFont="1" applyBorder="1" applyAlignment="1" applyProtection="1">
      <alignment horizontal="right" vertical="center" shrinkToFit="1"/>
      <protection locked="0"/>
    </xf>
    <xf numFmtId="0" fontId="34" fillId="7" borderId="36" xfId="12" applyFont="1" applyFill="1" applyBorder="1" applyAlignment="1" applyProtection="1">
      <alignment horizontal="center" vertical="center" wrapText="1" shrinkToFit="1"/>
      <protection locked="0"/>
    </xf>
    <xf numFmtId="0" fontId="34" fillId="7" borderId="9" xfId="12" applyFont="1" applyFill="1" applyBorder="1" applyAlignment="1" applyProtection="1">
      <alignment horizontal="center" vertical="center" shrinkToFit="1"/>
      <protection locked="0"/>
    </xf>
    <xf numFmtId="0" fontId="34" fillId="7" borderId="92" xfId="12" applyFont="1" applyFill="1" applyBorder="1" applyAlignment="1" applyProtection="1">
      <alignment horizontal="center" vertical="center" shrinkToFit="1"/>
      <protection locked="0"/>
    </xf>
    <xf numFmtId="0" fontId="34" fillId="7" borderId="96" xfId="12" applyFont="1" applyFill="1" applyBorder="1" applyAlignment="1" applyProtection="1">
      <alignment horizontal="center" vertical="center" shrinkToFit="1"/>
      <protection locked="0"/>
    </xf>
    <xf numFmtId="0" fontId="34" fillId="6" borderId="75" xfId="12" applyFont="1" applyFill="1" applyBorder="1" applyAlignment="1" applyProtection="1">
      <alignment horizontal="left" vertical="center"/>
    </xf>
    <xf numFmtId="0" fontId="34" fillId="6" borderId="8" xfId="12" applyFont="1" applyFill="1" applyBorder="1" applyAlignment="1" applyProtection="1">
      <alignment horizontal="left" vertical="center"/>
    </xf>
    <xf numFmtId="177" fontId="34" fillId="8" borderId="17" xfId="15" applyNumberFormat="1" applyFont="1" applyFill="1" applyBorder="1" applyAlignment="1" applyProtection="1">
      <alignment horizontal="right" vertical="center" shrinkToFit="1"/>
      <protection locked="0"/>
    </xf>
    <xf numFmtId="177" fontId="34" fillId="8" borderId="18" xfId="15" applyNumberFormat="1" applyFont="1" applyFill="1" applyBorder="1" applyAlignment="1" applyProtection="1">
      <alignment horizontal="right" vertical="center" shrinkToFit="1"/>
      <protection locked="0"/>
    </xf>
    <xf numFmtId="177" fontId="34" fillId="8" borderId="19" xfId="15" applyNumberFormat="1" applyFont="1" applyFill="1" applyBorder="1" applyAlignment="1" applyProtection="1">
      <alignment horizontal="right" vertical="center" shrinkToFit="1"/>
      <protection locked="0"/>
    </xf>
    <xf numFmtId="177" fontId="34" fillId="8" borderId="128" xfId="15" applyNumberFormat="1" applyFont="1" applyFill="1" applyBorder="1" applyAlignment="1" applyProtection="1">
      <alignment horizontal="right" vertical="center" shrinkToFit="1"/>
      <protection locked="0"/>
    </xf>
    <xf numFmtId="177" fontId="34" fillId="8" borderId="129" xfId="15" applyNumberFormat="1" applyFont="1" applyFill="1" applyBorder="1" applyAlignment="1" applyProtection="1">
      <alignment horizontal="right" vertical="center" shrinkToFit="1"/>
      <protection locked="0"/>
    </xf>
    <xf numFmtId="177" fontId="34" fillId="8" borderId="130" xfId="15" applyNumberFormat="1" applyFont="1" applyFill="1" applyBorder="1" applyAlignment="1" applyProtection="1">
      <alignment horizontal="right" vertical="center" shrinkToFit="1"/>
      <protection locked="0"/>
    </xf>
    <xf numFmtId="177" fontId="34" fillId="8" borderId="131" xfId="15" applyNumberFormat="1" applyFont="1" applyFill="1" applyBorder="1" applyAlignment="1" applyProtection="1">
      <alignment horizontal="right" vertical="center" shrinkToFit="1"/>
      <protection locked="0"/>
    </xf>
    <xf numFmtId="177" fontId="34" fillId="8" borderId="132" xfId="15" applyNumberFormat="1" applyFont="1" applyFill="1" applyBorder="1" applyAlignment="1" applyProtection="1">
      <alignment horizontal="right" vertical="center" shrinkToFit="1"/>
      <protection locked="0"/>
    </xf>
    <xf numFmtId="177" fontId="34" fillId="8" borderId="133" xfId="15" applyNumberFormat="1" applyFont="1" applyFill="1" applyBorder="1" applyAlignment="1" applyProtection="1">
      <alignment horizontal="right" vertical="center" shrinkToFit="1"/>
      <protection locked="0"/>
    </xf>
    <xf numFmtId="177" fontId="34" fillId="8" borderId="134" xfId="15" applyNumberFormat="1" applyFont="1" applyFill="1" applyBorder="1" applyAlignment="1" applyProtection="1">
      <alignment horizontal="right" vertical="center" shrinkToFit="1"/>
      <protection locked="0"/>
    </xf>
    <xf numFmtId="0" fontId="34" fillId="8" borderId="129" xfId="15" applyNumberFormat="1" applyFont="1" applyFill="1" applyBorder="1" applyAlignment="1" applyProtection="1">
      <alignment horizontal="left" vertical="center" shrinkToFit="1"/>
      <protection locked="0"/>
    </xf>
    <xf numFmtId="0" fontId="34" fillId="8" borderId="132" xfId="15" applyNumberFormat="1" applyFont="1" applyFill="1" applyBorder="1" applyAlignment="1" applyProtection="1">
      <alignment horizontal="left" vertical="center" shrinkToFit="1"/>
      <protection locked="0"/>
    </xf>
    <xf numFmtId="177" fontId="34" fillId="0" borderId="126" xfId="15" applyNumberFormat="1" applyFont="1" applyBorder="1" applyAlignment="1" applyProtection="1">
      <alignment horizontal="right" vertical="center" shrinkToFit="1"/>
      <protection locked="0"/>
    </xf>
    <xf numFmtId="177" fontId="34" fillId="0" borderId="124" xfId="15" applyNumberFormat="1" applyFont="1" applyBorder="1" applyAlignment="1" applyProtection="1">
      <alignment horizontal="right" vertical="center" shrinkToFit="1"/>
      <protection locked="0"/>
    </xf>
    <xf numFmtId="0" fontId="34" fillId="0" borderId="124" xfId="15" applyNumberFormat="1" applyFont="1" applyBorder="1" applyAlignment="1" applyProtection="1">
      <alignment horizontal="left" vertical="center" shrinkToFit="1"/>
      <protection locked="0"/>
    </xf>
    <xf numFmtId="0" fontId="34" fillId="0" borderId="127" xfId="15" applyNumberFormat="1" applyFont="1" applyBorder="1" applyAlignment="1" applyProtection="1">
      <alignment horizontal="left" vertical="center" shrinkToFit="1"/>
      <protection locked="0"/>
    </xf>
    <xf numFmtId="177" fontId="34" fillId="0" borderId="123" xfId="14" applyNumberFormat="1" applyFont="1" applyBorder="1" applyAlignment="1" applyProtection="1">
      <alignment horizontal="right" vertical="center" shrinkToFit="1"/>
      <protection locked="0"/>
    </xf>
    <xf numFmtId="177" fontId="34" fillId="0" borderId="124" xfId="14" applyNumberFormat="1" applyFont="1" applyBorder="1" applyAlignment="1" applyProtection="1">
      <alignment horizontal="right" vertical="center" shrinkToFit="1"/>
      <protection locked="0"/>
    </xf>
    <xf numFmtId="177" fontId="34" fillId="0" borderId="125" xfId="14" applyNumberFormat="1" applyFont="1" applyBorder="1" applyAlignment="1" applyProtection="1">
      <alignment horizontal="right" vertical="center" shrinkToFit="1"/>
      <protection locked="0"/>
    </xf>
    <xf numFmtId="0" fontId="34" fillId="0" borderId="116" xfId="15" applyNumberFormat="1" applyFont="1" applyBorder="1" applyAlignment="1" applyProtection="1">
      <alignment horizontal="left" vertical="center" shrinkToFit="1"/>
      <protection locked="0"/>
    </xf>
    <xf numFmtId="0" fontId="34" fillId="0" borderId="121" xfId="15" applyNumberFormat="1" applyFont="1" applyBorder="1" applyAlignment="1" applyProtection="1">
      <alignment horizontal="left" vertical="center" shrinkToFit="1"/>
      <protection locked="0"/>
    </xf>
    <xf numFmtId="177" fontId="34" fillId="0" borderId="120" xfId="15" applyNumberFormat="1" applyFont="1" applyBorder="1" applyAlignment="1" applyProtection="1">
      <alignment horizontal="right" vertical="center" shrinkToFit="1"/>
      <protection locked="0"/>
    </xf>
    <xf numFmtId="177" fontId="34" fillId="0" borderId="116" xfId="15" applyNumberFormat="1" applyFont="1" applyBorder="1" applyAlignment="1" applyProtection="1">
      <alignment horizontal="right" vertical="center" shrinkToFit="1"/>
      <protection locked="0"/>
    </xf>
    <xf numFmtId="177" fontId="34" fillId="0" borderId="98" xfId="15" applyNumberFormat="1" applyFont="1" applyBorder="1" applyAlignment="1" applyProtection="1">
      <alignment horizontal="right" vertical="center" shrinkToFit="1"/>
      <protection locked="0"/>
    </xf>
    <xf numFmtId="177" fontId="34" fillId="0" borderId="99" xfId="15" applyNumberFormat="1" applyFont="1" applyBorder="1" applyAlignment="1" applyProtection="1">
      <alignment horizontal="right" vertical="center" shrinkToFit="1"/>
      <protection locked="0"/>
    </xf>
    <xf numFmtId="177" fontId="34" fillId="0" borderId="100" xfId="15" applyNumberFormat="1" applyFont="1" applyBorder="1" applyAlignment="1" applyProtection="1">
      <alignment horizontal="right" vertical="center" shrinkToFit="1"/>
      <protection locked="0"/>
    </xf>
    <xf numFmtId="177" fontId="34" fillId="0" borderId="107" xfId="15" applyNumberFormat="1" applyFont="1" applyBorder="1" applyAlignment="1" applyProtection="1">
      <alignment horizontal="right" vertical="center" shrinkToFit="1"/>
      <protection locked="0"/>
    </xf>
    <xf numFmtId="177" fontId="34" fillId="0" borderId="102" xfId="15" applyNumberFormat="1" applyFont="1" applyBorder="1" applyAlignment="1" applyProtection="1">
      <alignment horizontal="right" vertical="center" shrinkToFit="1"/>
      <protection locked="0"/>
    </xf>
    <xf numFmtId="0" fontId="34" fillId="0" borderId="102" xfId="15" applyNumberFormat="1" applyFont="1" applyBorder="1" applyAlignment="1" applyProtection="1">
      <alignment horizontal="left" vertical="center" shrinkToFit="1"/>
      <protection locked="0"/>
    </xf>
    <xf numFmtId="0" fontId="34" fillId="0" borderId="108" xfId="15" applyNumberFormat="1" applyFont="1" applyBorder="1" applyAlignment="1" applyProtection="1">
      <alignment horizontal="left" vertical="center" shrinkToFit="1"/>
      <protection locked="0"/>
    </xf>
    <xf numFmtId="0" fontId="34" fillId="0" borderId="98" xfId="15" applyFont="1" applyBorder="1" applyAlignment="1" applyProtection="1">
      <alignment horizontal="left" vertical="center" shrinkToFit="1"/>
      <protection locked="0"/>
    </xf>
    <xf numFmtId="0" fontId="34" fillId="0" borderId="99" xfId="15" applyFont="1" applyBorder="1" applyAlignment="1" applyProtection="1">
      <alignment horizontal="left" vertical="center" shrinkToFit="1"/>
      <protection locked="0"/>
    </xf>
    <xf numFmtId="0" fontId="34" fillId="0" borderId="100" xfId="15" applyFont="1" applyBorder="1" applyAlignment="1" applyProtection="1">
      <alignment horizontal="left" vertical="center" shrinkToFit="1"/>
      <protection locked="0"/>
    </xf>
    <xf numFmtId="0" fontId="1" fillId="7" borderId="62" xfId="12" applyFont="1" applyFill="1" applyBorder="1" applyAlignment="1" applyProtection="1">
      <alignment horizontal="center" vertical="center" wrapText="1"/>
      <protection locked="0"/>
    </xf>
    <xf numFmtId="0" fontId="1" fillId="7" borderId="8" xfId="12" applyFont="1" applyFill="1" applyBorder="1" applyAlignment="1" applyProtection="1">
      <alignment horizontal="center" vertical="center" wrapText="1"/>
      <protection locked="0"/>
    </xf>
    <xf numFmtId="0" fontId="1" fillId="7" borderId="23" xfId="12" applyFont="1" applyFill="1" applyBorder="1" applyAlignment="1" applyProtection="1">
      <alignment horizontal="center" vertical="center" wrapText="1"/>
      <protection locked="0"/>
    </xf>
    <xf numFmtId="0" fontId="1" fillId="7" borderId="95" xfId="12" applyFont="1" applyFill="1" applyBorder="1" applyAlignment="1" applyProtection="1">
      <alignment horizontal="center" vertical="center" wrapText="1"/>
      <protection locked="0"/>
    </xf>
    <xf numFmtId="0" fontId="1" fillId="7" borderId="93" xfId="12" applyFont="1" applyFill="1" applyBorder="1" applyAlignment="1" applyProtection="1">
      <alignment horizontal="center" vertical="center" wrapText="1"/>
      <protection locked="0"/>
    </xf>
    <xf numFmtId="0" fontId="1" fillId="7" borderId="94" xfId="12" applyFont="1" applyFill="1" applyBorder="1" applyAlignment="1" applyProtection="1">
      <alignment horizontal="center" vertical="center" wrapText="1"/>
      <protection locked="0"/>
    </xf>
    <xf numFmtId="177" fontId="34" fillId="0" borderId="101" xfId="14" applyNumberFormat="1" applyFont="1" applyBorder="1" applyAlignment="1" applyProtection="1">
      <alignment horizontal="right" vertical="center" shrinkToFit="1"/>
      <protection locked="0"/>
    </xf>
    <xf numFmtId="177" fontId="34" fillId="0" borderId="102" xfId="14" applyNumberFormat="1" applyFont="1" applyBorder="1" applyAlignment="1" applyProtection="1">
      <alignment horizontal="right" vertical="center" shrinkToFit="1"/>
      <protection locked="0"/>
    </xf>
    <xf numFmtId="177" fontId="34" fillId="0" borderId="103" xfId="14" applyNumberFormat="1" applyFont="1" applyBorder="1" applyAlignment="1" applyProtection="1">
      <alignment horizontal="right" vertical="center" shrinkToFit="1"/>
      <protection locked="0"/>
    </xf>
    <xf numFmtId="177" fontId="34" fillId="0" borderId="104" xfId="14" applyNumberFormat="1" applyFont="1" applyBorder="1" applyAlignment="1" applyProtection="1">
      <alignment horizontal="right" vertical="center" shrinkToFit="1"/>
      <protection locked="0"/>
    </xf>
    <xf numFmtId="177" fontId="34" fillId="0" borderId="105" xfId="14" applyNumberFormat="1" applyFont="1" applyBorder="1" applyAlignment="1" applyProtection="1">
      <alignment horizontal="right" vertical="center" shrinkToFit="1"/>
      <protection locked="0"/>
    </xf>
    <xf numFmtId="177" fontId="34" fillId="0" borderId="106" xfId="14" applyNumberFormat="1" applyFont="1" applyBorder="1" applyAlignment="1" applyProtection="1">
      <alignment horizontal="right" vertical="center" shrinkToFit="1"/>
      <protection locked="0"/>
    </xf>
    <xf numFmtId="0" fontId="33" fillId="6" borderId="1" xfId="12" applyFont="1" applyFill="1" applyBorder="1" applyAlignment="1" applyProtection="1">
      <alignment horizontal="center" vertical="center"/>
    </xf>
    <xf numFmtId="0" fontId="33" fillId="6" borderId="2" xfId="12" applyFont="1" applyFill="1" applyBorder="1" applyAlignment="1" applyProtection="1">
      <alignment horizontal="center" vertical="center"/>
    </xf>
    <xf numFmtId="0" fontId="33" fillId="6" borderId="3" xfId="12" applyFont="1" applyFill="1" applyBorder="1" applyAlignment="1" applyProtection="1">
      <alignment horizontal="center" vertical="center"/>
    </xf>
    <xf numFmtId="0" fontId="34" fillId="7" borderId="36" xfId="12" applyFont="1" applyFill="1" applyBorder="1" applyAlignment="1" applyProtection="1">
      <alignment horizontal="center" vertical="center" wrapText="1"/>
      <protection locked="0"/>
    </xf>
    <xf numFmtId="0" fontId="34" fillId="7" borderId="92" xfId="12" applyFont="1" applyFill="1" applyBorder="1" applyAlignment="1" applyProtection="1">
      <alignment horizontal="center" vertical="center" wrapText="1"/>
      <protection locked="0"/>
    </xf>
    <xf numFmtId="0" fontId="34" fillId="0" borderId="98" xfId="15" applyNumberFormat="1" applyFont="1" applyBorder="1" applyAlignment="1" applyProtection="1">
      <alignment horizontal="left" vertical="center" shrinkToFit="1"/>
      <protection locked="0"/>
    </xf>
    <xf numFmtId="0" fontId="34" fillId="0" borderId="99" xfId="15" applyNumberFormat="1" applyFont="1" applyBorder="1" applyAlignment="1" applyProtection="1">
      <alignment horizontal="left" vertical="center" shrinkToFit="1"/>
      <protection locked="0"/>
    </xf>
    <xf numFmtId="0" fontId="34" fillId="0" borderId="110" xfId="15" applyNumberFormat="1" applyFont="1" applyBorder="1" applyAlignment="1" applyProtection="1">
      <alignment horizontal="left" vertical="center" shrinkToFit="1"/>
      <protection locked="0"/>
    </xf>
    <xf numFmtId="178" fontId="17" fillId="0" borderId="15" xfId="18" applyNumberFormat="1" applyFont="1" applyBorder="1" applyAlignment="1">
      <alignment horizontal="center" vertical="center" wrapText="1"/>
    </xf>
    <xf numFmtId="178" fontId="17" fillId="0" borderId="47" xfId="18" applyNumberFormat="1" applyFont="1" applyBorder="1" applyAlignment="1">
      <alignment horizontal="center" vertical="center" wrapText="1"/>
    </xf>
    <xf numFmtId="178" fontId="17" fillId="0" borderId="39" xfId="18" applyNumberFormat="1" applyFont="1" applyBorder="1" applyAlignment="1">
      <alignment horizontal="center" vertical="center"/>
    </xf>
    <xf numFmtId="178" fontId="17" fillId="0" borderId="31" xfId="18" applyNumberFormat="1" applyFont="1" applyBorder="1" applyAlignment="1">
      <alignment horizontal="center" vertical="center"/>
    </xf>
    <xf numFmtId="178" fontId="17" fillId="0" borderId="42" xfId="18" applyNumberFormat="1" applyFont="1" applyBorder="1" applyAlignment="1">
      <alignment horizontal="center" vertical="center"/>
    </xf>
    <xf numFmtId="0" fontId="1" fillId="6" borderId="34" xfId="16" applyFont="1" applyFill="1" applyBorder="1" applyAlignment="1">
      <alignment horizontal="center" vertical="center" wrapText="1"/>
    </xf>
    <xf numFmtId="0" fontId="1" fillId="6" borderId="34" xfId="16" applyFont="1" applyFill="1" applyBorder="1" applyAlignment="1">
      <alignment horizontal="center" vertical="center"/>
    </xf>
    <xf numFmtId="178" fontId="3" fillId="6" borderId="39" xfId="16" applyNumberFormat="1" applyFont="1" applyFill="1" applyBorder="1" applyAlignment="1">
      <alignment vertical="center" wrapText="1"/>
    </xf>
    <xf numFmtId="178" fontId="3" fillId="6" borderId="31" xfId="16" applyNumberFormat="1" applyFont="1" applyFill="1" applyBorder="1" applyAlignment="1">
      <alignment vertical="center" wrapText="1"/>
    </xf>
    <xf numFmtId="178" fontId="3" fillId="6" borderId="42" xfId="16" applyNumberFormat="1" applyFont="1" applyFill="1" applyBorder="1" applyAlignment="1">
      <alignment vertical="center" wrapText="1"/>
    </xf>
    <xf numFmtId="178" fontId="3" fillId="0" borderId="39" xfId="16" applyNumberFormat="1" applyFont="1" applyFill="1" applyBorder="1" applyAlignment="1">
      <alignment vertical="center" wrapText="1"/>
    </xf>
    <xf numFmtId="178" fontId="3" fillId="0" borderId="31" xfId="16" applyNumberFormat="1" applyFont="1" applyFill="1" applyBorder="1" applyAlignment="1">
      <alignment vertical="center" wrapText="1"/>
    </xf>
    <xf numFmtId="178" fontId="3" fillId="0" borderId="42" xfId="16" applyNumberFormat="1" applyFont="1" applyFill="1" applyBorder="1" applyAlignment="1">
      <alignment vertical="center" wrapText="1"/>
    </xf>
    <xf numFmtId="0" fontId="3" fillId="6" borderId="39" xfId="16" applyFont="1" applyFill="1" applyBorder="1" applyAlignment="1">
      <alignment vertical="center"/>
    </xf>
    <xf numFmtId="0" fontId="3" fillId="6" borderId="31" xfId="16" applyFont="1" applyFill="1" applyBorder="1" applyAlignment="1">
      <alignment vertical="center"/>
    </xf>
    <xf numFmtId="0" fontId="3" fillId="6" borderId="42" xfId="16" applyFont="1" applyFill="1" applyBorder="1" applyAlignment="1">
      <alignment vertical="center"/>
    </xf>
    <xf numFmtId="178" fontId="17" fillId="0" borderId="39" xfId="16" applyNumberFormat="1" applyFont="1" applyFill="1" applyBorder="1" applyAlignment="1">
      <alignment vertical="center"/>
    </xf>
    <xf numFmtId="178" fontId="17" fillId="0" borderId="31" xfId="16" applyNumberFormat="1" applyFont="1" applyFill="1" applyBorder="1" applyAlignment="1">
      <alignment vertical="center"/>
    </xf>
    <xf numFmtId="178" fontId="17" fillId="0" borderId="42" xfId="16" applyNumberFormat="1" applyFont="1" applyFill="1" applyBorder="1" applyAlignment="1">
      <alignment vertical="center"/>
    </xf>
    <xf numFmtId="179" fontId="3" fillId="6" borderId="39" xfId="17" applyNumberFormat="1" applyFont="1" applyFill="1" applyBorder="1" applyAlignment="1">
      <alignment horizontal="left" vertical="center" wrapText="1"/>
    </xf>
    <xf numFmtId="179" fontId="3" fillId="6" borderId="31" xfId="17" applyNumberFormat="1" applyFont="1" applyFill="1" applyBorder="1" applyAlignment="1">
      <alignment horizontal="left" vertical="center" wrapText="1"/>
    </xf>
    <xf numFmtId="179" fontId="3" fillId="6" borderId="42" xfId="17" applyNumberFormat="1" applyFont="1" applyFill="1" applyBorder="1" applyAlignment="1">
      <alignment horizontal="left" vertical="center" wrapText="1"/>
    </xf>
    <xf numFmtId="0" fontId="3" fillId="6" borderId="39" xfId="17" applyFont="1" applyFill="1" applyBorder="1" applyAlignment="1">
      <alignment horizontal="left" vertical="center"/>
    </xf>
    <xf numFmtId="0" fontId="3" fillId="6" borderId="31" xfId="17" applyFont="1" applyFill="1" applyBorder="1" applyAlignment="1">
      <alignment horizontal="left" vertical="center"/>
    </xf>
    <xf numFmtId="0" fontId="3" fillId="6" borderId="42" xfId="17" applyFont="1" applyFill="1" applyBorder="1" applyAlignment="1">
      <alignment horizontal="left" vertical="center"/>
    </xf>
    <xf numFmtId="0" fontId="6" fillId="0" borderId="8" xfId="1" applyFont="1" applyFill="1" applyBorder="1" applyAlignment="1" applyProtection="1">
      <alignment horizontal="left" vertical="center" wrapText="1"/>
    </xf>
    <xf numFmtId="0" fontId="6" fillId="0" borderId="9" xfId="1" applyFont="1" applyFill="1" applyBorder="1" applyAlignment="1" applyProtection="1">
      <alignment horizontal="left" vertical="center" wrapText="1"/>
    </xf>
    <xf numFmtId="0" fontId="6" fillId="0" borderId="12" xfId="1" applyFont="1" applyFill="1" applyBorder="1" applyAlignment="1" applyProtection="1">
      <alignment horizontal="left" vertical="center"/>
    </xf>
    <xf numFmtId="0" fontId="6" fillId="0" borderId="13" xfId="1" applyFont="1" applyFill="1" applyBorder="1" applyAlignment="1" applyProtection="1">
      <alignment horizontal="left" vertical="center"/>
    </xf>
    <xf numFmtId="0" fontId="6" fillId="0" borderId="18" xfId="1" applyFont="1" applyFill="1" applyBorder="1" applyAlignment="1" applyProtection="1">
      <alignment horizontal="left" vertical="center"/>
    </xf>
    <xf numFmtId="0" fontId="6" fillId="0" borderId="19" xfId="1" applyFont="1" applyFill="1" applyBorder="1" applyAlignment="1" applyProtection="1">
      <alignment horizontal="left" vertical="center"/>
    </xf>
    <xf numFmtId="0" fontId="7" fillId="0" borderId="31" xfId="2" applyFont="1" applyFill="1" applyBorder="1" applyAlignment="1">
      <alignment horizontal="left" vertical="center" wrapText="1"/>
    </xf>
    <xf numFmtId="0" fontId="7" fillId="0" borderId="31" xfId="2" applyFont="1" applyBorder="1" applyAlignment="1">
      <alignment horizontal="left" vertical="center" wrapText="1"/>
    </xf>
    <xf numFmtId="0" fontId="7" fillId="0" borderId="32" xfId="2" applyFont="1" applyBorder="1" applyAlignment="1">
      <alignment horizontal="left" vertical="center" wrapText="1"/>
    </xf>
    <xf numFmtId="0" fontId="7" fillId="0" borderId="18" xfId="2" applyFont="1" applyFill="1" applyBorder="1" applyAlignment="1">
      <alignment horizontal="left" vertical="center" wrapText="1"/>
    </xf>
    <xf numFmtId="0" fontId="7" fillId="0" borderId="18" xfId="2" applyFont="1" applyBorder="1" applyAlignment="1">
      <alignment horizontal="left" vertical="center" wrapText="1"/>
    </xf>
    <xf numFmtId="0" fontId="7" fillId="0" borderId="19" xfId="2" applyFont="1" applyBorder="1" applyAlignment="1">
      <alignment horizontal="left" vertical="center" wrapText="1"/>
    </xf>
    <xf numFmtId="0" fontId="7" fillId="0" borderId="25" xfId="2" applyFont="1" applyFill="1" applyBorder="1" applyAlignment="1">
      <alignment horizontal="left" vertical="center" wrapText="1"/>
    </xf>
    <xf numFmtId="0" fontId="7" fillId="0" borderId="26" xfId="2" applyFont="1" applyFill="1" applyBorder="1" applyAlignment="1">
      <alignment horizontal="left" vertical="center" wrapText="1"/>
    </xf>
    <xf numFmtId="0" fontId="7" fillId="0" borderId="30" xfId="3" applyFont="1" applyFill="1" applyBorder="1" applyAlignment="1">
      <alignment vertical="center" wrapText="1"/>
    </xf>
    <xf numFmtId="0" fontId="7" fillId="0" borderId="42" xfId="3" applyFont="1" applyFill="1" applyBorder="1" applyAlignment="1">
      <alignment vertical="center" wrapText="1"/>
    </xf>
    <xf numFmtId="0" fontId="7" fillId="0" borderId="31" xfId="3" applyFont="1" applyFill="1" applyBorder="1" applyAlignment="1">
      <alignment vertical="center"/>
    </xf>
    <xf numFmtId="0" fontId="7" fillId="0" borderId="32" xfId="3" applyFont="1" applyFill="1" applyBorder="1" applyAlignment="1">
      <alignment vertical="center"/>
    </xf>
    <xf numFmtId="0" fontId="7" fillId="0" borderId="17" xfId="3" applyFont="1" applyFill="1" applyBorder="1" applyAlignment="1">
      <alignment vertical="center"/>
    </xf>
    <xf numFmtId="0" fontId="7" fillId="0" borderId="43" xfId="3" applyFont="1" applyFill="1" applyBorder="1" applyAlignment="1">
      <alignment vertical="center"/>
    </xf>
    <xf numFmtId="0" fontId="7" fillId="0" borderId="18" xfId="3" applyFont="1" applyFill="1" applyBorder="1" applyAlignment="1">
      <alignment vertical="center"/>
    </xf>
    <xf numFmtId="0" fontId="7" fillId="0" borderId="19" xfId="3" applyFont="1" applyFill="1" applyBorder="1" applyAlignment="1">
      <alignment vertical="center"/>
    </xf>
    <xf numFmtId="0" fontId="8" fillId="0" borderId="27" xfId="3" applyFont="1" applyBorder="1" applyAlignment="1">
      <alignment horizontal="center" vertical="center" wrapText="1"/>
    </xf>
    <xf numFmtId="0" fontId="8" fillId="0" borderId="28" xfId="3" applyFont="1" applyBorder="1" applyAlignment="1">
      <alignment horizontal="center" vertical="center" wrapText="1"/>
    </xf>
    <xf numFmtId="0" fontId="8" fillId="0" borderId="20" xfId="3" applyFont="1" applyBorder="1" applyAlignment="1">
      <alignment horizontal="center" vertical="center" wrapText="1"/>
    </xf>
    <xf numFmtId="0" fontId="8" fillId="0" borderId="21" xfId="3" applyFont="1" applyBorder="1" applyAlignment="1">
      <alignment horizontal="center" vertical="center" wrapText="1"/>
    </xf>
    <xf numFmtId="0" fontId="8" fillId="0" borderId="45" xfId="3" applyFont="1" applyBorder="1">
      <alignment vertical="center"/>
    </xf>
    <xf numFmtId="0" fontId="8" fillId="0" borderId="25" xfId="3" applyFont="1" applyBorder="1">
      <alignment vertical="center"/>
    </xf>
    <xf numFmtId="0" fontId="8" fillId="0" borderId="46" xfId="3" applyFont="1" applyBorder="1">
      <alignment vertical="center"/>
    </xf>
    <xf numFmtId="0" fontId="8" fillId="0" borderId="44" xfId="3" applyFont="1" applyBorder="1">
      <alignment vertical="center"/>
    </xf>
    <xf numFmtId="0" fontId="8" fillId="0" borderId="18" xfId="3" applyFont="1" applyBorder="1">
      <alignment vertical="center"/>
    </xf>
    <xf numFmtId="0" fontId="8" fillId="0" borderId="43" xfId="3" applyFont="1" applyBorder="1">
      <alignment vertical="center"/>
    </xf>
    <xf numFmtId="0" fontId="7" fillId="0" borderId="36" xfId="3" applyFont="1" applyFill="1" applyBorder="1" applyAlignment="1">
      <alignment vertical="center" wrapText="1"/>
    </xf>
    <xf numFmtId="0" fontId="7" fillId="0" borderId="23" xfId="3" applyFont="1" applyFill="1" applyBorder="1" applyAlignment="1">
      <alignment vertical="center" wrapText="1"/>
    </xf>
    <xf numFmtId="0" fontId="7" fillId="0" borderId="7" xfId="3" applyFont="1" applyFill="1" applyBorder="1" applyAlignment="1">
      <alignment vertical="center" wrapText="1"/>
    </xf>
    <xf numFmtId="0" fontId="7" fillId="0" borderId="38" xfId="3" applyFont="1" applyFill="1" applyBorder="1" applyAlignment="1">
      <alignment vertical="center" wrapText="1"/>
    </xf>
    <xf numFmtId="0" fontId="7" fillId="0" borderId="24" xfId="3" applyFont="1" applyFill="1" applyBorder="1" applyAlignment="1">
      <alignment vertical="center" wrapText="1"/>
    </xf>
    <xf numFmtId="0" fontId="7" fillId="0" borderId="40" xfId="3" applyFont="1" applyFill="1" applyBorder="1" applyAlignment="1">
      <alignment vertical="center" wrapText="1"/>
    </xf>
    <xf numFmtId="0" fontId="7" fillId="0" borderId="25" xfId="3" applyFont="1" applyFill="1" applyBorder="1" applyAlignment="1">
      <alignment vertical="center"/>
    </xf>
    <xf numFmtId="0" fontId="7" fillId="0" borderId="26" xfId="3" applyFont="1" applyFill="1" applyBorder="1" applyAlignment="1">
      <alignment vertical="center"/>
    </xf>
    <xf numFmtId="0" fontId="7" fillId="0" borderId="11" xfId="4" applyFont="1" applyFill="1" applyBorder="1" applyAlignment="1">
      <alignment vertical="center" wrapText="1"/>
    </xf>
    <xf numFmtId="0" fontId="7" fillId="0" borderId="48" xfId="4" applyFont="1" applyFill="1" applyBorder="1" applyAlignment="1">
      <alignment vertical="center" wrapText="1"/>
    </xf>
    <xf numFmtId="0" fontId="7" fillId="0" borderId="7" xfId="4" applyFont="1" applyFill="1" applyBorder="1" applyAlignment="1">
      <alignment vertical="center" wrapText="1"/>
    </xf>
    <xf numFmtId="0" fontId="7" fillId="0" borderId="38" xfId="4" applyFont="1" applyFill="1" applyBorder="1" applyAlignment="1">
      <alignment vertical="center" wrapText="1"/>
    </xf>
    <xf numFmtId="0" fontId="7" fillId="0" borderId="24" xfId="4" applyFont="1" applyFill="1" applyBorder="1" applyAlignment="1">
      <alignment vertical="center" wrapText="1"/>
    </xf>
    <xf numFmtId="0" fontId="7" fillId="0" borderId="40" xfId="4" applyFont="1" applyFill="1" applyBorder="1" applyAlignment="1">
      <alignment vertical="center" wrapText="1"/>
    </xf>
    <xf numFmtId="0" fontId="7" fillId="0" borderId="31" xfId="4" applyFont="1" applyFill="1" applyBorder="1" applyAlignment="1">
      <alignment horizontal="left" vertical="center"/>
    </xf>
    <xf numFmtId="0" fontId="7" fillId="0" borderId="32" xfId="4" applyFont="1" applyFill="1" applyBorder="1" applyAlignment="1">
      <alignment horizontal="left" vertical="center"/>
    </xf>
    <xf numFmtId="0" fontId="7" fillId="0" borderId="17" xfId="4" applyFont="1" applyFill="1" applyBorder="1" applyAlignment="1">
      <alignment vertical="center"/>
    </xf>
    <xf numFmtId="0" fontId="7" fillId="0" borderId="43" xfId="4" applyFont="1" applyFill="1" applyBorder="1" applyAlignment="1">
      <alignment vertical="center"/>
    </xf>
    <xf numFmtId="0" fontId="7" fillId="0" borderId="18" xfId="4" applyFont="1" applyFill="1" applyBorder="1" applyAlignment="1">
      <alignment horizontal="left" vertical="center"/>
    </xf>
    <xf numFmtId="0" fontId="7" fillId="0" borderId="19" xfId="4" applyFont="1" applyFill="1" applyBorder="1" applyAlignment="1">
      <alignment horizontal="left" vertical="center"/>
    </xf>
    <xf numFmtId="0" fontId="7" fillId="0" borderId="36" xfId="4" applyFont="1" applyFill="1" applyBorder="1" applyAlignment="1">
      <alignment vertical="center" wrapText="1"/>
    </xf>
    <xf numFmtId="0" fontId="7" fillId="0" borderId="23" xfId="4" applyFont="1" applyFill="1" applyBorder="1" applyAlignment="1">
      <alignment vertical="center" wrapText="1"/>
    </xf>
    <xf numFmtId="0" fontId="7" fillId="0" borderId="25" xfId="4" applyFont="1" applyFill="1" applyBorder="1" applyAlignment="1">
      <alignment horizontal="left" vertical="center"/>
    </xf>
    <xf numFmtId="0" fontId="7" fillId="0" borderId="26" xfId="4" applyFont="1" applyFill="1" applyBorder="1" applyAlignment="1">
      <alignment horizontal="left" vertical="center"/>
    </xf>
    <xf numFmtId="0" fontId="7" fillId="0" borderId="39" xfId="4" applyFont="1" applyFill="1" applyBorder="1" applyAlignment="1">
      <alignment horizontal="center" vertical="center" shrinkToFit="1"/>
    </xf>
    <xf numFmtId="0" fontId="7" fillId="0" borderId="31" xfId="4" applyFont="1" applyFill="1" applyBorder="1" applyAlignment="1">
      <alignment horizontal="center" vertical="center" shrinkToFit="1"/>
    </xf>
    <xf numFmtId="0" fontId="7" fillId="0" borderId="32" xfId="4" applyFont="1" applyFill="1" applyBorder="1" applyAlignment="1">
      <alignment horizontal="center" vertical="center" shrinkToFit="1"/>
    </xf>
    <xf numFmtId="0" fontId="13" fillId="0" borderId="39" xfId="1" applyFont="1" applyFill="1" applyBorder="1" applyAlignment="1" applyProtection="1">
      <alignment horizontal="left" vertical="center" wrapText="1"/>
      <protection locked="0"/>
    </xf>
    <xf numFmtId="0" fontId="13" fillId="0" borderId="31" xfId="1" applyFont="1" applyFill="1" applyBorder="1" applyAlignment="1" applyProtection="1">
      <alignment horizontal="left" vertical="center" wrapText="1"/>
      <protection locked="0"/>
    </xf>
    <xf numFmtId="0" fontId="13" fillId="0" borderId="32" xfId="1" applyFont="1" applyFill="1" applyBorder="1" applyAlignment="1" applyProtection="1">
      <alignment horizontal="left" vertical="center" wrapText="1"/>
      <protection locked="0"/>
    </xf>
    <xf numFmtId="0" fontId="13" fillId="0" borderId="44" xfId="1" applyFont="1" applyFill="1" applyBorder="1" applyAlignment="1" applyProtection="1">
      <alignment horizontal="left" vertical="center" wrapText="1"/>
      <protection locked="0"/>
    </xf>
    <xf numFmtId="0" fontId="13" fillId="0" borderId="18" xfId="1" applyFont="1" applyFill="1" applyBorder="1" applyAlignment="1" applyProtection="1">
      <alignment horizontal="left" vertical="center" wrapText="1"/>
      <protection locked="0"/>
    </xf>
    <xf numFmtId="0" fontId="13" fillId="0" borderId="19" xfId="1" applyFont="1" applyFill="1" applyBorder="1" applyAlignment="1" applyProtection="1">
      <alignment horizontal="left" vertical="center" wrapText="1"/>
      <protection locked="0"/>
    </xf>
    <xf numFmtId="0" fontId="13" fillId="0" borderId="2" xfId="1" applyFont="1" applyFill="1" applyBorder="1" applyAlignment="1" applyProtection="1">
      <alignment horizontal="left" vertical="center"/>
    </xf>
    <xf numFmtId="0" fontId="13" fillId="0" borderId="3" xfId="1" applyFont="1" applyFill="1" applyBorder="1" applyAlignment="1" applyProtection="1">
      <alignment horizontal="left" vertical="center"/>
    </xf>
    <xf numFmtId="0" fontId="13" fillId="0" borderId="8" xfId="1" applyFont="1" applyFill="1" applyBorder="1" applyAlignment="1" applyProtection="1">
      <alignment horizontal="left" vertical="center" wrapText="1"/>
    </xf>
    <xf numFmtId="0" fontId="13" fillId="0" borderId="9" xfId="1" applyFont="1" applyFill="1" applyBorder="1" applyAlignment="1" applyProtection="1">
      <alignment horizontal="left" vertical="center" wrapText="1"/>
    </xf>
    <xf numFmtId="0" fontId="13" fillId="0" borderId="12" xfId="1" applyFont="1" applyFill="1" applyBorder="1" applyAlignment="1" applyProtection="1">
      <alignment horizontal="left" vertical="center"/>
    </xf>
    <xf numFmtId="0" fontId="13" fillId="0" borderId="13" xfId="1" applyFont="1" applyFill="1" applyBorder="1" applyAlignment="1" applyProtection="1">
      <alignment horizontal="left" vertical="center"/>
    </xf>
    <xf numFmtId="0" fontId="13" fillId="0" borderId="31" xfId="1" applyFont="1" applyFill="1" applyBorder="1" applyAlignment="1" applyProtection="1">
      <alignment horizontal="left" vertical="center"/>
    </xf>
    <xf numFmtId="0" fontId="13" fillId="0" borderId="32" xfId="1" applyFont="1" applyFill="1" applyBorder="1" applyAlignment="1" applyProtection="1">
      <alignment horizontal="left" vertical="center"/>
    </xf>
  </cellXfs>
  <cellStyles count="20">
    <cellStyle name="標準" xfId="0" builtinId="0"/>
    <cellStyle name="標準 2" xfId="6"/>
    <cellStyle name="標準 2 2" xfId="7"/>
    <cellStyle name="標準 2 3" xfId="10"/>
    <cellStyle name="標準 3" xfId="11"/>
    <cellStyle name="標準 4" xfId="5"/>
    <cellStyle name="標準 4_APAHO401600" xfId="1"/>
    <cellStyle name="標準 4_APAHO4019001" xfId="4"/>
    <cellStyle name="標準 4_ZJ08_022012_青森市_2010" xfId="3"/>
    <cellStyle name="標準 6" xfId="8"/>
    <cellStyle name="標準 6_APAHO401000" xfId="9"/>
    <cellStyle name="標準 6_APAHO401200_O-JJ1016-001-3_財政状況資料集(決算状況カード(各会計・関係団体))(Rev2)2" xfId="15"/>
    <cellStyle name="標準 6_APAHO402200_O-JJ1016-001-3_財政状況資料集(決算状況カード(各会計・関係団体))(Rev2)2" xfId="12"/>
    <cellStyle name="標準_【レイアウト】（県）資料３（Ｐ２）　歳出比較分析表" xfId="16"/>
    <cellStyle name="標準_【レイアウト】（市）資料３（Ｐ２）　歳出比較分析表" xfId="17"/>
    <cellStyle name="標準_APAHO251300" xfId="18"/>
    <cellStyle name="標準_APAHO252300" xfId="19"/>
    <cellStyle name="標準_Book1" xfId="13"/>
    <cellStyle name="標準_O-JJ0722-001-3_決算状況カード(各会計・関係団体)_O-JJ1016-001-3_財政状況資料集(決算状況カード(各会計・関係団体))(Rev2)2" xfId="14"/>
    <cellStyle name="標準_O-JJ0722-001-8_連結実質赤字比率に係る赤字・黒字の構成分析" xfId="2"/>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E6FFD5"/>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371841155234644"/>
          <c:y val="0.18300653594771241"/>
          <c:w val="0.87003610108303253"/>
          <c:h val="0.5816993464052288"/>
        </c:manualLayout>
      </c:layout>
      <c:lineChart>
        <c:grouping val="standard"/>
        <c:varyColors val="0"/>
        <c:ser>
          <c:idx val="0"/>
          <c:order val="0"/>
          <c:tx>
            <c:strRef>
              <c:f>データシート!$F$2</c:f>
              <c:strCache>
                <c:ptCount val="1"/>
                <c:pt idx="0">
                  <c:v>類似団体内平均(円)</c:v>
                </c:pt>
              </c:strCache>
            </c:strRef>
          </c:tx>
          <c:spPr>
            <a:ln w="28575">
              <a:noFill/>
            </a:ln>
          </c:spPr>
          <c:marker>
            <c:symbol val="diamond"/>
            <c:size val="8"/>
            <c:spPr>
              <a:solidFill>
                <a:srgbClr val="000080"/>
              </a:solidFill>
              <a:ln>
                <a:solidFill>
                  <a:srgbClr val="000080"/>
                </a:solidFill>
                <a:prstDash val="solid"/>
              </a:ln>
            </c:spPr>
          </c:marker>
          <c:cat>
            <c:strRef>
              <c:f>(データシート!$A$3,データシート!$A$5,データシート!$A$7,データシート!$A$9,データシート!$A$11)</c:f>
              <c:strCache>
                <c:ptCount val="5"/>
                <c:pt idx="0">
                  <c:v> H27</c:v>
                </c:pt>
                <c:pt idx="1">
                  <c:v> H28</c:v>
                </c:pt>
                <c:pt idx="2">
                  <c:v> H29</c:v>
                </c:pt>
                <c:pt idx="3">
                  <c:v> H30</c:v>
                </c:pt>
                <c:pt idx="4">
                  <c:v> R01</c:v>
                </c:pt>
              </c:strCache>
            </c:strRef>
          </c:cat>
          <c:val>
            <c:numRef>
              <c:f>(データシート!$F$3,データシート!$F$5,データシート!$F$7,データシート!$F$9,データシート!$F$11)</c:f>
              <c:numCache>
                <c:formatCode>#,##0;"△ "#,##0</c:formatCode>
                <c:ptCount val="5"/>
                <c:pt idx="0">
                  <c:v>43773</c:v>
                </c:pt>
                <c:pt idx="1">
                  <c:v>51565</c:v>
                </c:pt>
                <c:pt idx="2">
                  <c:v>46686</c:v>
                </c:pt>
                <c:pt idx="3">
                  <c:v>49796</c:v>
                </c:pt>
                <c:pt idx="4">
                  <c:v>51681</c:v>
                </c:pt>
              </c:numCache>
            </c:numRef>
          </c:val>
          <c:smooth val="0"/>
          <c:extLst>
            <c:ext xmlns:c16="http://schemas.microsoft.com/office/drawing/2014/chart" uri="{C3380CC4-5D6E-409C-BE32-E72D297353CC}">
              <c16:uniqueId val="{00000000-0022-445F-BBC5-FD1206F3BDAF}"/>
            </c:ext>
          </c:extLst>
        </c:ser>
        <c:ser>
          <c:idx val="1"/>
          <c:order val="1"/>
          <c:tx>
            <c:strRef>
              <c:f>データシート!$D$2</c:f>
              <c:strCache>
                <c:ptCount val="1"/>
                <c:pt idx="0">
                  <c:v>当該団体(円)</c:v>
                </c:pt>
              </c:strCache>
            </c:strRef>
          </c:tx>
          <c:spPr>
            <a:ln w="12700">
              <a:solidFill>
                <a:srgbClr val="FF0000"/>
              </a:solidFill>
              <a:prstDash val="solid"/>
            </a:ln>
          </c:spPr>
          <c:marker>
            <c:symbol val="circle"/>
            <c:size val="8"/>
            <c:spPr>
              <a:solidFill>
                <a:srgbClr val="FF0000"/>
              </a:solidFill>
              <a:ln>
                <a:solidFill>
                  <a:srgbClr val="FF0000"/>
                </a:solidFill>
                <a:prstDash val="solid"/>
              </a:ln>
            </c:spPr>
          </c:marker>
          <c:cat>
            <c:strRef>
              <c:f>(データシート!$A$3,データシート!$A$5,データシート!$A$7,データシート!$A$9,データシート!$A$11)</c:f>
              <c:strCache>
                <c:ptCount val="5"/>
                <c:pt idx="0">
                  <c:v> H27</c:v>
                </c:pt>
                <c:pt idx="1">
                  <c:v> H28</c:v>
                </c:pt>
                <c:pt idx="2">
                  <c:v> H29</c:v>
                </c:pt>
                <c:pt idx="3">
                  <c:v> H30</c:v>
                </c:pt>
                <c:pt idx="4">
                  <c:v> R01</c:v>
                </c:pt>
              </c:strCache>
            </c:strRef>
          </c:cat>
          <c:val>
            <c:numRef>
              <c:f>(データシート!$D$3,データシート!$D$5,データシート!$D$7,データシート!$D$9,データシート!$D$11)</c:f>
              <c:numCache>
                <c:formatCode>#,##0;"△ "#,##0</c:formatCode>
                <c:ptCount val="5"/>
                <c:pt idx="0">
                  <c:v>27434</c:v>
                </c:pt>
                <c:pt idx="1">
                  <c:v>39973</c:v>
                </c:pt>
                <c:pt idx="2">
                  <c:v>27916</c:v>
                </c:pt>
                <c:pt idx="3">
                  <c:v>39258</c:v>
                </c:pt>
                <c:pt idx="4">
                  <c:v>36625</c:v>
                </c:pt>
              </c:numCache>
            </c:numRef>
          </c:val>
          <c:smooth val="0"/>
          <c:extLst>
            <c:ext xmlns:c16="http://schemas.microsoft.com/office/drawing/2014/chart" uri="{C3380CC4-5D6E-409C-BE32-E72D297353CC}">
              <c16:uniqueId val="{00000001-0022-445F-BBC5-FD1206F3BDAF}"/>
            </c:ext>
          </c:extLst>
        </c:ser>
        <c:dLbls>
          <c:showLegendKey val="0"/>
          <c:showVal val="0"/>
          <c:showCatName val="0"/>
          <c:showSerName val="0"/>
          <c:showPercent val="0"/>
          <c:showBubbleSize val="0"/>
        </c:dLbls>
        <c:marker val="1"/>
        <c:smooth val="0"/>
        <c:axId val="81605760"/>
        <c:axId val="81607680"/>
      </c:lineChart>
      <c:catAx>
        <c:axId val="81605760"/>
        <c:scaling>
          <c:orientation val="minMax"/>
        </c:scaling>
        <c:delete val="0"/>
        <c:axPos val="b"/>
        <c:numFmt formatCode="General" sourceLinked="1"/>
        <c:majorTickMark val="in"/>
        <c:minorTickMark val="none"/>
        <c:tickLblPos val="nextTo"/>
        <c:spPr>
          <a:ln w="9525">
            <a:noFill/>
          </a:ln>
        </c:spPr>
        <c:txPr>
          <a:bodyPr rot="0" vert="horz"/>
          <a:lstStyle/>
          <a:p>
            <a:pPr>
              <a:defRPr sz="1000" b="0" i="0" u="none" strike="noStrike" baseline="0">
                <a:solidFill>
                  <a:srgbClr val="000000"/>
                </a:solidFill>
                <a:latin typeface="ＭＳ Ｐゴシック"/>
                <a:ea typeface="ＭＳ Ｐゴシック"/>
                <a:cs typeface="ＭＳ Ｐゴシック"/>
              </a:defRPr>
            </a:pPr>
            <a:endParaRPr lang="ja-JP"/>
          </a:p>
        </c:txPr>
        <c:crossAx val="81607680"/>
        <c:crosses val="autoZero"/>
        <c:auto val="1"/>
        <c:lblAlgn val="ctr"/>
        <c:lblOffset val="100"/>
        <c:tickLblSkip val="1"/>
        <c:tickMarkSkip val="1"/>
        <c:noMultiLvlLbl val="0"/>
      </c:catAx>
      <c:valAx>
        <c:axId val="81607680"/>
        <c:scaling>
          <c:orientation val="minMax"/>
          <c:max val="70000"/>
          <c:min val="0"/>
        </c:scaling>
        <c:delete val="0"/>
        <c:axPos val="l"/>
        <c:majorGridlines>
          <c:spPr>
            <a:ln w="12700">
              <a:solidFill>
                <a:srgbClr val="C0C0C0"/>
              </a:solidFill>
              <a:prstDash val="solid"/>
            </a:ln>
          </c:spPr>
        </c:majorGridlines>
        <c:title>
          <c:tx>
            <c:rich>
              <a:bodyPr rot="0" vert="horz"/>
              <a:lstStyle/>
              <a:p>
                <a:pPr algn="ctr">
                  <a:defRPr sz="1075" b="0" i="0" u="none" strike="noStrike" baseline="0">
                    <a:solidFill>
                      <a:srgbClr val="000000"/>
                    </a:solidFill>
                    <a:latin typeface="ＭＳ Ｐゴシック"/>
                    <a:ea typeface="ＭＳ Ｐゴシック"/>
                    <a:cs typeface="ＭＳ Ｐゴシック"/>
                  </a:defRPr>
                </a:pPr>
                <a:r>
                  <a:rPr lang="ja-JP" altLang="en-US"/>
                  <a:t>（円）</a:t>
                </a:r>
              </a:p>
            </c:rich>
          </c:tx>
          <c:layout>
            <c:manualLayout>
              <c:xMode val="edge"/>
              <c:yMode val="edge"/>
              <c:x val="9.386281588447673E-2"/>
              <c:y val="7.5163398692810454E-2"/>
            </c:manualLayout>
          </c:layout>
          <c:overlay val="0"/>
          <c:spPr>
            <a:noFill/>
            <a:ln w="25400">
              <a:noFill/>
            </a:ln>
          </c:spPr>
        </c:title>
        <c:numFmt formatCode="#,##0;&quot;△ &quot;#,##0" sourceLinked="1"/>
        <c:majorTickMark val="in"/>
        <c:minorTickMark val="none"/>
        <c:tickLblPos val="nextTo"/>
        <c:spPr>
          <a:ln w="9525">
            <a:noFill/>
          </a:ln>
        </c:spPr>
        <c:txPr>
          <a:bodyPr rot="0" vert="horz"/>
          <a:lstStyle/>
          <a:p>
            <a:pPr>
              <a:defRPr sz="1000" b="0" i="0" u="none" strike="noStrike" baseline="0">
                <a:solidFill>
                  <a:srgbClr val="000000"/>
                </a:solidFill>
                <a:latin typeface="ＭＳ Ｐゴシック"/>
                <a:ea typeface="ＭＳ Ｐゴシック"/>
                <a:cs typeface="ＭＳ Ｐゴシック"/>
              </a:defRPr>
            </a:pPr>
            <a:endParaRPr lang="ja-JP"/>
          </a:p>
        </c:txPr>
        <c:crossAx val="81605760"/>
        <c:crosses val="autoZero"/>
        <c:crossBetween val="between"/>
      </c:valAx>
      <c:spPr>
        <a:solidFill>
          <a:srgbClr val="E6FFD5"/>
        </a:solidFill>
        <a:ln w="12700">
          <a:solidFill>
            <a:srgbClr val="000000"/>
          </a:solidFill>
          <a:prstDash val="solid"/>
        </a:ln>
      </c:spPr>
    </c:plotArea>
    <c:plotVisOnly val="1"/>
    <c:dispBlanksAs val="gap"/>
    <c:showDLblsOverMax val="0"/>
  </c:chart>
  <c:spPr>
    <a:noFill/>
    <a:ln w="9525">
      <a:noFill/>
    </a:ln>
  </c:spPr>
  <c:txPr>
    <a:bodyPr/>
    <a:lstStyle/>
    <a:p>
      <a:pPr>
        <a:defRPr sz="1075" b="0" i="0" u="none" strike="noStrike" baseline="0">
          <a:solidFill>
            <a:srgbClr val="000000"/>
          </a:solidFill>
          <a:latin typeface="ＭＳ Ｐゴシック"/>
          <a:ea typeface="ＭＳ Ｐゴシック"/>
          <a:cs typeface="ＭＳ Ｐゴシック"/>
        </a:defRPr>
      </a:pPr>
      <a:endParaRPr lang="ja-JP"/>
    </a:p>
  </c:txPr>
  <c:printSettings>
    <c:headerFooter alignWithMargins="0"/>
    <c:pageMargins b="0.98399999999999999" l="0.78700000000000003" r="0.78700000000000003" t="0.98399999999999999" header="0.51200000000000001" footer="0.51200000000000001"/>
    <c:pageSetup orientation="portrait"/>
  </c:printSettings>
  <c:userShapes r:id="rId1"/>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6443941109852781E-2"/>
          <c:y val="7.7726262125610748E-2"/>
          <c:w val="0.92129105322763305"/>
          <c:h val="0.84686822912978865"/>
        </c:manualLayout>
      </c:layout>
      <c:barChart>
        <c:barDir val="col"/>
        <c:grouping val="stacked"/>
        <c:varyColors val="0"/>
        <c:ser>
          <c:idx val="0"/>
          <c:order val="0"/>
          <c:tx>
            <c:strRef>
              <c:f>データシート!$A$19</c:f>
              <c:strCache>
                <c:ptCount val="1"/>
                <c:pt idx="0">
                  <c:v>実質収支額</c:v>
                </c:pt>
              </c:strCache>
            </c:strRef>
          </c:tx>
          <c:spPr>
            <a:solidFill>
              <a:srgbClr val="00FFFF"/>
            </a:solidFill>
            <a:ln w="3175">
              <a:solidFill>
                <a:srgbClr val="000000"/>
              </a:solidFill>
              <a:prstDash val="solid"/>
            </a:ln>
          </c:spPr>
          <c:invertIfNegative val="0"/>
          <c:cat>
            <c:strRef>
              <c:f>データシート!$B$18:$F$18</c:f>
              <c:strCache>
                <c:ptCount val="5"/>
                <c:pt idx="0">
                  <c:v>H27</c:v>
                </c:pt>
                <c:pt idx="1">
                  <c:v>H28</c:v>
                </c:pt>
                <c:pt idx="2">
                  <c:v>H29</c:v>
                </c:pt>
                <c:pt idx="3">
                  <c:v>H30</c:v>
                </c:pt>
                <c:pt idx="4">
                  <c:v>R01</c:v>
                </c:pt>
              </c:strCache>
            </c:strRef>
          </c:cat>
          <c:val>
            <c:numRef>
              <c:f>データシート!$B$19:$F$19</c:f>
              <c:numCache>
                <c:formatCode>General</c:formatCode>
                <c:ptCount val="5"/>
                <c:pt idx="0">
                  <c:v>3.74</c:v>
                </c:pt>
                <c:pt idx="1">
                  <c:v>4.3899999999999997</c:v>
                </c:pt>
                <c:pt idx="2">
                  <c:v>5</c:v>
                </c:pt>
                <c:pt idx="3">
                  <c:v>3.67</c:v>
                </c:pt>
                <c:pt idx="4">
                  <c:v>3.29</c:v>
                </c:pt>
              </c:numCache>
            </c:numRef>
          </c:val>
          <c:extLst>
            <c:ext xmlns:c16="http://schemas.microsoft.com/office/drawing/2014/chart" uri="{C3380CC4-5D6E-409C-BE32-E72D297353CC}">
              <c16:uniqueId val="{00000000-3F65-4128-B8C1-92AB03A6004A}"/>
            </c:ext>
          </c:extLst>
        </c:ser>
        <c:ser>
          <c:idx val="1"/>
          <c:order val="1"/>
          <c:tx>
            <c:strRef>
              <c:f>データシート!$A$20</c:f>
              <c:strCache>
                <c:ptCount val="1"/>
                <c:pt idx="0">
                  <c:v>財政調整基金残高</c:v>
                </c:pt>
              </c:strCache>
            </c:strRef>
          </c:tx>
          <c:spPr>
            <a:solidFill>
              <a:srgbClr val="FF8080"/>
            </a:solidFill>
            <a:ln w="3175">
              <a:solidFill>
                <a:srgbClr val="000000"/>
              </a:solidFill>
              <a:prstDash val="solid"/>
            </a:ln>
          </c:spPr>
          <c:invertIfNegative val="0"/>
          <c:cat>
            <c:strRef>
              <c:f>データシート!$B$18:$F$18</c:f>
              <c:strCache>
                <c:ptCount val="5"/>
                <c:pt idx="0">
                  <c:v>H27</c:v>
                </c:pt>
                <c:pt idx="1">
                  <c:v>H28</c:v>
                </c:pt>
                <c:pt idx="2">
                  <c:v>H29</c:v>
                </c:pt>
                <c:pt idx="3">
                  <c:v>H30</c:v>
                </c:pt>
                <c:pt idx="4">
                  <c:v>R01</c:v>
                </c:pt>
              </c:strCache>
            </c:strRef>
          </c:cat>
          <c:val>
            <c:numRef>
              <c:f>データシート!$B$20:$F$20</c:f>
              <c:numCache>
                <c:formatCode>General</c:formatCode>
                <c:ptCount val="5"/>
                <c:pt idx="0">
                  <c:v>20.8</c:v>
                </c:pt>
                <c:pt idx="1">
                  <c:v>23.12</c:v>
                </c:pt>
                <c:pt idx="2">
                  <c:v>25.72</c:v>
                </c:pt>
                <c:pt idx="3">
                  <c:v>25.83</c:v>
                </c:pt>
                <c:pt idx="4">
                  <c:v>26.19</c:v>
                </c:pt>
              </c:numCache>
            </c:numRef>
          </c:val>
          <c:extLst>
            <c:ext xmlns:c16="http://schemas.microsoft.com/office/drawing/2014/chart" uri="{C3380CC4-5D6E-409C-BE32-E72D297353CC}">
              <c16:uniqueId val="{00000001-3F65-4128-B8C1-92AB03A6004A}"/>
            </c:ext>
          </c:extLst>
        </c:ser>
        <c:dLbls>
          <c:showLegendKey val="0"/>
          <c:showVal val="0"/>
          <c:showCatName val="0"/>
          <c:showSerName val="0"/>
          <c:showPercent val="0"/>
          <c:showBubbleSize val="0"/>
        </c:dLbls>
        <c:gapWidth val="250"/>
        <c:overlap val="100"/>
        <c:axId val="95777536"/>
        <c:axId val="95779456"/>
      </c:barChart>
      <c:lineChart>
        <c:grouping val="standard"/>
        <c:varyColors val="0"/>
        <c:ser>
          <c:idx val="2"/>
          <c:order val="2"/>
          <c:tx>
            <c:strRef>
              <c:f>データシート!$A$21</c:f>
              <c:strCache>
                <c:ptCount val="1"/>
                <c:pt idx="0">
                  <c:v>実質単年度収支</c:v>
                </c:pt>
              </c:strCache>
            </c:strRef>
          </c:tx>
          <c:spPr>
            <a:ln w="38100">
              <a:solidFill>
                <a:srgbClr val="FF0000"/>
              </a:solidFill>
              <a:prstDash val="solid"/>
            </a:ln>
          </c:spPr>
          <c:marker>
            <c:symbol val="circle"/>
            <c:size val="15"/>
            <c:spPr>
              <a:solidFill>
                <a:srgbClr val="FF0000"/>
              </a:solidFill>
              <a:ln>
                <a:solidFill>
                  <a:srgbClr val="FF0000"/>
                </a:solidFill>
                <a:prstDash val="solid"/>
              </a:ln>
            </c:spPr>
          </c:marker>
          <c:cat>
            <c:strRef>
              <c:f>データシート!$B$18:$F$18</c:f>
              <c:strCache>
                <c:ptCount val="5"/>
                <c:pt idx="0">
                  <c:v>H27</c:v>
                </c:pt>
                <c:pt idx="1">
                  <c:v>H28</c:v>
                </c:pt>
                <c:pt idx="2">
                  <c:v>H29</c:v>
                </c:pt>
                <c:pt idx="3">
                  <c:v>H30</c:v>
                </c:pt>
                <c:pt idx="4">
                  <c:v>R01</c:v>
                </c:pt>
              </c:strCache>
            </c:strRef>
          </c:cat>
          <c:val>
            <c:numRef>
              <c:f>データシート!$B$21:$F$21</c:f>
              <c:numCache>
                <c:formatCode>General</c:formatCode>
                <c:ptCount val="5"/>
                <c:pt idx="0">
                  <c:v>5.47</c:v>
                </c:pt>
                <c:pt idx="1">
                  <c:v>1.31</c:v>
                </c:pt>
                <c:pt idx="2">
                  <c:v>0.56000000000000005</c:v>
                </c:pt>
                <c:pt idx="3">
                  <c:v>-2.85</c:v>
                </c:pt>
                <c:pt idx="4">
                  <c:v>-0.51</c:v>
                </c:pt>
              </c:numCache>
            </c:numRef>
          </c:val>
          <c:smooth val="0"/>
          <c:extLst>
            <c:ext xmlns:c16="http://schemas.microsoft.com/office/drawing/2014/chart" uri="{C3380CC4-5D6E-409C-BE32-E72D297353CC}">
              <c16:uniqueId val="{00000002-3F65-4128-B8C1-92AB03A6004A}"/>
            </c:ext>
          </c:extLst>
        </c:ser>
        <c:dLbls>
          <c:showLegendKey val="0"/>
          <c:showVal val="0"/>
          <c:showCatName val="0"/>
          <c:showSerName val="0"/>
          <c:showPercent val="0"/>
          <c:showBubbleSize val="0"/>
        </c:dLbls>
        <c:marker val="1"/>
        <c:smooth val="0"/>
        <c:axId val="95777536"/>
        <c:axId val="95779456"/>
      </c:lineChart>
      <c:catAx>
        <c:axId val="95777536"/>
        <c:scaling>
          <c:orientation val="minMax"/>
        </c:scaling>
        <c:delete val="0"/>
        <c:axPos val="b"/>
        <c:numFmt formatCode="General" sourceLinked="1"/>
        <c:majorTickMark val="none"/>
        <c:minorTickMark val="none"/>
        <c:tickLblPos val="low"/>
        <c:spPr>
          <a:ln w="3175">
            <a:solidFill>
              <a:srgbClr val="000000"/>
            </a:solidFill>
            <a:prstDash val="solid"/>
          </a:ln>
        </c:spPr>
        <c:txPr>
          <a:bodyPr rot="0" vert="horz"/>
          <a:lstStyle/>
          <a:p>
            <a:pPr>
              <a:defRPr sz="1400" b="1" i="0" u="none" strike="noStrike" baseline="0">
                <a:solidFill>
                  <a:srgbClr val="000000"/>
                </a:solidFill>
                <a:latin typeface="ＭＳ ゴシック"/>
                <a:ea typeface="ＭＳ ゴシック"/>
                <a:cs typeface="ＭＳ ゴシック"/>
              </a:defRPr>
            </a:pPr>
            <a:endParaRPr lang="ja-JP"/>
          </a:p>
        </c:txPr>
        <c:crossAx val="95779456"/>
        <c:crosses val="autoZero"/>
        <c:auto val="1"/>
        <c:lblAlgn val="ctr"/>
        <c:lblOffset val="100"/>
        <c:tickLblSkip val="1"/>
        <c:tickMarkSkip val="1"/>
        <c:noMultiLvlLbl val="0"/>
      </c:catAx>
      <c:valAx>
        <c:axId val="95779456"/>
        <c:scaling>
          <c:orientation val="minMax"/>
        </c:scaling>
        <c:delete val="0"/>
        <c:axPos val="l"/>
        <c:majorGridlines>
          <c:spPr>
            <a:ln w="3175">
              <a:solidFill>
                <a:srgbClr val="000000"/>
              </a:solidFill>
              <a:prstDash val="solid"/>
            </a:ln>
          </c:spPr>
        </c:majorGridlines>
        <c:numFmt formatCode="0.00_ " sourceLinked="0"/>
        <c:majorTickMark val="in"/>
        <c:minorTickMark val="none"/>
        <c:tickLblPos val="nextTo"/>
        <c:spPr>
          <a:ln w="3175">
            <a:solidFill>
              <a:srgbClr val="000000"/>
            </a:solidFill>
            <a:prstDash val="solid"/>
          </a:ln>
        </c:spPr>
        <c:txPr>
          <a:bodyPr rot="0" vert="horz"/>
          <a:lstStyle/>
          <a:p>
            <a:pPr>
              <a:defRPr sz="1400" b="0" i="0" u="none" strike="noStrike" baseline="0">
                <a:solidFill>
                  <a:srgbClr val="000000"/>
                </a:solidFill>
                <a:latin typeface="ＭＳ ゴシック"/>
                <a:ea typeface="ＭＳ ゴシック"/>
                <a:cs typeface="ＭＳ ゴシック"/>
              </a:defRPr>
            </a:pPr>
            <a:endParaRPr lang="ja-JP"/>
          </a:p>
        </c:txPr>
        <c:crossAx val="95777536"/>
        <c:crosses val="autoZero"/>
        <c:crossBetween val="between"/>
      </c:valAx>
      <c:spPr>
        <a:solidFill>
          <a:srgbClr val="FFFFFF"/>
        </a:solidFill>
        <a:ln w="25400">
          <a:noFill/>
        </a:ln>
      </c:spPr>
    </c:plotArea>
    <c:plotVisOnly val="1"/>
    <c:dispBlanksAs val="zero"/>
    <c:showDLblsOverMax val="0"/>
  </c:chart>
  <c:spPr>
    <a:noFill/>
    <a:ln w="9525">
      <a:noFill/>
    </a:ln>
  </c:spPr>
  <c:txPr>
    <a:bodyPr/>
    <a:lstStyle/>
    <a:p>
      <a:pPr>
        <a:defRPr sz="1400" b="1" i="0" u="none" strike="noStrike" baseline="0">
          <a:solidFill>
            <a:srgbClr val="000000"/>
          </a:solidFill>
          <a:latin typeface="ＭＳ ゴシック"/>
          <a:ea typeface="ＭＳ ゴシック"/>
          <a:cs typeface="ＭＳ ゴシック"/>
        </a:defRPr>
      </a:pPr>
      <a:endParaRPr lang="ja-JP"/>
    </a:p>
  </c:txPr>
  <c:printSettings>
    <c:headerFooter alignWithMargins="0"/>
    <c:pageMargins b="0.98399999999999999" l="0.78700000000000003" r="0.78700000000000003" t="0.98399999999999999" header="0.51200000000000001" footer="0.51200000000000001"/>
    <c:pageSetup paperSize="9" orientation="landscape" horizontalDpi="1200" verticalDpi="1200"/>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5784502909787084E-2"/>
          <c:y val="7.7340569877883333E-2"/>
          <c:w val="0.93115348674162657"/>
          <c:h val="0.71777476255088413"/>
        </c:manualLayout>
      </c:layout>
      <c:barChart>
        <c:barDir val="col"/>
        <c:grouping val="stacked"/>
        <c:varyColors val="0"/>
        <c:ser>
          <c:idx val="0"/>
          <c:order val="0"/>
          <c:tx>
            <c:strRef>
              <c:f>データシート!$A$27</c:f>
              <c:strCache>
                <c:ptCount val="1"/>
                <c:pt idx="0">
                  <c:v>その他会計（黒字）</c:v>
                </c:pt>
              </c:strCache>
            </c:strRef>
          </c:tx>
          <c:spPr>
            <a:solidFill>
              <a:srgbClr val="0000FF"/>
            </a:solidFill>
            <a:ln w="3175">
              <a:solidFill>
                <a:srgbClr val="000000"/>
              </a:solidFill>
              <a:prstDash val="solid"/>
            </a:ln>
          </c:spPr>
          <c:invertIfNegative val="0"/>
          <c:cat>
            <c:multiLvlStrRef>
              <c:f>データシート!$B$25:$K$26</c:f>
              <c:multiLvlStrCache>
                <c:ptCount val="10"/>
                <c:lvl>
                  <c:pt idx="0">
                    <c:v>赤字額</c:v>
                  </c:pt>
                  <c:pt idx="1">
                    <c:v>黒字額</c:v>
                  </c:pt>
                  <c:pt idx="2">
                    <c:v>赤字額</c:v>
                  </c:pt>
                  <c:pt idx="3">
                    <c:v>黒字額</c:v>
                  </c:pt>
                  <c:pt idx="4">
                    <c:v>赤字額</c:v>
                  </c:pt>
                  <c:pt idx="5">
                    <c:v>黒字額</c:v>
                  </c:pt>
                  <c:pt idx="6">
                    <c:v>赤字額</c:v>
                  </c:pt>
                  <c:pt idx="7">
                    <c:v>黒字額</c:v>
                  </c:pt>
                  <c:pt idx="8">
                    <c:v>赤字額</c:v>
                  </c:pt>
                  <c:pt idx="9">
                    <c:v>黒字額</c:v>
                  </c:pt>
                </c:lvl>
                <c:lvl>
                  <c:pt idx="0">
                    <c:v>H27</c:v>
                  </c:pt>
                  <c:pt idx="2">
                    <c:v>H28</c:v>
                  </c:pt>
                  <c:pt idx="4">
                    <c:v>H29</c:v>
                  </c:pt>
                  <c:pt idx="6">
                    <c:v>H30</c:v>
                  </c:pt>
                  <c:pt idx="8">
                    <c:v>R01</c:v>
                  </c:pt>
                </c:lvl>
              </c:multiLvlStrCache>
            </c:multiLvlStrRef>
          </c:cat>
          <c:val>
            <c:numRef>
              <c:f>データシート!$B$27:$K$27</c:f>
              <c:numCache>
                <c:formatCode>General</c:formatCode>
                <c:ptCount val="10"/>
                <c:pt idx="0">
                  <c:v>#N/A</c:v>
                </c:pt>
                <c:pt idx="1">
                  <c:v>0</c:v>
                </c:pt>
                <c:pt idx="2">
                  <c:v>#N/A</c:v>
                </c:pt>
                <c:pt idx="3">
                  <c:v>0</c:v>
                </c:pt>
                <c:pt idx="4">
                  <c:v>#N/A</c:v>
                </c:pt>
                <c:pt idx="5">
                  <c:v>0</c:v>
                </c:pt>
                <c:pt idx="6">
                  <c:v>#N/A</c:v>
                </c:pt>
                <c:pt idx="7">
                  <c:v>0</c:v>
                </c:pt>
                <c:pt idx="8">
                  <c:v>0</c:v>
                </c:pt>
                <c:pt idx="9">
                  <c:v>0</c:v>
                </c:pt>
              </c:numCache>
            </c:numRef>
          </c:val>
          <c:extLst>
            <c:ext xmlns:c16="http://schemas.microsoft.com/office/drawing/2014/chart" uri="{C3380CC4-5D6E-409C-BE32-E72D297353CC}">
              <c16:uniqueId val="{00000000-45BD-4F5D-8594-A6F4F475FD7D}"/>
            </c:ext>
          </c:extLst>
        </c:ser>
        <c:ser>
          <c:idx val="1"/>
          <c:order val="1"/>
          <c:tx>
            <c:strRef>
              <c:f>データシート!$A$28</c:f>
              <c:strCache>
                <c:ptCount val="1"/>
                <c:pt idx="0">
                  <c:v>その他会計（赤字）</c:v>
                </c:pt>
              </c:strCache>
            </c:strRef>
          </c:tx>
          <c:spPr>
            <a:solidFill>
              <a:srgbClr val="FF0000"/>
            </a:solidFill>
            <a:ln w="3175">
              <a:solidFill>
                <a:srgbClr val="000000"/>
              </a:solidFill>
              <a:prstDash val="solid"/>
            </a:ln>
          </c:spPr>
          <c:invertIfNegative val="0"/>
          <c:cat>
            <c:multiLvlStrRef>
              <c:f>データシート!$B$25:$K$26</c:f>
              <c:multiLvlStrCache>
                <c:ptCount val="10"/>
                <c:lvl>
                  <c:pt idx="0">
                    <c:v>赤字額</c:v>
                  </c:pt>
                  <c:pt idx="1">
                    <c:v>黒字額</c:v>
                  </c:pt>
                  <c:pt idx="2">
                    <c:v>赤字額</c:v>
                  </c:pt>
                  <c:pt idx="3">
                    <c:v>黒字額</c:v>
                  </c:pt>
                  <c:pt idx="4">
                    <c:v>赤字額</c:v>
                  </c:pt>
                  <c:pt idx="5">
                    <c:v>黒字額</c:v>
                  </c:pt>
                  <c:pt idx="6">
                    <c:v>赤字額</c:v>
                  </c:pt>
                  <c:pt idx="7">
                    <c:v>黒字額</c:v>
                  </c:pt>
                  <c:pt idx="8">
                    <c:v>赤字額</c:v>
                  </c:pt>
                  <c:pt idx="9">
                    <c:v>黒字額</c:v>
                  </c:pt>
                </c:lvl>
                <c:lvl>
                  <c:pt idx="0">
                    <c:v>H27</c:v>
                  </c:pt>
                  <c:pt idx="2">
                    <c:v>H28</c:v>
                  </c:pt>
                  <c:pt idx="4">
                    <c:v>H29</c:v>
                  </c:pt>
                  <c:pt idx="6">
                    <c:v>H30</c:v>
                  </c:pt>
                  <c:pt idx="8">
                    <c:v>R01</c:v>
                  </c:pt>
                </c:lvl>
              </c:multiLvlStrCache>
            </c:multiLvlStrRef>
          </c:cat>
          <c:val>
            <c:numRef>
              <c:f>データシート!$B$28:$K$28</c:f>
              <c:numCache>
                <c:formatCode>General</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1-45BD-4F5D-8594-A6F4F475FD7D}"/>
            </c:ext>
          </c:extLst>
        </c:ser>
        <c:ser>
          <c:idx val="2"/>
          <c:order val="2"/>
          <c:tx>
            <c:strRef>
              <c:f>データシート!$A$29</c:f>
              <c:strCache>
                <c:ptCount val="1"/>
                <c:pt idx="0">
                  <c:v>#N/A</c:v>
                </c:pt>
              </c:strCache>
            </c:strRef>
          </c:tx>
          <c:spPr>
            <a:solidFill>
              <a:srgbClr val="00FF00"/>
            </a:solidFill>
            <a:ln w="3175">
              <a:solidFill>
                <a:srgbClr val="000000"/>
              </a:solidFill>
              <a:prstDash val="solid"/>
            </a:ln>
          </c:spPr>
          <c:invertIfNegative val="0"/>
          <c:cat>
            <c:multiLvlStrRef>
              <c:f>データシート!$B$25:$K$26</c:f>
              <c:multiLvlStrCache>
                <c:ptCount val="10"/>
                <c:lvl>
                  <c:pt idx="0">
                    <c:v>赤字額</c:v>
                  </c:pt>
                  <c:pt idx="1">
                    <c:v>黒字額</c:v>
                  </c:pt>
                  <c:pt idx="2">
                    <c:v>赤字額</c:v>
                  </c:pt>
                  <c:pt idx="3">
                    <c:v>黒字額</c:v>
                  </c:pt>
                  <c:pt idx="4">
                    <c:v>赤字額</c:v>
                  </c:pt>
                  <c:pt idx="5">
                    <c:v>黒字額</c:v>
                  </c:pt>
                  <c:pt idx="6">
                    <c:v>赤字額</c:v>
                  </c:pt>
                  <c:pt idx="7">
                    <c:v>黒字額</c:v>
                  </c:pt>
                  <c:pt idx="8">
                    <c:v>赤字額</c:v>
                  </c:pt>
                  <c:pt idx="9">
                    <c:v>黒字額</c:v>
                  </c:pt>
                </c:lvl>
                <c:lvl>
                  <c:pt idx="0">
                    <c:v>H27</c:v>
                  </c:pt>
                  <c:pt idx="2">
                    <c:v>H28</c:v>
                  </c:pt>
                  <c:pt idx="4">
                    <c:v>H29</c:v>
                  </c:pt>
                  <c:pt idx="6">
                    <c:v>H30</c:v>
                  </c:pt>
                  <c:pt idx="8">
                    <c:v>R01</c:v>
                  </c:pt>
                </c:lvl>
              </c:multiLvlStrCache>
            </c:multiLvlStrRef>
          </c:cat>
          <c:val>
            <c:numRef>
              <c:f>データシート!$B$29:$K$29</c:f>
              <c:numCache>
                <c:formatCode>General</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2-45BD-4F5D-8594-A6F4F475FD7D}"/>
            </c:ext>
          </c:extLst>
        </c:ser>
        <c:ser>
          <c:idx val="3"/>
          <c:order val="3"/>
          <c:tx>
            <c:strRef>
              <c:f>データシート!$A$30</c:f>
              <c:strCache>
                <c:ptCount val="1"/>
                <c:pt idx="0">
                  <c:v>#N/A</c:v>
                </c:pt>
              </c:strCache>
            </c:strRef>
          </c:tx>
          <c:spPr>
            <a:solidFill>
              <a:srgbClr val="800080"/>
            </a:solidFill>
            <a:ln w="3175">
              <a:solidFill>
                <a:srgbClr val="000000"/>
              </a:solidFill>
              <a:prstDash val="solid"/>
            </a:ln>
          </c:spPr>
          <c:invertIfNegative val="0"/>
          <c:cat>
            <c:multiLvlStrRef>
              <c:f>データシート!$B$25:$K$26</c:f>
              <c:multiLvlStrCache>
                <c:ptCount val="10"/>
                <c:lvl>
                  <c:pt idx="0">
                    <c:v>赤字額</c:v>
                  </c:pt>
                  <c:pt idx="1">
                    <c:v>黒字額</c:v>
                  </c:pt>
                  <c:pt idx="2">
                    <c:v>赤字額</c:v>
                  </c:pt>
                  <c:pt idx="3">
                    <c:v>黒字額</c:v>
                  </c:pt>
                  <c:pt idx="4">
                    <c:v>赤字額</c:v>
                  </c:pt>
                  <c:pt idx="5">
                    <c:v>黒字額</c:v>
                  </c:pt>
                  <c:pt idx="6">
                    <c:v>赤字額</c:v>
                  </c:pt>
                  <c:pt idx="7">
                    <c:v>黒字額</c:v>
                  </c:pt>
                  <c:pt idx="8">
                    <c:v>赤字額</c:v>
                  </c:pt>
                  <c:pt idx="9">
                    <c:v>黒字額</c:v>
                  </c:pt>
                </c:lvl>
                <c:lvl>
                  <c:pt idx="0">
                    <c:v>H27</c:v>
                  </c:pt>
                  <c:pt idx="2">
                    <c:v>H28</c:v>
                  </c:pt>
                  <c:pt idx="4">
                    <c:v>H29</c:v>
                  </c:pt>
                  <c:pt idx="6">
                    <c:v>H30</c:v>
                  </c:pt>
                  <c:pt idx="8">
                    <c:v>R01</c:v>
                  </c:pt>
                </c:lvl>
              </c:multiLvlStrCache>
            </c:multiLvlStrRef>
          </c:cat>
          <c:val>
            <c:numRef>
              <c:f>データシート!$B$30:$K$30</c:f>
              <c:numCache>
                <c:formatCode>General</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3-45BD-4F5D-8594-A6F4F475FD7D}"/>
            </c:ext>
          </c:extLst>
        </c:ser>
        <c:ser>
          <c:idx val="4"/>
          <c:order val="4"/>
          <c:tx>
            <c:strRef>
              <c:f>データシート!$A$31</c:f>
              <c:strCache>
                <c:ptCount val="1"/>
                <c:pt idx="0">
                  <c:v>#N/A</c:v>
                </c:pt>
              </c:strCache>
            </c:strRef>
          </c:tx>
          <c:spPr>
            <a:solidFill>
              <a:srgbClr val="FFFF00"/>
            </a:solidFill>
            <a:ln w="3175">
              <a:solidFill>
                <a:srgbClr val="000000"/>
              </a:solidFill>
              <a:prstDash val="solid"/>
            </a:ln>
          </c:spPr>
          <c:invertIfNegative val="0"/>
          <c:cat>
            <c:multiLvlStrRef>
              <c:f>データシート!$B$25:$K$26</c:f>
              <c:multiLvlStrCache>
                <c:ptCount val="10"/>
                <c:lvl>
                  <c:pt idx="0">
                    <c:v>赤字額</c:v>
                  </c:pt>
                  <c:pt idx="1">
                    <c:v>黒字額</c:v>
                  </c:pt>
                  <c:pt idx="2">
                    <c:v>赤字額</c:v>
                  </c:pt>
                  <c:pt idx="3">
                    <c:v>黒字額</c:v>
                  </c:pt>
                  <c:pt idx="4">
                    <c:v>赤字額</c:v>
                  </c:pt>
                  <c:pt idx="5">
                    <c:v>黒字額</c:v>
                  </c:pt>
                  <c:pt idx="6">
                    <c:v>赤字額</c:v>
                  </c:pt>
                  <c:pt idx="7">
                    <c:v>黒字額</c:v>
                  </c:pt>
                  <c:pt idx="8">
                    <c:v>赤字額</c:v>
                  </c:pt>
                  <c:pt idx="9">
                    <c:v>黒字額</c:v>
                  </c:pt>
                </c:lvl>
                <c:lvl>
                  <c:pt idx="0">
                    <c:v>H27</c:v>
                  </c:pt>
                  <c:pt idx="2">
                    <c:v>H28</c:v>
                  </c:pt>
                  <c:pt idx="4">
                    <c:v>H29</c:v>
                  </c:pt>
                  <c:pt idx="6">
                    <c:v>H30</c:v>
                  </c:pt>
                  <c:pt idx="8">
                    <c:v>R01</c:v>
                  </c:pt>
                </c:lvl>
              </c:multiLvlStrCache>
            </c:multiLvlStrRef>
          </c:cat>
          <c:val>
            <c:numRef>
              <c:f>データシート!$B$31:$K$31</c:f>
              <c:numCache>
                <c:formatCode>General</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4-45BD-4F5D-8594-A6F4F475FD7D}"/>
            </c:ext>
          </c:extLst>
        </c:ser>
        <c:ser>
          <c:idx val="5"/>
          <c:order val="5"/>
          <c:tx>
            <c:strRef>
              <c:f>データシート!$A$32</c:f>
              <c:strCache>
                <c:ptCount val="1"/>
                <c:pt idx="0">
                  <c:v>公共駐車場会計</c:v>
                </c:pt>
              </c:strCache>
            </c:strRef>
          </c:tx>
          <c:spPr>
            <a:solidFill>
              <a:srgbClr val="FF6600"/>
            </a:solidFill>
            <a:ln w="3175">
              <a:solidFill>
                <a:srgbClr val="000000"/>
              </a:solidFill>
              <a:prstDash val="solid"/>
            </a:ln>
          </c:spPr>
          <c:invertIfNegative val="0"/>
          <c:cat>
            <c:multiLvlStrRef>
              <c:f>データシート!$B$25:$K$26</c:f>
              <c:multiLvlStrCache>
                <c:ptCount val="10"/>
                <c:lvl>
                  <c:pt idx="0">
                    <c:v>赤字額</c:v>
                  </c:pt>
                  <c:pt idx="1">
                    <c:v>黒字額</c:v>
                  </c:pt>
                  <c:pt idx="2">
                    <c:v>赤字額</c:v>
                  </c:pt>
                  <c:pt idx="3">
                    <c:v>黒字額</c:v>
                  </c:pt>
                  <c:pt idx="4">
                    <c:v>赤字額</c:v>
                  </c:pt>
                  <c:pt idx="5">
                    <c:v>黒字額</c:v>
                  </c:pt>
                  <c:pt idx="6">
                    <c:v>赤字額</c:v>
                  </c:pt>
                  <c:pt idx="7">
                    <c:v>黒字額</c:v>
                  </c:pt>
                  <c:pt idx="8">
                    <c:v>赤字額</c:v>
                  </c:pt>
                  <c:pt idx="9">
                    <c:v>黒字額</c:v>
                  </c:pt>
                </c:lvl>
                <c:lvl>
                  <c:pt idx="0">
                    <c:v>H27</c:v>
                  </c:pt>
                  <c:pt idx="2">
                    <c:v>H28</c:v>
                  </c:pt>
                  <c:pt idx="4">
                    <c:v>H29</c:v>
                  </c:pt>
                  <c:pt idx="6">
                    <c:v>H30</c:v>
                  </c:pt>
                  <c:pt idx="8">
                    <c:v>R01</c:v>
                  </c:pt>
                </c:lvl>
              </c:multiLvlStrCache>
            </c:multiLvlStrRef>
          </c:cat>
          <c:val>
            <c:numRef>
              <c:f>データシート!$B$32:$K$32</c:f>
              <c:numCache>
                <c:formatCode>General</c:formatCode>
                <c:ptCount val="10"/>
                <c:pt idx="0">
                  <c:v>#N/A</c:v>
                </c:pt>
                <c:pt idx="1">
                  <c:v>0</c:v>
                </c:pt>
                <c:pt idx="2">
                  <c:v>#N/A</c:v>
                </c:pt>
                <c:pt idx="3">
                  <c:v>0</c:v>
                </c:pt>
                <c:pt idx="4">
                  <c:v>#N/A</c:v>
                </c:pt>
                <c:pt idx="5">
                  <c:v>0</c:v>
                </c:pt>
                <c:pt idx="6">
                  <c:v>#N/A</c:v>
                </c:pt>
                <c:pt idx="7">
                  <c:v>0</c:v>
                </c:pt>
                <c:pt idx="8">
                  <c:v>#N/A</c:v>
                </c:pt>
                <c:pt idx="9">
                  <c:v>0</c:v>
                </c:pt>
              </c:numCache>
            </c:numRef>
          </c:val>
          <c:extLst>
            <c:ext xmlns:c16="http://schemas.microsoft.com/office/drawing/2014/chart" uri="{C3380CC4-5D6E-409C-BE32-E72D297353CC}">
              <c16:uniqueId val="{00000005-45BD-4F5D-8594-A6F4F475FD7D}"/>
            </c:ext>
          </c:extLst>
        </c:ser>
        <c:ser>
          <c:idx val="6"/>
          <c:order val="6"/>
          <c:tx>
            <c:strRef>
              <c:f>データシート!$A$33</c:f>
              <c:strCache>
                <c:ptCount val="1"/>
                <c:pt idx="0">
                  <c:v>後期高齢者医療会計</c:v>
                </c:pt>
              </c:strCache>
            </c:strRef>
          </c:tx>
          <c:spPr>
            <a:solidFill>
              <a:srgbClr val="9999FF"/>
            </a:solidFill>
            <a:ln w="3175">
              <a:solidFill>
                <a:srgbClr val="000000"/>
              </a:solidFill>
              <a:prstDash val="solid"/>
            </a:ln>
          </c:spPr>
          <c:invertIfNegative val="0"/>
          <c:cat>
            <c:multiLvlStrRef>
              <c:f>データシート!$B$25:$K$26</c:f>
              <c:multiLvlStrCache>
                <c:ptCount val="10"/>
                <c:lvl>
                  <c:pt idx="0">
                    <c:v>赤字額</c:v>
                  </c:pt>
                  <c:pt idx="1">
                    <c:v>黒字額</c:v>
                  </c:pt>
                  <c:pt idx="2">
                    <c:v>赤字額</c:v>
                  </c:pt>
                  <c:pt idx="3">
                    <c:v>黒字額</c:v>
                  </c:pt>
                  <c:pt idx="4">
                    <c:v>赤字額</c:v>
                  </c:pt>
                  <c:pt idx="5">
                    <c:v>黒字額</c:v>
                  </c:pt>
                  <c:pt idx="6">
                    <c:v>赤字額</c:v>
                  </c:pt>
                  <c:pt idx="7">
                    <c:v>黒字額</c:v>
                  </c:pt>
                  <c:pt idx="8">
                    <c:v>赤字額</c:v>
                  </c:pt>
                  <c:pt idx="9">
                    <c:v>黒字額</c:v>
                  </c:pt>
                </c:lvl>
                <c:lvl>
                  <c:pt idx="0">
                    <c:v>H27</c:v>
                  </c:pt>
                  <c:pt idx="2">
                    <c:v>H28</c:v>
                  </c:pt>
                  <c:pt idx="4">
                    <c:v>H29</c:v>
                  </c:pt>
                  <c:pt idx="6">
                    <c:v>H30</c:v>
                  </c:pt>
                  <c:pt idx="8">
                    <c:v>R01</c:v>
                  </c:pt>
                </c:lvl>
              </c:multiLvlStrCache>
            </c:multiLvlStrRef>
          </c:cat>
          <c:val>
            <c:numRef>
              <c:f>データシート!$B$33:$K$33</c:f>
              <c:numCache>
                <c:formatCode>General</c:formatCode>
                <c:ptCount val="10"/>
                <c:pt idx="0">
                  <c:v>#N/A</c:v>
                </c:pt>
                <c:pt idx="1">
                  <c:v>0</c:v>
                </c:pt>
                <c:pt idx="2">
                  <c:v>#N/A</c:v>
                </c:pt>
                <c:pt idx="3">
                  <c:v>0.01</c:v>
                </c:pt>
                <c:pt idx="4">
                  <c:v>#N/A</c:v>
                </c:pt>
                <c:pt idx="5">
                  <c:v>0.01</c:v>
                </c:pt>
                <c:pt idx="6">
                  <c:v>#N/A</c:v>
                </c:pt>
                <c:pt idx="7">
                  <c:v>0.01</c:v>
                </c:pt>
                <c:pt idx="8">
                  <c:v>#N/A</c:v>
                </c:pt>
                <c:pt idx="9">
                  <c:v>0.01</c:v>
                </c:pt>
              </c:numCache>
            </c:numRef>
          </c:val>
          <c:extLst>
            <c:ext xmlns:c16="http://schemas.microsoft.com/office/drawing/2014/chart" uri="{C3380CC4-5D6E-409C-BE32-E72D297353CC}">
              <c16:uniqueId val="{00000006-45BD-4F5D-8594-A6F4F475FD7D}"/>
            </c:ext>
          </c:extLst>
        </c:ser>
        <c:ser>
          <c:idx val="7"/>
          <c:order val="7"/>
          <c:tx>
            <c:strRef>
              <c:f>データシート!$A$34</c:f>
              <c:strCache>
                <c:ptCount val="1"/>
                <c:pt idx="0">
                  <c:v>国民健康保険事業会計</c:v>
                </c:pt>
              </c:strCache>
            </c:strRef>
          </c:tx>
          <c:spPr>
            <a:solidFill>
              <a:srgbClr val="008000"/>
            </a:solidFill>
            <a:ln w="3175">
              <a:solidFill>
                <a:srgbClr val="000000"/>
              </a:solidFill>
              <a:prstDash val="solid"/>
            </a:ln>
          </c:spPr>
          <c:invertIfNegative val="0"/>
          <c:cat>
            <c:multiLvlStrRef>
              <c:f>データシート!$B$25:$K$26</c:f>
              <c:multiLvlStrCache>
                <c:ptCount val="10"/>
                <c:lvl>
                  <c:pt idx="0">
                    <c:v>赤字額</c:v>
                  </c:pt>
                  <c:pt idx="1">
                    <c:v>黒字額</c:v>
                  </c:pt>
                  <c:pt idx="2">
                    <c:v>赤字額</c:v>
                  </c:pt>
                  <c:pt idx="3">
                    <c:v>黒字額</c:v>
                  </c:pt>
                  <c:pt idx="4">
                    <c:v>赤字額</c:v>
                  </c:pt>
                  <c:pt idx="5">
                    <c:v>黒字額</c:v>
                  </c:pt>
                  <c:pt idx="6">
                    <c:v>赤字額</c:v>
                  </c:pt>
                  <c:pt idx="7">
                    <c:v>黒字額</c:v>
                  </c:pt>
                  <c:pt idx="8">
                    <c:v>赤字額</c:v>
                  </c:pt>
                  <c:pt idx="9">
                    <c:v>黒字額</c:v>
                  </c:pt>
                </c:lvl>
                <c:lvl>
                  <c:pt idx="0">
                    <c:v>H27</c:v>
                  </c:pt>
                  <c:pt idx="2">
                    <c:v>H28</c:v>
                  </c:pt>
                  <c:pt idx="4">
                    <c:v>H29</c:v>
                  </c:pt>
                  <c:pt idx="6">
                    <c:v>H30</c:v>
                  </c:pt>
                  <c:pt idx="8">
                    <c:v>R01</c:v>
                  </c:pt>
                </c:lvl>
              </c:multiLvlStrCache>
            </c:multiLvlStrRef>
          </c:cat>
          <c:val>
            <c:numRef>
              <c:f>データシート!$B$34:$K$34</c:f>
              <c:numCache>
                <c:formatCode>General</c:formatCode>
                <c:ptCount val="10"/>
                <c:pt idx="0">
                  <c:v>#N/A</c:v>
                </c:pt>
                <c:pt idx="1">
                  <c:v>0.36</c:v>
                </c:pt>
                <c:pt idx="2">
                  <c:v>#N/A</c:v>
                </c:pt>
                <c:pt idx="3">
                  <c:v>0.36</c:v>
                </c:pt>
                <c:pt idx="4">
                  <c:v>#N/A</c:v>
                </c:pt>
                <c:pt idx="5">
                  <c:v>0.36</c:v>
                </c:pt>
                <c:pt idx="6">
                  <c:v>#N/A</c:v>
                </c:pt>
                <c:pt idx="7">
                  <c:v>0.35</c:v>
                </c:pt>
                <c:pt idx="8">
                  <c:v>#N/A</c:v>
                </c:pt>
                <c:pt idx="9">
                  <c:v>0.27</c:v>
                </c:pt>
              </c:numCache>
            </c:numRef>
          </c:val>
          <c:extLst>
            <c:ext xmlns:c16="http://schemas.microsoft.com/office/drawing/2014/chart" uri="{C3380CC4-5D6E-409C-BE32-E72D297353CC}">
              <c16:uniqueId val="{00000007-45BD-4F5D-8594-A6F4F475FD7D}"/>
            </c:ext>
          </c:extLst>
        </c:ser>
        <c:ser>
          <c:idx val="8"/>
          <c:order val="8"/>
          <c:tx>
            <c:strRef>
              <c:f>データシート!$A$35</c:f>
              <c:strCache>
                <c:ptCount val="1"/>
                <c:pt idx="0">
                  <c:v>介護保険会計（保険事業勘定）</c:v>
                </c:pt>
              </c:strCache>
            </c:strRef>
          </c:tx>
          <c:spPr>
            <a:solidFill>
              <a:srgbClr val="00FFFF"/>
            </a:solidFill>
            <a:ln w="3175">
              <a:solidFill>
                <a:srgbClr val="000000"/>
              </a:solidFill>
              <a:prstDash val="solid"/>
            </a:ln>
          </c:spPr>
          <c:invertIfNegative val="0"/>
          <c:cat>
            <c:multiLvlStrRef>
              <c:f>データシート!$B$25:$K$26</c:f>
              <c:multiLvlStrCache>
                <c:ptCount val="10"/>
                <c:lvl>
                  <c:pt idx="0">
                    <c:v>赤字額</c:v>
                  </c:pt>
                  <c:pt idx="1">
                    <c:v>黒字額</c:v>
                  </c:pt>
                  <c:pt idx="2">
                    <c:v>赤字額</c:v>
                  </c:pt>
                  <c:pt idx="3">
                    <c:v>黒字額</c:v>
                  </c:pt>
                  <c:pt idx="4">
                    <c:v>赤字額</c:v>
                  </c:pt>
                  <c:pt idx="5">
                    <c:v>黒字額</c:v>
                  </c:pt>
                  <c:pt idx="6">
                    <c:v>赤字額</c:v>
                  </c:pt>
                  <c:pt idx="7">
                    <c:v>黒字額</c:v>
                  </c:pt>
                  <c:pt idx="8">
                    <c:v>赤字額</c:v>
                  </c:pt>
                  <c:pt idx="9">
                    <c:v>黒字額</c:v>
                  </c:pt>
                </c:lvl>
                <c:lvl>
                  <c:pt idx="0">
                    <c:v>H27</c:v>
                  </c:pt>
                  <c:pt idx="2">
                    <c:v>H28</c:v>
                  </c:pt>
                  <c:pt idx="4">
                    <c:v>H29</c:v>
                  </c:pt>
                  <c:pt idx="6">
                    <c:v>H30</c:v>
                  </c:pt>
                  <c:pt idx="8">
                    <c:v>R01</c:v>
                  </c:pt>
                </c:lvl>
              </c:multiLvlStrCache>
            </c:multiLvlStrRef>
          </c:cat>
          <c:val>
            <c:numRef>
              <c:f>データシート!$B$35:$K$35</c:f>
              <c:numCache>
                <c:formatCode>General</c:formatCode>
                <c:ptCount val="10"/>
                <c:pt idx="0">
                  <c:v>#N/A</c:v>
                </c:pt>
                <c:pt idx="1">
                  <c:v>0.35</c:v>
                </c:pt>
                <c:pt idx="2">
                  <c:v>#N/A</c:v>
                </c:pt>
                <c:pt idx="3">
                  <c:v>0.44</c:v>
                </c:pt>
                <c:pt idx="4">
                  <c:v>#N/A</c:v>
                </c:pt>
                <c:pt idx="5">
                  <c:v>0.37</c:v>
                </c:pt>
                <c:pt idx="6">
                  <c:v>#N/A</c:v>
                </c:pt>
                <c:pt idx="7">
                  <c:v>0.4</c:v>
                </c:pt>
                <c:pt idx="8">
                  <c:v>#N/A</c:v>
                </c:pt>
                <c:pt idx="9">
                  <c:v>0.31</c:v>
                </c:pt>
              </c:numCache>
            </c:numRef>
          </c:val>
          <c:extLst>
            <c:ext xmlns:c16="http://schemas.microsoft.com/office/drawing/2014/chart" uri="{C3380CC4-5D6E-409C-BE32-E72D297353CC}">
              <c16:uniqueId val="{00000008-45BD-4F5D-8594-A6F4F475FD7D}"/>
            </c:ext>
          </c:extLst>
        </c:ser>
        <c:ser>
          <c:idx val="9"/>
          <c:order val="9"/>
          <c:tx>
            <c:strRef>
              <c:f>データシート!$A$36</c:f>
              <c:strCache>
                <c:ptCount val="1"/>
                <c:pt idx="0">
                  <c:v>一般会計</c:v>
                </c:pt>
              </c:strCache>
            </c:strRef>
          </c:tx>
          <c:spPr>
            <a:solidFill>
              <a:srgbClr val="FF8080"/>
            </a:solidFill>
            <a:ln w="3175">
              <a:solidFill>
                <a:srgbClr val="000000"/>
              </a:solidFill>
              <a:prstDash val="solid"/>
            </a:ln>
          </c:spPr>
          <c:invertIfNegative val="0"/>
          <c:cat>
            <c:multiLvlStrRef>
              <c:f>データシート!$B$25:$K$26</c:f>
              <c:multiLvlStrCache>
                <c:ptCount val="10"/>
                <c:lvl>
                  <c:pt idx="0">
                    <c:v>赤字額</c:v>
                  </c:pt>
                  <c:pt idx="1">
                    <c:v>黒字額</c:v>
                  </c:pt>
                  <c:pt idx="2">
                    <c:v>赤字額</c:v>
                  </c:pt>
                  <c:pt idx="3">
                    <c:v>黒字額</c:v>
                  </c:pt>
                  <c:pt idx="4">
                    <c:v>赤字額</c:v>
                  </c:pt>
                  <c:pt idx="5">
                    <c:v>黒字額</c:v>
                  </c:pt>
                  <c:pt idx="6">
                    <c:v>赤字額</c:v>
                  </c:pt>
                  <c:pt idx="7">
                    <c:v>黒字額</c:v>
                  </c:pt>
                  <c:pt idx="8">
                    <c:v>赤字額</c:v>
                  </c:pt>
                  <c:pt idx="9">
                    <c:v>黒字額</c:v>
                  </c:pt>
                </c:lvl>
                <c:lvl>
                  <c:pt idx="0">
                    <c:v>H27</c:v>
                  </c:pt>
                  <c:pt idx="2">
                    <c:v>H28</c:v>
                  </c:pt>
                  <c:pt idx="4">
                    <c:v>H29</c:v>
                  </c:pt>
                  <c:pt idx="6">
                    <c:v>H30</c:v>
                  </c:pt>
                  <c:pt idx="8">
                    <c:v>R01</c:v>
                  </c:pt>
                </c:lvl>
              </c:multiLvlStrCache>
            </c:multiLvlStrRef>
          </c:cat>
          <c:val>
            <c:numRef>
              <c:f>データシート!$B$36:$K$36</c:f>
              <c:numCache>
                <c:formatCode>General</c:formatCode>
                <c:ptCount val="10"/>
                <c:pt idx="0">
                  <c:v>#N/A</c:v>
                </c:pt>
                <c:pt idx="1">
                  <c:v>3.74</c:v>
                </c:pt>
                <c:pt idx="2">
                  <c:v>#N/A</c:v>
                </c:pt>
                <c:pt idx="3">
                  <c:v>4.38</c:v>
                </c:pt>
                <c:pt idx="4">
                  <c:v>#N/A</c:v>
                </c:pt>
                <c:pt idx="5">
                  <c:v>4.99</c:v>
                </c:pt>
                <c:pt idx="6">
                  <c:v>#N/A</c:v>
                </c:pt>
                <c:pt idx="7">
                  <c:v>3.66</c:v>
                </c:pt>
                <c:pt idx="8">
                  <c:v>#N/A</c:v>
                </c:pt>
                <c:pt idx="9">
                  <c:v>3.29</c:v>
                </c:pt>
              </c:numCache>
            </c:numRef>
          </c:val>
          <c:extLst>
            <c:ext xmlns:c16="http://schemas.microsoft.com/office/drawing/2014/chart" uri="{C3380CC4-5D6E-409C-BE32-E72D297353CC}">
              <c16:uniqueId val="{00000009-45BD-4F5D-8594-A6F4F475FD7D}"/>
            </c:ext>
          </c:extLst>
        </c:ser>
        <c:dLbls>
          <c:showLegendKey val="0"/>
          <c:showVal val="0"/>
          <c:showCatName val="0"/>
          <c:showSerName val="0"/>
          <c:showPercent val="0"/>
          <c:showBubbleSize val="0"/>
        </c:dLbls>
        <c:gapWidth val="150"/>
        <c:overlap val="100"/>
        <c:axId val="95788416"/>
        <c:axId val="95798400"/>
      </c:barChart>
      <c:catAx>
        <c:axId val="95788416"/>
        <c:scaling>
          <c:orientation val="minMax"/>
        </c:scaling>
        <c:delete val="0"/>
        <c:axPos val="b"/>
        <c:numFmt formatCode="General" sourceLinked="1"/>
        <c:majorTickMark val="none"/>
        <c:minorTickMark val="none"/>
        <c:tickLblPos val="low"/>
        <c:spPr>
          <a:ln w="3175">
            <a:solidFill>
              <a:srgbClr val="000000"/>
            </a:solidFill>
            <a:prstDash val="solid"/>
          </a:ln>
        </c:spPr>
        <c:txPr>
          <a:bodyPr rot="0" vert="wordArtVertRtl"/>
          <a:lstStyle/>
          <a:p>
            <a:pPr>
              <a:defRPr sz="1400" b="1" i="0" u="none" strike="noStrike" baseline="0">
                <a:solidFill>
                  <a:srgbClr val="000000"/>
                </a:solidFill>
                <a:latin typeface="ＭＳ ゴシック"/>
                <a:ea typeface="ＭＳ ゴシック"/>
                <a:cs typeface="ＭＳ ゴシック"/>
              </a:defRPr>
            </a:pPr>
            <a:endParaRPr lang="ja-JP"/>
          </a:p>
        </c:txPr>
        <c:crossAx val="95798400"/>
        <c:crosses val="autoZero"/>
        <c:auto val="1"/>
        <c:lblAlgn val="ctr"/>
        <c:lblOffset val="100"/>
        <c:tickLblSkip val="1"/>
        <c:tickMarkSkip val="1"/>
        <c:noMultiLvlLbl val="0"/>
      </c:catAx>
      <c:valAx>
        <c:axId val="95798400"/>
        <c:scaling>
          <c:orientation val="minMax"/>
        </c:scaling>
        <c:delete val="0"/>
        <c:axPos val="l"/>
        <c:majorGridlines>
          <c:spPr>
            <a:ln w="3175">
              <a:solidFill>
                <a:srgbClr val="000000"/>
              </a:solidFill>
              <a:prstDash val="solid"/>
            </a:ln>
          </c:spPr>
        </c:majorGridlines>
        <c:numFmt formatCode="0.00_ " sourceLinked="0"/>
        <c:majorTickMark val="in"/>
        <c:minorTickMark val="none"/>
        <c:tickLblPos val="nextTo"/>
        <c:spPr>
          <a:ln w="3175">
            <a:solidFill>
              <a:srgbClr val="000000"/>
            </a:solidFill>
            <a:prstDash val="solid"/>
          </a:ln>
        </c:spPr>
        <c:txPr>
          <a:bodyPr rot="0" vert="horz"/>
          <a:lstStyle/>
          <a:p>
            <a:pPr>
              <a:defRPr sz="1400" b="0" i="0" u="none" strike="noStrike" baseline="0">
                <a:solidFill>
                  <a:srgbClr val="000000"/>
                </a:solidFill>
                <a:latin typeface="ＭＳ ゴシック"/>
                <a:ea typeface="ＭＳ ゴシック"/>
                <a:cs typeface="ＭＳ ゴシック"/>
              </a:defRPr>
            </a:pPr>
            <a:endParaRPr lang="ja-JP"/>
          </a:p>
        </c:txPr>
        <c:crossAx val="95788416"/>
        <c:crosses val="autoZero"/>
        <c:crossBetween val="between"/>
      </c:valAx>
      <c:spPr>
        <a:solidFill>
          <a:schemeClr val="bg1"/>
        </a:solidFill>
        <a:ln w="25400">
          <a:noFill/>
        </a:ln>
      </c:spPr>
    </c:plotArea>
    <c:plotVisOnly val="1"/>
    <c:dispBlanksAs val="zero"/>
    <c:showDLblsOverMax val="0"/>
  </c:chart>
  <c:spPr>
    <a:noFill/>
    <a:ln w="9525">
      <a:noFill/>
    </a:ln>
  </c:spPr>
  <c:txPr>
    <a:bodyPr/>
    <a:lstStyle/>
    <a:p>
      <a:pPr>
        <a:defRPr sz="1400" b="1" i="0" u="none" strike="noStrike" baseline="0">
          <a:solidFill>
            <a:srgbClr val="000000"/>
          </a:solidFill>
          <a:latin typeface="ＭＳ ゴシック"/>
          <a:ea typeface="ＭＳ ゴシック"/>
          <a:cs typeface="ＭＳ ゴシック"/>
        </a:defRPr>
      </a:pPr>
      <a:endParaRPr lang="ja-JP"/>
    </a:p>
  </c:txPr>
  <c:printSettings>
    <c:headerFooter alignWithMargins="0"/>
    <c:pageMargins b="0.98399999999999999" l="0.78700000000000003" r="0.78700000000000003" t="0.98399999999999999" header="0.51200000000000001" footer="0.51200000000000001"/>
    <c:pageSetup paperSize="9" orientation="landscape" horizontalDpi="300" verticalDpi="300"/>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6445938365899222E-2"/>
          <c:y val="8.7976539589442848E-2"/>
          <c:w val="0.90356317136844222"/>
          <c:h val="0.63929618768328489"/>
        </c:manualLayout>
      </c:layout>
      <c:barChart>
        <c:barDir val="col"/>
        <c:grouping val="stacked"/>
        <c:varyColors val="0"/>
        <c:ser>
          <c:idx val="0"/>
          <c:order val="0"/>
          <c:tx>
            <c:strRef>
              <c:f>データシート!$A$42</c:f>
              <c:strCache>
                <c:ptCount val="1"/>
                <c:pt idx="0">
                  <c:v>算入公債費等</c:v>
                </c:pt>
              </c:strCache>
            </c:strRef>
          </c:tx>
          <c:spPr>
            <a:solidFill>
              <a:srgbClr val="00FF00"/>
            </a:solidFill>
            <a:ln w="3175">
              <a:solidFill>
                <a:srgbClr val="000000"/>
              </a:solidFill>
              <a:prstDash val="solid"/>
            </a:ln>
          </c:spPr>
          <c:invertIfNegative val="0"/>
          <c:cat>
            <c:multiLvlStrRef>
              <c:f>データシート!$B$40:$P$41</c:f>
              <c:multiLvlStrCache>
                <c:ptCount val="15"/>
                <c:lvl>
                  <c:pt idx="0">
                    <c:v>元利償還金等</c:v>
                  </c:pt>
                  <c:pt idx="2">
                    <c:v>算入公債費等</c:v>
                  </c:pt>
                  <c:pt idx="3">
                    <c:v>元利償還金等</c:v>
                  </c:pt>
                  <c:pt idx="5">
                    <c:v>算入公債費等</c:v>
                  </c:pt>
                  <c:pt idx="6">
                    <c:v>元利償還金等</c:v>
                  </c:pt>
                  <c:pt idx="8">
                    <c:v>算入公債費等</c:v>
                  </c:pt>
                  <c:pt idx="9">
                    <c:v>元利償還金等</c:v>
                  </c:pt>
                  <c:pt idx="11">
                    <c:v>算入公債費等</c:v>
                  </c:pt>
                  <c:pt idx="12">
                    <c:v>元利償還金等</c:v>
                  </c:pt>
                  <c:pt idx="14">
                    <c:v>算入公債費等</c:v>
                  </c:pt>
                </c:lvl>
                <c:lvl>
                  <c:pt idx="0">
                    <c:v>H27</c:v>
                  </c:pt>
                  <c:pt idx="3">
                    <c:v>H28</c:v>
                  </c:pt>
                  <c:pt idx="6">
                    <c:v>H29</c:v>
                  </c:pt>
                  <c:pt idx="9">
                    <c:v>H30</c:v>
                  </c:pt>
                  <c:pt idx="12">
                    <c:v>R01</c:v>
                  </c:pt>
                </c:lvl>
              </c:multiLvlStrCache>
            </c:multiLvlStrRef>
          </c:cat>
          <c:val>
            <c:numRef>
              <c:f>データシート!$B$42:$P$42</c:f>
              <c:numCache>
                <c:formatCode>General</c:formatCode>
                <c:ptCount val="15"/>
                <c:pt idx="2">
                  <c:v>12962</c:v>
                </c:pt>
                <c:pt idx="5">
                  <c:v>12625</c:v>
                </c:pt>
                <c:pt idx="8">
                  <c:v>12288</c:v>
                </c:pt>
                <c:pt idx="11">
                  <c:v>12035</c:v>
                </c:pt>
                <c:pt idx="14">
                  <c:v>11767</c:v>
                </c:pt>
              </c:numCache>
            </c:numRef>
          </c:val>
          <c:extLst>
            <c:ext xmlns:c16="http://schemas.microsoft.com/office/drawing/2014/chart" uri="{C3380CC4-5D6E-409C-BE32-E72D297353CC}">
              <c16:uniqueId val="{00000000-C61D-4E73-87D9-5A462FEDBF84}"/>
            </c:ext>
          </c:extLst>
        </c:ser>
        <c:ser>
          <c:idx val="1"/>
          <c:order val="1"/>
          <c:tx>
            <c:strRef>
              <c:f>データシート!$A$43</c:f>
              <c:strCache>
                <c:ptCount val="1"/>
                <c:pt idx="0">
                  <c:v>一時借入金の利子</c:v>
                </c:pt>
              </c:strCache>
            </c:strRef>
          </c:tx>
          <c:spPr>
            <a:solidFill>
              <a:srgbClr val="800080"/>
            </a:solidFill>
            <a:ln w="3175">
              <a:solidFill>
                <a:srgbClr val="000000"/>
              </a:solidFill>
              <a:prstDash val="solid"/>
            </a:ln>
          </c:spPr>
          <c:invertIfNegative val="0"/>
          <c:cat>
            <c:multiLvlStrRef>
              <c:f>データシート!$B$40:$P$41</c:f>
              <c:multiLvlStrCache>
                <c:ptCount val="15"/>
                <c:lvl>
                  <c:pt idx="0">
                    <c:v>元利償還金等</c:v>
                  </c:pt>
                  <c:pt idx="2">
                    <c:v>算入公債費等</c:v>
                  </c:pt>
                  <c:pt idx="3">
                    <c:v>元利償還金等</c:v>
                  </c:pt>
                  <c:pt idx="5">
                    <c:v>算入公債費等</c:v>
                  </c:pt>
                  <c:pt idx="6">
                    <c:v>元利償還金等</c:v>
                  </c:pt>
                  <c:pt idx="8">
                    <c:v>算入公債費等</c:v>
                  </c:pt>
                  <c:pt idx="9">
                    <c:v>元利償還金等</c:v>
                  </c:pt>
                  <c:pt idx="11">
                    <c:v>算入公債費等</c:v>
                  </c:pt>
                  <c:pt idx="12">
                    <c:v>元利償還金等</c:v>
                  </c:pt>
                  <c:pt idx="14">
                    <c:v>算入公債費等</c:v>
                  </c:pt>
                </c:lvl>
                <c:lvl>
                  <c:pt idx="0">
                    <c:v>H27</c:v>
                  </c:pt>
                  <c:pt idx="3">
                    <c:v>H28</c:v>
                  </c:pt>
                  <c:pt idx="6">
                    <c:v>H29</c:v>
                  </c:pt>
                  <c:pt idx="9">
                    <c:v>H30</c:v>
                  </c:pt>
                  <c:pt idx="12">
                    <c:v>R01</c:v>
                  </c:pt>
                </c:lvl>
              </c:multiLvlStrCache>
            </c:multiLvlStrRef>
          </c:cat>
          <c:val>
            <c:numRef>
              <c:f>データシート!$B$43:$P$43</c:f>
              <c:numCache>
                <c:formatCode>General</c:formatCode>
                <c:ptCount val="15"/>
                <c:pt idx="0">
                  <c:v>0</c:v>
                </c:pt>
                <c:pt idx="3">
                  <c:v>0</c:v>
                </c:pt>
                <c:pt idx="6">
                  <c:v>0</c:v>
                </c:pt>
                <c:pt idx="9">
                  <c:v>0</c:v>
                </c:pt>
                <c:pt idx="12">
                  <c:v>0</c:v>
                </c:pt>
              </c:numCache>
            </c:numRef>
          </c:val>
          <c:extLst>
            <c:ext xmlns:c16="http://schemas.microsoft.com/office/drawing/2014/chart" uri="{C3380CC4-5D6E-409C-BE32-E72D297353CC}">
              <c16:uniqueId val="{00000001-C61D-4E73-87D9-5A462FEDBF84}"/>
            </c:ext>
          </c:extLst>
        </c:ser>
        <c:ser>
          <c:idx val="2"/>
          <c:order val="2"/>
          <c:tx>
            <c:strRef>
              <c:f>データシート!$A$44</c:f>
              <c:strCache>
                <c:ptCount val="1"/>
                <c:pt idx="0">
                  <c:v>債務負担行為に基づく支出額</c:v>
                </c:pt>
              </c:strCache>
            </c:strRef>
          </c:tx>
          <c:spPr>
            <a:solidFill>
              <a:srgbClr val="FFFF00"/>
            </a:solidFill>
            <a:ln w="3175">
              <a:solidFill>
                <a:srgbClr val="000000"/>
              </a:solidFill>
              <a:prstDash val="solid"/>
            </a:ln>
          </c:spPr>
          <c:invertIfNegative val="0"/>
          <c:cat>
            <c:multiLvlStrRef>
              <c:f>データシート!$B$40:$P$41</c:f>
              <c:multiLvlStrCache>
                <c:ptCount val="15"/>
                <c:lvl>
                  <c:pt idx="0">
                    <c:v>元利償還金等</c:v>
                  </c:pt>
                  <c:pt idx="2">
                    <c:v>算入公債費等</c:v>
                  </c:pt>
                  <c:pt idx="3">
                    <c:v>元利償還金等</c:v>
                  </c:pt>
                  <c:pt idx="5">
                    <c:v>算入公債費等</c:v>
                  </c:pt>
                  <c:pt idx="6">
                    <c:v>元利償還金等</c:v>
                  </c:pt>
                  <c:pt idx="8">
                    <c:v>算入公債費等</c:v>
                  </c:pt>
                  <c:pt idx="9">
                    <c:v>元利償還金等</c:v>
                  </c:pt>
                  <c:pt idx="11">
                    <c:v>算入公債費等</c:v>
                  </c:pt>
                  <c:pt idx="12">
                    <c:v>元利償還金等</c:v>
                  </c:pt>
                  <c:pt idx="14">
                    <c:v>算入公債費等</c:v>
                  </c:pt>
                </c:lvl>
                <c:lvl>
                  <c:pt idx="0">
                    <c:v>H27</c:v>
                  </c:pt>
                  <c:pt idx="3">
                    <c:v>H28</c:v>
                  </c:pt>
                  <c:pt idx="6">
                    <c:v>H29</c:v>
                  </c:pt>
                  <c:pt idx="9">
                    <c:v>H30</c:v>
                  </c:pt>
                  <c:pt idx="12">
                    <c:v>R01</c:v>
                  </c:pt>
                </c:lvl>
              </c:multiLvlStrCache>
            </c:multiLvlStrRef>
          </c:cat>
          <c:val>
            <c:numRef>
              <c:f>データシート!$B$44:$P$44</c:f>
              <c:numCache>
                <c:formatCode>General</c:formatCode>
                <c:ptCount val="15"/>
                <c:pt idx="0">
                  <c:v>2067</c:v>
                </c:pt>
                <c:pt idx="3">
                  <c:v>1479</c:v>
                </c:pt>
                <c:pt idx="6">
                  <c:v>1595</c:v>
                </c:pt>
                <c:pt idx="9">
                  <c:v>1869</c:v>
                </c:pt>
                <c:pt idx="12">
                  <c:v>2346</c:v>
                </c:pt>
              </c:numCache>
            </c:numRef>
          </c:val>
          <c:extLst>
            <c:ext xmlns:c16="http://schemas.microsoft.com/office/drawing/2014/chart" uri="{C3380CC4-5D6E-409C-BE32-E72D297353CC}">
              <c16:uniqueId val="{00000002-C61D-4E73-87D9-5A462FEDBF84}"/>
            </c:ext>
          </c:extLst>
        </c:ser>
        <c:ser>
          <c:idx val="3"/>
          <c:order val="3"/>
          <c:tx>
            <c:strRef>
              <c:f>データシート!$A$45</c:f>
              <c:strCache>
                <c:ptCount val="1"/>
                <c:pt idx="0">
                  <c:v>組合等が起こした地方債の元利償還金に対する負担金等</c:v>
                </c:pt>
              </c:strCache>
            </c:strRef>
          </c:tx>
          <c:spPr>
            <a:solidFill>
              <a:srgbClr val="FF6600"/>
            </a:solidFill>
            <a:ln w="3175">
              <a:solidFill>
                <a:srgbClr val="000000"/>
              </a:solidFill>
              <a:prstDash val="solid"/>
            </a:ln>
          </c:spPr>
          <c:invertIfNegative val="0"/>
          <c:cat>
            <c:multiLvlStrRef>
              <c:f>データシート!$B$40:$P$41</c:f>
              <c:multiLvlStrCache>
                <c:ptCount val="15"/>
                <c:lvl>
                  <c:pt idx="0">
                    <c:v>元利償還金等</c:v>
                  </c:pt>
                  <c:pt idx="2">
                    <c:v>算入公債費等</c:v>
                  </c:pt>
                  <c:pt idx="3">
                    <c:v>元利償還金等</c:v>
                  </c:pt>
                  <c:pt idx="5">
                    <c:v>算入公債費等</c:v>
                  </c:pt>
                  <c:pt idx="6">
                    <c:v>元利償還金等</c:v>
                  </c:pt>
                  <c:pt idx="8">
                    <c:v>算入公債費等</c:v>
                  </c:pt>
                  <c:pt idx="9">
                    <c:v>元利償還金等</c:v>
                  </c:pt>
                  <c:pt idx="11">
                    <c:v>算入公債費等</c:v>
                  </c:pt>
                  <c:pt idx="12">
                    <c:v>元利償還金等</c:v>
                  </c:pt>
                  <c:pt idx="14">
                    <c:v>算入公債費等</c:v>
                  </c:pt>
                </c:lvl>
                <c:lvl>
                  <c:pt idx="0">
                    <c:v>H27</c:v>
                  </c:pt>
                  <c:pt idx="3">
                    <c:v>H28</c:v>
                  </c:pt>
                  <c:pt idx="6">
                    <c:v>H29</c:v>
                  </c:pt>
                  <c:pt idx="9">
                    <c:v>H30</c:v>
                  </c:pt>
                  <c:pt idx="12">
                    <c:v>R01</c:v>
                  </c:pt>
                </c:lvl>
              </c:multiLvlStrCache>
            </c:multiLvlStrRef>
          </c:cat>
          <c:val>
            <c:numRef>
              <c:f>データシート!$B$45:$P$45</c:f>
              <c:numCache>
                <c:formatCode>General</c:formatCode>
                <c:ptCount val="15"/>
                <c:pt idx="0">
                  <c:v>319</c:v>
                </c:pt>
                <c:pt idx="3">
                  <c:v>192</c:v>
                </c:pt>
                <c:pt idx="6">
                  <c:v>161</c:v>
                </c:pt>
                <c:pt idx="9">
                  <c:v>174</c:v>
                </c:pt>
                <c:pt idx="12">
                  <c:v>180</c:v>
                </c:pt>
              </c:numCache>
            </c:numRef>
          </c:val>
          <c:extLst>
            <c:ext xmlns:c16="http://schemas.microsoft.com/office/drawing/2014/chart" uri="{C3380CC4-5D6E-409C-BE32-E72D297353CC}">
              <c16:uniqueId val="{00000003-C61D-4E73-87D9-5A462FEDBF84}"/>
            </c:ext>
          </c:extLst>
        </c:ser>
        <c:ser>
          <c:idx val="4"/>
          <c:order val="4"/>
          <c:tx>
            <c:strRef>
              <c:f>データシート!$A$46</c:f>
              <c:strCache>
                <c:ptCount val="1"/>
                <c:pt idx="0">
                  <c:v>公営企業債の元利償還金に対する繰入金</c:v>
                </c:pt>
              </c:strCache>
            </c:strRef>
          </c:tx>
          <c:spPr>
            <a:solidFill>
              <a:srgbClr val="9999FF"/>
            </a:solidFill>
            <a:ln w="3175">
              <a:solidFill>
                <a:srgbClr val="000000"/>
              </a:solidFill>
              <a:prstDash val="solid"/>
            </a:ln>
          </c:spPr>
          <c:invertIfNegative val="0"/>
          <c:cat>
            <c:multiLvlStrRef>
              <c:f>データシート!$B$40:$P$41</c:f>
              <c:multiLvlStrCache>
                <c:ptCount val="15"/>
                <c:lvl>
                  <c:pt idx="0">
                    <c:v>元利償還金等</c:v>
                  </c:pt>
                  <c:pt idx="2">
                    <c:v>算入公債費等</c:v>
                  </c:pt>
                  <c:pt idx="3">
                    <c:v>元利償還金等</c:v>
                  </c:pt>
                  <c:pt idx="5">
                    <c:v>算入公債費等</c:v>
                  </c:pt>
                  <c:pt idx="6">
                    <c:v>元利償還金等</c:v>
                  </c:pt>
                  <c:pt idx="8">
                    <c:v>算入公債費等</c:v>
                  </c:pt>
                  <c:pt idx="9">
                    <c:v>元利償還金等</c:v>
                  </c:pt>
                  <c:pt idx="11">
                    <c:v>算入公債費等</c:v>
                  </c:pt>
                  <c:pt idx="12">
                    <c:v>元利償還金等</c:v>
                  </c:pt>
                  <c:pt idx="14">
                    <c:v>算入公債費等</c:v>
                  </c:pt>
                </c:lvl>
                <c:lvl>
                  <c:pt idx="0">
                    <c:v>H27</c:v>
                  </c:pt>
                  <c:pt idx="3">
                    <c:v>H28</c:v>
                  </c:pt>
                  <c:pt idx="6">
                    <c:v>H29</c:v>
                  </c:pt>
                  <c:pt idx="9">
                    <c:v>H30</c:v>
                  </c:pt>
                  <c:pt idx="12">
                    <c:v>R01</c:v>
                  </c:pt>
                </c:lvl>
              </c:multiLvlStrCache>
            </c:multiLvlStrRef>
          </c:cat>
          <c:val>
            <c:numRef>
              <c:f>データシート!$B$46:$P$46</c:f>
              <c:numCache>
                <c:formatCode>General</c:formatCode>
                <c:ptCount val="15"/>
                <c:pt idx="0">
                  <c:v>160</c:v>
                </c:pt>
                <c:pt idx="3">
                  <c:v>155</c:v>
                </c:pt>
                <c:pt idx="6">
                  <c:v>155</c:v>
                </c:pt>
                <c:pt idx="9">
                  <c:v>158</c:v>
                </c:pt>
                <c:pt idx="12">
                  <c:v>116</c:v>
                </c:pt>
              </c:numCache>
            </c:numRef>
          </c:val>
          <c:extLst>
            <c:ext xmlns:c16="http://schemas.microsoft.com/office/drawing/2014/chart" uri="{C3380CC4-5D6E-409C-BE32-E72D297353CC}">
              <c16:uniqueId val="{00000004-C61D-4E73-87D9-5A462FEDBF84}"/>
            </c:ext>
          </c:extLst>
        </c:ser>
        <c:ser>
          <c:idx val="5"/>
          <c:order val="5"/>
          <c:tx>
            <c:strRef>
              <c:f>データシート!$A$47</c:f>
              <c:strCache>
                <c:ptCount val="1"/>
                <c:pt idx="0">
                  <c:v>満期一括償還地方債に係る年度割相当額</c:v>
                </c:pt>
              </c:strCache>
            </c:strRef>
          </c:tx>
          <c:spPr>
            <a:solidFill>
              <a:srgbClr val="008000"/>
            </a:solidFill>
            <a:ln w="3175">
              <a:solidFill>
                <a:srgbClr val="000000"/>
              </a:solidFill>
              <a:prstDash val="solid"/>
            </a:ln>
          </c:spPr>
          <c:invertIfNegative val="0"/>
          <c:cat>
            <c:multiLvlStrRef>
              <c:f>データシート!$B$40:$P$41</c:f>
              <c:multiLvlStrCache>
                <c:ptCount val="15"/>
                <c:lvl>
                  <c:pt idx="0">
                    <c:v>元利償還金等</c:v>
                  </c:pt>
                  <c:pt idx="2">
                    <c:v>算入公債費等</c:v>
                  </c:pt>
                  <c:pt idx="3">
                    <c:v>元利償還金等</c:v>
                  </c:pt>
                  <c:pt idx="5">
                    <c:v>算入公債費等</c:v>
                  </c:pt>
                  <c:pt idx="6">
                    <c:v>元利償還金等</c:v>
                  </c:pt>
                  <c:pt idx="8">
                    <c:v>算入公債費等</c:v>
                  </c:pt>
                  <c:pt idx="9">
                    <c:v>元利償還金等</c:v>
                  </c:pt>
                  <c:pt idx="11">
                    <c:v>算入公債費等</c:v>
                  </c:pt>
                  <c:pt idx="12">
                    <c:v>元利償還金等</c:v>
                  </c:pt>
                  <c:pt idx="14">
                    <c:v>算入公債費等</c:v>
                  </c:pt>
                </c:lvl>
                <c:lvl>
                  <c:pt idx="0">
                    <c:v>H27</c:v>
                  </c:pt>
                  <c:pt idx="3">
                    <c:v>H28</c:v>
                  </c:pt>
                  <c:pt idx="6">
                    <c:v>H29</c:v>
                  </c:pt>
                  <c:pt idx="9">
                    <c:v>H30</c:v>
                  </c:pt>
                  <c:pt idx="12">
                    <c:v>R01</c:v>
                  </c:pt>
                </c:lvl>
              </c:multiLvlStrCache>
            </c:multiLvlStrRef>
          </c:cat>
          <c:val>
            <c:numRef>
              <c:f>データシート!$B$47:$P$47</c:f>
              <c:numCache>
                <c:formatCode>General</c:formatCode>
                <c:ptCount val="15"/>
                <c:pt idx="0">
                  <c:v>573</c:v>
                </c:pt>
                <c:pt idx="3">
                  <c:v>448</c:v>
                </c:pt>
                <c:pt idx="6">
                  <c:v>510</c:v>
                </c:pt>
                <c:pt idx="9">
                  <c:v>538</c:v>
                </c:pt>
                <c:pt idx="12">
                  <c:v>582</c:v>
                </c:pt>
              </c:numCache>
            </c:numRef>
          </c:val>
          <c:extLst>
            <c:ext xmlns:c16="http://schemas.microsoft.com/office/drawing/2014/chart" uri="{C3380CC4-5D6E-409C-BE32-E72D297353CC}">
              <c16:uniqueId val="{00000005-C61D-4E73-87D9-5A462FEDBF84}"/>
            </c:ext>
          </c:extLst>
        </c:ser>
        <c:ser>
          <c:idx val="6"/>
          <c:order val="6"/>
          <c:tx>
            <c:strRef>
              <c:f>データシート!$A$48</c:f>
              <c:strCache>
                <c:ptCount val="1"/>
                <c:pt idx="0">
                  <c:v>減債基金積立不足算定額</c:v>
                </c:pt>
              </c:strCache>
            </c:strRef>
          </c:tx>
          <c:spPr>
            <a:solidFill>
              <a:srgbClr val="00FFFF"/>
            </a:solidFill>
            <a:ln w="3175">
              <a:solidFill>
                <a:srgbClr val="000000"/>
              </a:solidFill>
              <a:prstDash val="solid"/>
            </a:ln>
          </c:spPr>
          <c:invertIfNegative val="0"/>
          <c:cat>
            <c:multiLvlStrRef>
              <c:f>データシート!$B$40:$P$41</c:f>
              <c:multiLvlStrCache>
                <c:ptCount val="15"/>
                <c:lvl>
                  <c:pt idx="0">
                    <c:v>元利償還金等</c:v>
                  </c:pt>
                  <c:pt idx="2">
                    <c:v>算入公債費等</c:v>
                  </c:pt>
                  <c:pt idx="3">
                    <c:v>元利償還金等</c:v>
                  </c:pt>
                  <c:pt idx="5">
                    <c:v>算入公債費等</c:v>
                  </c:pt>
                  <c:pt idx="6">
                    <c:v>元利償還金等</c:v>
                  </c:pt>
                  <c:pt idx="8">
                    <c:v>算入公債費等</c:v>
                  </c:pt>
                  <c:pt idx="9">
                    <c:v>元利償還金等</c:v>
                  </c:pt>
                  <c:pt idx="11">
                    <c:v>算入公債費等</c:v>
                  </c:pt>
                  <c:pt idx="12">
                    <c:v>元利償還金等</c:v>
                  </c:pt>
                  <c:pt idx="14">
                    <c:v>算入公債費等</c:v>
                  </c:pt>
                </c:lvl>
                <c:lvl>
                  <c:pt idx="0">
                    <c:v>H27</c:v>
                  </c:pt>
                  <c:pt idx="3">
                    <c:v>H28</c:v>
                  </c:pt>
                  <c:pt idx="6">
                    <c:v>H29</c:v>
                  </c:pt>
                  <c:pt idx="9">
                    <c:v>H30</c:v>
                  </c:pt>
                  <c:pt idx="12">
                    <c:v>R01</c:v>
                  </c:pt>
                </c:lvl>
              </c:multiLvlStrCache>
            </c:multiLvlStrRef>
          </c:cat>
          <c:val>
            <c:numRef>
              <c:f>データシート!$B$48:$P$48</c:f>
              <c:numCache>
                <c:formatCode>General</c:formatCode>
                <c:ptCount val="15"/>
                <c:pt idx="0">
                  <c:v>0</c:v>
                </c:pt>
                <c:pt idx="3">
                  <c:v>0</c:v>
                </c:pt>
                <c:pt idx="6">
                  <c:v>0</c:v>
                </c:pt>
                <c:pt idx="9">
                  <c:v>0</c:v>
                </c:pt>
                <c:pt idx="12">
                  <c:v>0</c:v>
                </c:pt>
              </c:numCache>
            </c:numRef>
          </c:val>
          <c:extLst>
            <c:ext xmlns:c16="http://schemas.microsoft.com/office/drawing/2014/chart" uri="{C3380CC4-5D6E-409C-BE32-E72D297353CC}">
              <c16:uniqueId val="{00000006-C61D-4E73-87D9-5A462FEDBF84}"/>
            </c:ext>
          </c:extLst>
        </c:ser>
        <c:ser>
          <c:idx val="7"/>
          <c:order val="7"/>
          <c:tx>
            <c:strRef>
              <c:f>データシート!$A$49</c:f>
              <c:strCache>
                <c:ptCount val="1"/>
                <c:pt idx="0">
                  <c:v>元利償還金</c:v>
                </c:pt>
              </c:strCache>
            </c:strRef>
          </c:tx>
          <c:spPr>
            <a:solidFill>
              <a:srgbClr val="FF8080"/>
            </a:solidFill>
            <a:ln w="3175">
              <a:solidFill>
                <a:srgbClr val="000000"/>
              </a:solidFill>
              <a:prstDash val="solid"/>
            </a:ln>
          </c:spPr>
          <c:invertIfNegative val="0"/>
          <c:cat>
            <c:multiLvlStrRef>
              <c:f>データシート!$B$40:$P$41</c:f>
              <c:multiLvlStrCache>
                <c:ptCount val="15"/>
                <c:lvl>
                  <c:pt idx="0">
                    <c:v>元利償還金等</c:v>
                  </c:pt>
                  <c:pt idx="2">
                    <c:v>算入公債費等</c:v>
                  </c:pt>
                  <c:pt idx="3">
                    <c:v>元利償還金等</c:v>
                  </c:pt>
                  <c:pt idx="5">
                    <c:v>算入公債費等</c:v>
                  </c:pt>
                  <c:pt idx="6">
                    <c:v>元利償還金等</c:v>
                  </c:pt>
                  <c:pt idx="8">
                    <c:v>算入公債費等</c:v>
                  </c:pt>
                  <c:pt idx="9">
                    <c:v>元利償還金等</c:v>
                  </c:pt>
                  <c:pt idx="11">
                    <c:v>算入公債費等</c:v>
                  </c:pt>
                  <c:pt idx="12">
                    <c:v>元利償還金等</c:v>
                  </c:pt>
                  <c:pt idx="14">
                    <c:v>算入公債費等</c:v>
                  </c:pt>
                </c:lvl>
                <c:lvl>
                  <c:pt idx="0">
                    <c:v>H27</c:v>
                  </c:pt>
                  <c:pt idx="3">
                    <c:v>H28</c:v>
                  </c:pt>
                  <c:pt idx="6">
                    <c:v>H29</c:v>
                  </c:pt>
                  <c:pt idx="9">
                    <c:v>H30</c:v>
                  </c:pt>
                  <c:pt idx="12">
                    <c:v>R01</c:v>
                  </c:pt>
                </c:lvl>
              </c:multiLvlStrCache>
            </c:multiLvlStrRef>
          </c:cat>
          <c:val>
            <c:numRef>
              <c:f>データシート!$B$49:$P$49</c:f>
              <c:numCache>
                <c:formatCode>General</c:formatCode>
                <c:ptCount val="15"/>
                <c:pt idx="0">
                  <c:v>3713</c:v>
                </c:pt>
                <c:pt idx="3">
                  <c:v>3583</c:v>
                </c:pt>
                <c:pt idx="6">
                  <c:v>3525</c:v>
                </c:pt>
                <c:pt idx="9">
                  <c:v>3675</c:v>
                </c:pt>
                <c:pt idx="12">
                  <c:v>3263</c:v>
                </c:pt>
              </c:numCache>
            </c:numRef>
          </c:val>
          <c:extLst>
            <c:ext xmlns:c16="http://schemas.microsoft.com/office/drawing/2014/chart" uri="{C3380CC4-5D6E-409C-BE32-E72D297353CC}">
              <c16:uniqueId val="{00000007-C61D-4E73-87D9-5A462FEDBF84}"/>
            </c:ext>
          </c:extLst>
        </c:ser>
        <c:dLbls>
          <c:showLegendKey val="0"/>
          <c:showVal val="0"/>
          <c:showCatName val="0"/>
          <c:showSerName val="0"/>
          <c:showPercent val="0"/>
          <c:showBubbleSize val="0"/>
        </c:dLbls>
        <c:gapWidth val="100"/>
        <c:overlap val="100"/>
        <c:axId val="95984256"/>
        <c:axId val="95990528"/>
      </c:barChart>
      <c:lineChart>
        <c:grouping val="standard"/>
        <c:varyColors val="0"/>
        <c:ser>
          <c:idx val="8"/>
          <c:order val="8"/>
          <c:tx>
            <c:strRef>
              <c:f>データシート!$A$50</c:f>
              <c:strCache>
                <c:ptCount val="1"/>
                <c:pt idx="0">
                  <c:v>実質公債費比率の分子</c:v>
                </c:pt>
              </c:strCache>
            </c:strRef>
          </c:tx>
          <c:spPr>
            <a:ln w="38100">
              <a:solidFill>
                <a:srgbClr val="FF0000"/>
              </a:solidFill>
              <a:prstDash val="solid"/>
            </a:ln>
          </c:spPr>
          <c:marker>
            <c:symbol val="circle"/>
            <c:size val="15"/>
            <c:spPr>
              <a:solidFill>
                <a:srgbClr val="FF0000"/>
              </a:solidFill>
              <a:ln>
                <a:solidFill>
                  <a:srgbClr val="FF0000"/>
                </a:solidFill>
              </a:ln>
            </c:spPr>
          </c:marker>
          <c:cat>
            <c:multiLvlStrRef>
              <c:f>データシート!$B$40:$P$41</c:f>
              <c:multiLvlStrCache>
                <c:ptCount val="15"/>
                <c:lvl>
                  <c:pt idx="0">
                    <c:v>元利償還金等</c:v>
                  </c:pt>
                  <c:pt idx="2">
                    <c:v>算入公債費等</c:v>
                  </c:pt>
                  <c:pt idx="3">
                    <c:v>元利償還金等</c:v>
                  </c:pt>
                  <c:pt idx="5">
                    <c:v>算入公債費等</c:v>
                  </c:pt>
                  <c:pt idx="6">
                    <c:v>元利償還金等</c:v>
                  </c:pt>
                  <c:pt idx="8">
                    <c:v>算入公債費等</c:v>
                  </c:pt>
                  <c:pt idx="9">
                    <c:v>元利償還金等</c:v>
                  </c:pt>
                  <c:pt idx="11">
                    <c:v>算入公債費等</c:v>
                  </c:pt>
                  <c:pt idx="12">
                    <c:v>元利償還金等</c:v>
                  </c:pt>
                  <c:pt idx="14">
                    <c:v>算入公債費等</c:v>
                  </c:pt>
                </c:lvl>
                <c:lvl>
                  <c:pt idx="0">
                    <c:v>H27</c:v>
                  </c:pt>
                  <c:pt idx="3">
                    <c:v>H28</c:v>
                  </c:pt>
                  <c:pt idx="6">
                    <c:v>H29</c:v>
                  </c:pt>
                  <c:pt idx="9">
                    <c:v>H30</c:v>
                  </c:pt>
                  <c:pt idx="12">
                    <c:v>R01</c:v>
                  </c:pt>
                </c:lvl>
              </c:multiLvlStrCache>
            </c:multiLvlStrRef>
          </c:cat>
          <c:val>
            <c:numRef>
              <c:f>データシート!$B$50:$P$50</c:f>
              <c:numCache>
                <c:formatCode>General</c:formatCode>
                <c:ptCount val="15"/>
                <c:pt idx="0">
                  <c:v>#N/A</c:v>
                </c:pt>
                <c:pt idx="1">
                  <c:v>-6130</c:v>
                </c:pt>
                <c:pt idx="2">
                  <c:v>#N/A</c:v>
                </c:pt>
                <c:pt idx="3">
                  <c:v>#N/A</c:v>
                </c:pt>
                <c:pt idx="4">
                  <c:v>-6768</c:v>
                </c:pt>
                <c:pt idx="5">
                  <c:v>#N/A</c:v>
                </c:pt>
                <c:pt idx="6">
                  <c:v>#N/A</c:v>
                </c:pt>
                <c:pt idx="7">
                  <c:v>-6342</c:v>
                </c:pt>
                <c:pt idx="8">
                  <c:v>#N/A</c:v>
                </c:pt>
                <c:pt idx="9">
                  <c:v>#N/A</c:v>
                </c:pt>
                <c:pt idx="10">
                  <c:v>-5621</c:v>
                </c:pt>
                <c:pt idx="11">
                  <c:v>#N/A</c:v>
                </c:pt>
                <c:pt idx="12">
                  <c:v>#N/A</c:v>
                </c:pt>
                <c:pt idx="13">
                  <c:v>-5280</c:v>
                </c:pt>
                <c:pt idx="14">
                  <c:v>#N/A</c:v>
                </c:pt>
              </c:numCache>
            </c:numRef>
          </c:val>
          <c:smooth val="0"/>
          <c:extLst>
            <c:ext xmlns:c16="http://schemas.microsoft.com/office/drawing/2014/chart" uri="{C3380CC4-5D6E-409C-BE32-E72D297353CC}">
              <c16:uniqueId val="{00000008-C61D-4E73-87D9-5A462FEDBF84}"/>
            </c:ext>
          </c:extLst>
        </c:ser>
        <c:dLbls>
          <c:showLegendKey val="0"/>
          <c:showVal val="0"/>
          <c:showCatName val="0"/>
          <c:showSerName val="0"/>
          <c:showPercent val="0"/>
          <c:showBubbleSize val="0"/>
        </c:dLbls>
        <c:marker val="1"/>
        <c:smooth val="0"/>
        <c:axId val="95984256"/>
        <c:axId val="95990528"/>
      </c:lineChart>
      <c:catAx>
        <c:axId val="95984256"/>
        <c:scaling>
          <c:orientation val="minMax"/>
        </c:scaling>
        <c:delete val="0"/>
        <c:axPos val="b"/>
        <c:numFmt formatCode="General" sourceLinked="1"/>
        <c:majorTickMark val="none"/>
        <c:minorTickMark val="none"/>
        <c:tickLblPos val="low"/>
        <c:spPr>
          <a:ln w="3175">
            <a:solidFill>
              <a:srgbClr val="000000"/>
            </a:solidFill>
            <a:prstDash val="solid"/>
          </a:ln>
        </c:spPr>
        <c:txPr>
          <a:bodyPr rot="0" vert="wordArtVertRtl"/>
          <a:lstStyle/>
          <a:p>
            <a:pPr>
              <a:defRPr sz="1400" b="1" i="0" u="none" strike="noStrike" baseline="0">
                <a:solidFill>
                  <a:srgbClr val="000000"/>
                </a:solidFill>
                <a:latin typeface="ＭＳ ゴシック"/>
                <a:ea typeface="ＭＳ ゴシック"/>
                <a:cs typeface="ＭＳ ゴシック"/>
              </a:defRPr>
            </a:pPr>
            <a:endParaRPr lang="ja-JP"/>
          </a:p>
        </c:txPr>
        <c:crossAx val="95990528"/>
        <c:crosses val="autoZero"/>
        <c:auto val="1"/>
        <c:lblAlgn val="ctr"/>
        <c:lblOffset val="100"/>
        <c:tickLblSkip val="1"/>
        <c:tickMarkSkip val="1"/>
        <c:noMultiLvlLbl val="0"/>
      </c:catAx>
      <c:valAx>
        <c:axId val="95990528"/>
        <c:scaling>
          <c:orientation val="minMax"/>
        </c:scaling>
        <c:delete val="0"/>
        <c:axPos val="l"/>
        <c:majorGridlines>
          <c:spPr>
            <a:ln w="3175">
              <a:solidFill>
                <a:srgbClr val="000000"/>
              </a:solidFill>
              <a:prstDash val="solid"/>
            </a:ln>
          </c:spPr>
        </c:majorGridlines>
        <c:numFmt formatCode="#,##0_ " sourceLinked="0"/>
        <c:majorTickMark val="in"/>
        <c:minorTickMark val="none"/>
        <c:tickLblPos val="nextTo"/>
        <c:spPr>
          <a:ln w="3175">
            <a:solidFill>
              <a:srgbClr val="000000"/>
            </a:solidFill>
            <a:prstDash val="solid"/>
          </a:ln>
        </c:spPr>
        <c:txPr>
          <a:bodyPr rot="0" vert="horz"/>
          <a:lstStyle/>
          <a:p>
            <a:pPr>
              <a:defRPr sz="1400" b="0" i="0" u="none" strike="noStrike" baseline="0">
                <a:solidFill>
                  <a:srgbClr val="000000"/>
                </a:solidFill>
                <a:latin typeface="ＭＳ ゴシック"/>
                <a:ea typeface="ＭＳ ゴシック"/>
                <a:cs typeface="ＭＳ ゴシック"/>
              </a:defRPr>
            </a:pPr>
            <a:endParaRPr lang="ja-JP"/>
          </a:p>
        </c:txPr>
        <c:crossAx val="95984256"/>
        <c:crosses val="autoZero"/>
        <c:crossBetween val="between"/>
      </c:valAx>
      <c:spPr>
        <a:solidFill>
          <a:srgbClr val="FFFFFF"/>
        </a:solidFill>
        <a:ln w="25400">
          <a:noFill/>
        </a:ln>
      </c:spPr>
    </c:plotArea>
    <c:plotVisOnly val="1"/>
    <c:dispBlanksAs val="zero"/>
    <c:showDLblsOverMax val="0"/>
  </c:chart>
  <c:spPr>
    <a:noFill/>
    <a:ln w="9525">
      <a:noFill/>
    </a:ln>
  </c:spPr>
  <c:txPr>
    <a:bodyPr/>
    <a:lstStyle/>
    <a:p>
      <a:pPr>
        <a:defRPr sz="1400" b="1" i="0" u="none" strike="noStrike" baseline="0">
          <a:solidFill>
            <a:srgbClr val="000000"/>
          </a:solidFill>
          <a:latin typeface="ＭＳ ゴシック"/>
          <a:ea typeface="ＭＳ ゴシック"/>
          <a:cs typeface="ＭＳ ゴシック"/>
        </a:defRPr>
      </a:pPr>
      <a:endParaRPr lang="ja-JP"/>
    </a:p>
  </c:txPr>
  <c:printSettings>
    <c:headerFooter alignWithMargins="0"/>
    <c:pageMargins b="0.98399999999999999" l="0.78700000000000003" r="0.78700000000000003" t="0.98399999999999999" header="0.51200000000000001" footer="0.51200000000000001"/>
    <c:pageSetup paperSize="9" orientation="landscape" horizontalDpi="1200" verticalDpi="1200"/>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3469143709508406E-2"/>
          <c:y val="8.6257433093237634E-2"/>
          <c:w val="0.86496884859089596"/>
          <c:h val="0.58918212773855438"/>
        </c:manualLayout>
      </c:layout>
      <c:barChart>
        <c:barDir val="col"/>
        <c:grouping val="stacked"/>
        <c:varyColors val="0"/>
        <c:ser>
          <c:idx val="0"/>
          <c:order val="0"/>
          <c:tx>
            <c:strRef>
              <c:f>データシート!$A$56</c:f>
              <c:strCache>
                <c:ptCount val="1"/>
                <c:pt idx="0">
                  <c:v>基準財政需要額算入見込額</c:v>
                </c:pt>
              </c:strCache>
            </c:strRef>
          </c:tx>
          <c:spPr>
            <a:solidFill>
              <a:srgbClr val="FFCC00"/>
            </a:solidFill>
            <a:ln w="3175">
              <a:solidFill>
                <a:srgbClr val="000000"/>
              </a:solidFill>
              <a:prstDash val="solid"/>
            </a:ln>
          </c:spPr>
          <c:invertIfNegative val="0"/>
          <c:cat>
            <c:multiLvlStrRef>
              <c:f>データシート!$B$54:$P$55</c:f>
              <c:multiLvlStrCache>
                <c:ptCount val="15"/>
                <c:lvl>
                  <c:pt idx="0">
                    <c:v>将来負担額</c:v>
                  </c:pt>
                  <c:pt idx="2">
                    <c:v>充当可能財源等</c:v>
                  </c:pt>
                  <c:pt idx="3">
                    <c:v>将来負担額</c:v>
                  </c:pt>
                  <c:pt idx="5">
                    <c:v>充当可能財源等</c:v>
                  </c:pt>
                  <c:pt idx="6">
                    <c:v>将来負担額</c:v>
                  </c:pt>
                  <c:pt idx="8">
                    <c:v>充当可能財源等</c:v>
                  </c:pt>
                  <c:pt idx="9">
                    <c:v>将来負担額</c:v>
                  </c:pt>
                  <c:pt idx="11">
                    <c:v>充当可能財源等</c:v>
                  </c:pt>
                  <c:pt idx="12">
                    <c:v>将来負担額</c:v>
                  </c:pt>
                  <c:pt idx="14">
                    <c:v>充当可能財源等</c:v>
                  </c:pt>
                </c:lvl>
                <c:lvl>
                  <c:pt idx="0">
                    <c:v>H27</c:v>
                  </c:pt>
                  <c:pt idx="3">
                    <c:v>H28</c:v>
                  </c:pt>
                  <c:pt idx="6">
                    <c:v>H29</c:v>
                  </c:pt>
                  <c:pt idx="9">
                    <c:v>H30</c:v>
                  </c:pt>
                  <c:pt idx="12">
                    <c:v>R01</c:v>
                  </c:pt>
                </c:lvl>
              </c:multiLvlStrCache>
            </c:multiLvlStrRef>
          </c:cat>
          <c:val>
            <c:numRef>
              <c:f>データシート!$B$56:$P$56</c:f>
              <c:numCache>
                <c:formatCode>General</c:formatCode>
                <c:ptCount val="15"/>
                <c:pt idx="2">
                  <c:v>143710</c:v>
                </c:pt>
                <c:pt idx="5">
                  <c:v>133618</c:v>
                </c:pt>
                <c:pt idx="8">
                  <c:v>123618</c:v>
                </c:pt>
                <c:pt idx="11">
                  <c:v>113241</c:v>
                </c:pt>
                <c:pt idx="14">
                  <c:v>103219</c:v>
                </c:pt>
              </c:numCache>
            </c:numRef>
          </c:val>
          <c:extLst>
            <c:ext xmlns:c16="http://schemas.microsoft.com/office/drawing/2014/chart" uri="{C3380CC4-5D6E-409C-BE32-E72D297353CC}">
              <c16:uniqueId val="{00000000-16C7-4D9D-AA84-E62046324D19}"/>
            </c:ext>
          </c:extLst>
        </c:ser>
        <c:ser>
          <c:idx val="1"/>
          <c:order val="1"/>
          <c:tx>
            <c:strRef>
              <c:f>データシート!$A$57</c:f>
              <c:strCache>
                <c:ptCount val="1"/>
                <c:pt idx="0">
                  <c:v>充当可能特定歳入</c:v>
                </c:pt>
              </c:strCache>
            </c:strRef>
          </c:tx>
          <c:spPr>
            <a:solidFill>
              <a:srgbClr val="0000FF"/>
            </a:solidFill>
            <a:ln w="3175">
              <a:solidFill>
                <a:srgbClr val="000000"/>
              </a:solidFill>
              <a:prstDash val="solid"/>
            </a:ln>
          </c:spPr>
          <c:invertIfNegative val="0"/>
          <c:cat>
            <c:multiLvlStrRef>
              <c:f>データシート!$B$54:$P$55</c:f>
              <c:multiLvlStrCache>
                <c:ptCount val="15"/>
                <c:lvl>
                  <c:pt idx="0">
                    <c:v>将来負担額</c:v>
                  </c:pt>
                  <c:pt idx="2">
                    <c:v>充当可能財源等</c:v>
                  </c:pt>
                  <c:pt idx="3">
                    <c:v>将来負担額</c:v>
                  </c:pt>
                  <c:pt idx="5">
                    <c:v>充当可能財源等</c:v>
                  </c:pt>
                  <c:pt idx="6">
                    <c:v>将来負担額</c:v>
                  </c:pt>
                  <c:pt idx="8">
                    <c:v>充当可能財源等</c:v>
                  </c:pt>
                  <c:pt idx="9">
                    <c:v>将来負担額</c:v>
                  </c:pt>
                  <c:pt idx="11">
                    <c:v>充当可能財源等</c:v>
                  </c:pt>
                  <c:pt idx="12">
                    <c:v>将来負担額</c:v>
                  </c:pt>
                  <c:pt idx="14">
                    <c:v>充当可能財源等</c:v>
                  </c:pt>
                </c:lvl>
                <c:lvl>
                  <c:pt idx="0">
                    <c:v>H27</c:v>
                  </c:pt>
                  <c:pt idx="3">
                    <c:v>H28</c:v>
                  </c:pt>
                  <c:pt idx="6">
                    <c:v>H29</c:v>
                  </c:pt>
                  <c:pt idx="9">
                    <c:v>H30</c:v>
                  </c:pt>
                  <c:pt idx="12">
                    <c:v>R01</c:v>
                  </c:pt>
                </c:lvl>
              </c:multiLvlStrCache>
            </c:multiLvlStrRef>
          </c:cat>
          <c:val>
            <c:numRef>
              <c:f>データシート!$B$57:$P$57</c:f>
              <c:numCache>
                <c:formatCode>General</c:formatCode>
                <c:ptCount val="15"/>
                <c:pt idx="2">
                  <c:v>6289</c:v>
                </c:pt>
                <c:pt idx="5">
                  <c:v>3796</c:v>
                </c:pt>
                <c:pt idx="8">
                  <c:v>4824</c:v>
                </c:pt>
                <c:pt idx="11">
                  <c:v>4712</c:v>
                </c:pt>
                <c:pt idx="14">
                  <c:v>5660</c:v>
                </c:pt>
              </c:numCache>
            </c:numRef>
          </c:val>
          <c:extLst>
            <c:ext xmlns:c16="http://schemas.microsoft.com/office/drawing/2014/chart" uri="{C3380CC4-5D6E-409C-BE32-E72D297353CC}">
              <c16:uniqueId val="{00000001-16C7-4D9D-AA84-E62046324D19}"/>
            </c:ext>
          </c:extLst>
        </c:ser>
        <c:ser>
          <c:idx val="2"/>
          <c:order val="2"/>
          <c:tx>
            <c:strRef>
              <c:f>データシート!$A$58</c:f>
              <c:strCache>
                <c:ptCount val="1"/>
                <c:pt idx="0">
                  <c:v>充当可能基金</c:v>
                </c:pt>
              </c:strCache>
            </c:strRef>
          </c:tx>
          <c:spPr>
            <a:solidFill>
              <a:srgbClr val="FF00FF"/>
            </a:solidFill>
            <a:ln w="3175">
              <a:solidFill>
                <a:srgbClr val="000000"/>
              </a:solidFill>
              <a:prstDash val="solid"/>
            </a:ln>
          </c:spPr>
          <c:invertIfNegative val="0"/>
          <c:cat>
            <c:multiLvlStrRef>
              <c:f>データシート!$B$54:$P$55</c:f>
              <c:multiLvlStrCache>
                <c:ptCount val="15"/>
                <c:lvl>
                  <c:pt idx="0">
                    <c:v>将来負担額</c:v>
                  </c:pt>
                  <c:pt idx="2">
                    <c:v>充当可能財源等</c:v>
                  </c:pt>
                  <c:pt idx="3">
                    <c:v>将来負担額</c:v>
                  </c:pt>
                  <c:pt idx="5">
                    <c:v>充当可能財源等</c:v>
                  </c:pt>
                  <c:pt idx="6">
                    <c:v>将来負担額</c:v>
                  </c:pt>
                  <c:pt idx="8">
                    <c:v>充当可能財源等</c:v>
                  </c:pt>
                  <c:pt idx="9">
                    <c:v>将来負担額</c:v>
                  </c:pt>
                  <c:pt idx="11">
                    <c:v>充当可能財源等</c:v>
                  </c:pt>
                  <c:pt idx="12">
                    <c:v>将来負担額</c:v>
                  </c:pt>
                  <c:pt idx="14">
                    <c:v>充当可能財源等</c:v>
                  </c:pt>
                </c:lvl>
                <c:lvl>
                  <c:pt idx="0">
                    <c:v>H27</c:v>
                  </c:pt>
                  <c:pt idx="3">
                    <c:v>H28</c:v>
                  </c:pt>
                  <c:pt idx="6">
                    <c:v>H29</c:v>
                  </c:pt>
                  <c:pt idx="9">
                    <c:v>H30</c:v>
                  </c:pt>
                  <c:pt idx="12">
                    <c:v>R01</c:v>
                  </c:pt>
                </c:lvl>
              </c:multiLvlStrCache>
            </c:multiLvlStrRef>
          </c:cat>
          <c:val>
            <c:numRef>
              <c:f>データシート!$B$58:$P$58</c:f>
              <c:numCache>
                <c:formatCode>General</c:formatCode>
                <c:ptCount val="15"/>
                <c:pt idx="2">
                  <c:v>76732</c:v>
                </c:pt>
                <c:pt idx="5">
                  <c:v>82922</c:v>
                </c:pt>
                <c:pt idx="8">
                  <c:v>93225</c:v>
                </c:pt>
                <c:pt idx="11">
                  <c:v>100430</c:v>
                </c:pt>
                <c:pt idx="14">
                  <c:v>108584</c:v>
                </c:pt>
              </c:numCache>
            </c:numRef>
          </c:val>
          <c:extLst>
            <c:ext xmlns:c16="http://schemas.microsoft.com/office/drawing/2014/chart" uri="{C3380CC4-5D6E-409C-BE32-E72D297353CC}">
              <c16:uniqueId val="{00000002-16C7-4D9D-AA84-E62046324D19}"/>
            </c:ext>
          </c:extLst>
        </c:ser>
        <c:ser>
          <c:idx val="3"/>
          <c:order val="3"/>
          <c:tx>
            <c:strRef>
              <c:f>データシート!$A$59</c:f>
              <c:strCache>
                <c:ptCount val="1"/>
                <c:pt idx="0">
                  <c:v>組合等連結実質赤字額負担見込額</c:v>
                </c:pt>
              </c:strCache>
            </c:strRef>
          </c:tx>
          <c:spPr>
            <a:solidFill>
              <a:srgbClr val="00FF00"/>
            </a:solidFill>
            <a:ln w="3175">
              <a:solidFill>
                <a:srgbClr val="000000"/>
              </a:solidFill>
              <a:prstDash val="solid"/>
            </a:ln>
          </c:spPr>
          <c:invertIfNegative val="0"/>
          <c:cat>
            <c:multiLvlStrRef>
              <c:f>データシート!$B$54:$P$55</c:f>
              <c:multiLvlStrCache>
                <c:ptCount val="15"/>
                <c:lvl>
                  <c:pt idx="0">
                    <c:v>将来負担額</c:v>
                  </c:pt>
                  <c:pt idx="2">
                    <c:v>充当可能財源等</c:v>
                  </c:pt>
                  <c:pt idx="3">
                    <c:v>将来負担額</c:v>
                  </c:pt>
                  <c:pt idx="5">
                    <c:v>充当可能財源等</c:v>
                  </c:pt>
                  <c:pt idx="6">
                    <c:v>将来負担額</c:v>
                  </c:pt>
                  <c:pt idx="8">
                    <c:v>充当可能財源等</c:v>
                  </c:pt>
                  <c:pt idx="9">
                    <c:v>将来負担額</c:v>
                  </c:pt>
                  <c:pt idx="11">
                    <c:v>充当可能財源等</c:v>
                  </c:pt>
                  <c:pt idx="12">
                    <c:v>将来負担額</c:v>
                  </c:pt>
                  <c:pt idx="14">
                    <c:v>充当可能財源等</c:v>
                  </c:pt>
                </c:lvl>
                <c:lvl>
                  <c:pt idx="0">
                    <c:v>H27</c:v>
                  </c:pt>
                  <c:pt idx="3">
                    <c:v>H28</c:v>
                  </c:pt>
                  <c:pt idx="6">
                    <c:v>H29</c:v>
                  </c:pt>
                  <c:pt idx="9">
                    <c:v>H30</c:v>
                  </c:pt>
                  <c:pt idx="12">
                    <c:v>R01</c:v>
                  </c:pt>
                </c:lvl>
              </c:multiLvlStrCache>
            </c:multiLvlStrRef>
          </c:cat>
          <c:val>
            <c:numRef>
              <c:f>データシート!$B$59:$P$59</c:f>
              <c:numCache>
                <c:formatCode>General</c:formatCode>
                <c:ptCount val="15"/>
                <c:pt idx="0">
                  <c:v>0</c:v>
                </c:pt>
                <c:pt idx="3">
                  <c:v>0</c:v>
                </c:pt>
                <c:pt idx="6">
                  <c:v>0</c:v>
                </c:pt>
                <c:pt idx="9">
                  <c:v>0</c:v>
                </c:pt>
                <c:pt idx="12">
                  <c:v>0</c:v>
                </c:pt>
              </c:numCache>
            </c:numRef>
          </c:val>
          <c:extLst>
            <c:ext xmlns:c16="http://schemas.microsoft.com/office/drawing/2014/chart" uri="{C3380CC4-5D6E-409C-BE32-E72D297353CC}">
              <c16:uniqueId val="{00000003-16C7-4D9D-AA84-E62046324D19}"/>
            </c:ext>
          </c:extLst>
        </c:ser>
        <c:ser>
          <c:idx val="4"/>
          <c:order val="4"/>
          <c:tx>
            <c:strRef>
              <c:f>データシート!$A$60</c:f>
              <c:strCache>
                <c:ptCount val="1"/>
                <c:pt idx="0">
                  <c:v>連結実質赤字額</c:v>
                </c:pt>
              </c:strCache>
            </c:strRef>
          </c:tx>
          <c:spPr>
            <a:solidFill>
              <a:srgbClr val="800080"/>
            </a:solidFill>
            <a:ln w="3175">
              <a:solidFill>
                <a:srgbClr val="000000"/>
              </a:solidFill>
              <a:prstDash val="solid"/>
            </a:ln>
          </c:spPr>
          <c:invertIfNegative val="0"/>
          <c:cat>
            <c:multiLvlStrRef>
              <c:f>データシート!$B$54:$P$55</c:f>
              <c:multiLvlStrCache>
                <c:ptCount val="15"/>
                <c:lvl>
                  <c:pt idx="0">
                    <c:v>将来負担額</c:v>
                  </c:pt>
                  <c:pt idx="2">
                    <c:v>充当可能財源等</c:v>
                  </c:pt>
                  <c:pt idx="3">
                    <c:v>将来負担額</c:v>
                  </c:pt>
                  <c:pt idx="5">
                    <c:v>充当可能財源等</c:v>
                  </c:pt>
                  <c:pt idx="6">
                    <c:v>将来負担額</c:v>
                  </c:pt>
                  <c:pt idx="8">
                    <c:v>充当可能財源等</c:v>
                  </c:pt>
                  <c:pt idx="9">
                    <c:v>将来負担額</c:v>
                  </c:pt>
                  <c:pt idx="11">
                    <c:v>充当可能財源等</c:v>
                  </c:pt>
                  <c:pt idx="12">
                    <c:v>将来負担額</c:v>
                  </c:pt>
                  <c:pt idx="14">
                    <c:v>充当可能財源等</c:v>
                  </c:pt>
                </c:lvl>
                <c:lvl>
                  <c:pt idx="0">
                    <c:v>H27</c:v>
                  </c:pt>
                  <c:pt idx="3">
                    <c:v>H28</c:v>
                  </c:pt>
                  <c:pt idx="6">
                    <c:v>H29</c:v>
                  </c:pt>
                  <c:pt idx="9">
                    <c:v>H30</c:v>
                  </c:pt>
                  <c:pt idx="12">
                    <c:v>R01</c:v>
                  </c:pt>
                </c:lvl>
              </c:multiLvlStrCache>
            </c:multiLvlStrRef>
          </c:cat>
          <c:val>
            <c:numRef>
              <c:f>データシート!$B$60:$P$60</c:f>
              <c:numCache>
                <c:formatCode>General</c:formatCode>
                <c:ptCount val="15"/>
                <c:pt idx="0">
                  <c:v>0</c:v>
                </c:pt>
                <c:pt idx="3">
                  <c:v>0</c:v>
                </c:pt>
                <c:pt idx="6">
                  <c:v>0</c:v>
                </c:pt>
                <c:pt idx="9">
                  <c:v>0</c:v>
                </c:pt>
                <c:pt idx="12">
                  <c:v>0</c:v>
                </c:pt>
              </c:numCache>
            </c:numRef>
          </c:val>
          <c:extLst>
            <c:ext xmlns:c16="http://schemas.microsoft.com/office/drawing/2014/chart" uri="{C3380CC4-5D6E-409C-BE32-E72D297353CC}">
              <c16:uniqueId val="{00000004-16C7-4D9D-AA84-E62046324D19}"/>
            </c:ext>
          </c:extLst>
        </c:ser>
        <c:ser>
          <c:idx val="5"/>
          <c:order val="5"/>
          <c:tx>
            <c:strRef>
              <c:f>データシート!$A$61</c:f>
              <c:strCache>
                <c:ptCount val="1"/>
                <c:pt idx="0">
                  <c:v>設立法人等の負債額等負担見込額</c:v>
                </c:pt>
              </c:strCache>
            </c:strRef>
          </c:tx>
          <c:spPr>
            <a:solidFill>
              <a:srgbClr val="FFFF00"/>
            </a:solidFill>
            <a:ln w="3175">
              <a:solidFill>
                <a:srgbClr val="000000"/>
              </a:solidFill>
              <a:prstDash val="solid"/>
            </a:ln>
          </c:spPr>
          <c:invertIfNegative val="0"/>
          <c:cat>
            <c:multiLvlStrRef>
              <c:f>データシート!$B$54:$P$55</c:f>
              <c:multiLvlStrCache>
                <c:ptCount val="15"/>
                <c:lvl>
                  <c:pt idx="0">
                    <c:v>将来負担額</c:v>
                  </c:pt>
                  <c:pt idx="2">
                    <c:v>充当可能財源等</c:v>
                  </c:pt>
                  <c:pt idx="3">
                    <c:v>将来負担額</c:v>
                  </c:pt>
                  <c:pt idx="5">
                    <c:v>充当可能財源等</c:v>
                  </c:pt>
                  <c:pt idx="6">
                    <c:v>将来負担額</c:v>
                  </c:pt>
                  <c:pt idx="8">
                    <c:v>充当可能財源等</c:v>
                  </c:pt>
                  <c:pt idx="9">
                    <c:v>将来負担額</c:v>
                  </c:pt>
                  <c:pt idx="11">
                    <c:v>充当可能財源等</c:v>
                  </c:pt>
                  <c:pt idx="12">
                    <c:v>将来負担額</c:v>
                  </c:pt>
                  <c:pt idx="14">
                    <c:v>充当可能財源等</c:v>
                  </c:pt>
                </c:lvl>
                <c:lvl>
                  <c:pt idx="0">
                    <c:v>H27</c:v>
                  </c:pt>
                  <c:pt idx="3">
                    <c:v>H28</c:v>
                  </c:pt>
                  <c:pt idx="6">
                    <c:v>H29</c:v>
                  </c:pt>
                  <c:pt idx="9">
                    <c:v>H30</c:v>
                  </c:pt>
                  <c:pt idx="12">
                    <c:v>R01</c:v>
                  </c:pt>
                </c:lvl>
              </c:multiLvlStrCache>
            </c:multiLvlStrRef>
          </c:cat>
          <c:val>
            <c:numRef>
              <c:f>データシート!$B$61:$P$61</c:f>
              <c:numCache>
                <c:formatCode>General</c:formatCode>
                <c:ptCount val="15"/>
                <c:pt idx="0">
                  <c:v>0</c:v>
                </c:pt>
                <c:pt idx="3">
                  <c:v>0</c:v>
                </c:pt>
                <c:pt idx="6">
                  <c:v>0</c:v>
                </c:pt>
                <c:pt idx="9">
                  <c:v>0</c:v>
                </c:pt>
                <c:pt idx="12">
                  <c:v>0</c:v>
                </c:pt>
              </c:numCache>
            </c:numRef>
          </c:val>
          <c:extLst>
            <c:ext xmlns:c16="http://schemas.microsoft.com/office/drawing/2014/chart" uri="{C3380CC4-5D6E-409C-BE32-E72D297353CC}">
              <c16:uniqueId val="{00000005-16C7-4D9D-AA84-E62046324D19}"/>
            </c:ext>
          </c:extLst>
        </c:ser>
        <c:ser>
          <c:idx val="6"/>
          <c:order val="6"/>
          <c:tx>
            <c:strRef>
              <c:f>データシート!$A$62</c:f>
              <c:strCache>
                <c:ptCount val="1"/>
                <c:pt idx="0">
                  <c:v>退職手当負担見込額</c:v>
                </c:pt>
              </c:strCache>
            </c:strRef>
          </c:tx>
          <c:spPr>
            <a:solidFill>
              <a:srgbClr val="FF6600"/>
            </a:solidFill>
            <a:ln w="3175">
              <a:solidFill>
                <a:srgbClr val="000000"/>
              </a:solidFill>
              <a:prstDash val="solid"/>
            </a:ln>
          </c:spPr>
          <c:invertIfNegative val="0"/>
          <c:cat>
            <c:multiLvlStrRef>
              <c:f>データシート!$B$54:$P$55</c:f>
              <c:multiLvlStrCache>
                <c:ptCount val="15"/>
                <c:lvl>
                  <c:pt idx="0">
                    <c:v>将来負担額</c:v>
                  </c:pt>
                  <c:pt idx="2">
                    <c:v>充当可能財源等</c:v>
                  </c:pt>
                  <c:pt idx="3">
                    <c:v>将来負担額</c:v>
                  </c:pt>
                  <c:pt idx="5">
                    <c:v>充当可能財源等</c:v>
                  </c:pt>
                  <c:pt idx="6">
                    <c:v>将来負担額</c:v>
                  </c:pt>
                  <c:pt idx="8">
                    <c:v>充当可能財源等</c:v>
                  </c:pt>
                  <c:pt idx="9">
                    <c:v>将来負担額</c:v>
                  </c:pt>
                  <c:pt idx="11">
                    <c:v>充当可能財源等</c:v>
                  </c:pt>
                  <c:pt idx="12">
                    <c:v>将来負担額</c:v>
                  </c:pt>
                  <c:pt idx="14">
                    <c:v>充当可能財源等</c:v>
                  </c:pt>
                </c:lvl>
                <c:lvl>
                  <c:pt idx="0">
                    <c:v>H27</c:v>
                  </c:pt>
                  <c:pt idx="3">
                    <c:v>H28</c:v>
                  </c:pt>
                  <c:pt idx="6">
                    <c:v>H29</c:v>
                  </c:pt>
                  <c:pt idx="9">
                    <c:v>H30</c:v>
                  </c:pt>
                  <c:pt idx="12">
                    <c:v>R01</c:v>
                  </c:pt>
                </c:lvl>
              </c:multiLvlStrCache>
            </c:multiLvlStrRef>
          </c:cat>
          <c:val>
            <c:numRef>
              <c:f>データシート!$B$62:$P$62</c:f>
              <c:numCache>
                <c:formatCode>General</c:formatCode>
                <c:ptCount val="15"/>
                <c:pt idx="0">
                  <c:v>35562</c:v>
                </c:pt>
                <c:pt idx="3">
                  <c:v>34018</c:v>
                </c:pt>
                <c:pt idx="6">
                  <c:v>34391</c:v>
                </c:pt>
                <c:pt idx="9">
                  <c:v>33711</c:v>
                </c:pt>
                <c:pt idx="12">
                  <c:v>33873</c:v>
                </c:pt>
              </c:numCache>
            </c:numRef>
          </c:val>
          <c:extLst>
            <c:ext xmlns:c16="http://schemas.microsoft.com/office/drawing/2014/chart" uri="{C3380CC4-5D6E-409C-BE32-E72D297353CC}">
              <c16:uniqueId val="{00000006-16C7-4D9D-AA84-E62046324D19}"/>
            </c:ext>
          </c:extLst>
        </c:ser>
        <c:ser>
          <c:idx val="7"/>
          <c:order val="7"/>
          <c:tx>
            <c:strRef>
              <c:f>データシート!$A$63</c:f>
              <c:strCache>
                <c:ptCount val="1"/>
                <c:pt idx="0">
                  <c:v>組合等負担等見込額</c:v>
                </c:pt>
              </c:strCache>
            </c:strRef>
          </c:tx>
          <c:spPr>
            <a:solidFill>
              <a:srgbClr val="9999FF"/>
            </a:solidFill>
            <a:ln w="3175">
              <a:solidFill>
                <a:srgbClr val="000000"/>
              </a:solidFill>
              <a:prstDash val="solid"/>
            </a:ln>
          </c:spPr>
          <c:invertIfNegative val="0"/>
          <c:cat>
            <c:multiLvlStrRef>
              <c:f>データシート!$B$54:$P$55</c:f>
              <c:multiLvlStrCache>
                <c:ptCount val="15"/>
                <c:lvl>
                  <c:pt idx="0">
                    <c:v>将来負担額</c:v>
                  </c:pt>
                  <c:pt idx="2">
                    <c:v>充当可能財源等</c:v>
                  </c:pt>
                  <c:pt idx="3">
                    <c:v>将来負担額</c:v>
                  </c:pt>
                  <c:pt idx="5">
                    <c:v>充当可能財源等</c:v>
                  </c:pt>
                  <c:pt idx="6">
                    <c:v>将来負担額</c:v>
                  </c:pt>
                  <c:pt idx="8">
                    <c:v>充当可能財源等</c:v>
                  </c:pt>
                  <c:pt idx="9">
                    <c:v>将来負担額</c:v>
                  </c:pt>
                  <c:pt idx="11">
                    <c:v>充当可能財源等</c:v>
                  </c:pt>
                  <c:pt idx="12">
                    <c:v>将来負担額</c:v>
                  </c:pt>
                  <c:pt idx="14">
                    <c:v>充当可能財源等</c:v>
                  </c:pt>
                </c:lvl>
                <c:lvl>
                  <c:pt idx="0">
                    <c:v>H27</c:v>
                  </c:pt>
                  <c:pt idx="3">
                    <c:v>H28</c:v>
                  </c:pt>
                  <c:pt idx="6">
                    <c:v>H29</c:v>
                  </c:pt>
                  <c:pt idx="9">
                    <c:v>H30</c:v>
                  </c:pt>
                  <c:pt idx="12">
                    <c:v>R01</c:v>
                  </c:pt>
                </c:lvl>
              </c:multiLvlStrCache>
            </c:multiLvlStrRef>
          </c:cat>
          <c:val>
            <c:numRef>
              <c:f>データシート!$B$63:$P$63</c:f>
              <c:numCache>
                <c:formatCode>General</c:formatCode>
                <c:ptCount val="15"/>
                <c:pt idx="0">
                  <c:v>1784</c:v>
                </c:pt>
                <c:pt idx="3">
                  <c:v>1875</c:v>
                </c:pt>
                <c:pt idx="6">
                  <c:v>2225</c:v>
                </c:pt>
                <c:pt idx="9">
                  <c:v>2224</c:v>
                </c:pt>
                <c:pt idx="12">
                  <c:v>2262</c:v>
                </c:pt>
              </c:numCache>
            </c:numRef>
          </c:val>
          <c:extLst>
            <c:ext xmlns:c16="http://schemas.microsoft.com/office/drawing/2014/chart" uri="{C3380CC4-5D6E-409C-BE32-E72D297353CC}">
              <c16:uniqueId val="{00000007-16C7-4D9D-AA84-E62046324D19}"/>
            </c:ext>
          </c:extLst>
        </c:ser>
        <c:ser>
          <c:idx val="8"/>
          <c:order val="8"/>
          <c:tx>
            <c:strRef>
              <c:f>データシート!$A$64</c:f>
              <c:strCache>
                <c:ptCount val="1"/>
                <c:pt idx="0">
                  <c:v>公営企業債等繰入見込額</c:v>
                </c:pt>
              </c:strCache>
            </c:strRef>
          </c:tx>
          <c:spPr>
            <a:solidFill>
              <a:srgbClr val="008000"/>
            </a:solidFill>
            <a:ln w="3175">
              <a:solidFill>
                <a:srgbClr val="000000"/>
              </a:solidFill>
              <a:prstDash val="solid"/>
            </a:ln>
          </c:spPr>
          <c:invertIfNegative val="0"/>
          <c:cat>
            <c:multiLvlStrRef>
              <c:f>データシート!$B$54:$P$55</c:f>
              <c:multiLvlStrCache>
                <c:ptCount val="15"/>
                <c:lvl>
                  <c:pt idx="0">
                    <c:v>将来負担額</c:v>
                  </c:pt>
                  <c:pt idx="2">
                    <c:v>充当可能財源等</c:v>
                  </c:pt>
                  <c:pt idx="3">
                    <c:v>将来負担額</c:v>
                  </c:pt>
                  <c:pt idx="5">
                    <c:v>充当可能財源等</c:v>
                  </c:pt>
                  <c:pt idx="6">
                    <c:v>将来負担額</c:v>
                  </c:pt>
                  <c:pt idx="8">
                    <c:v>充当可能財源等</c:v>
                  </c:pt>
                  <c:pt idx="9">
                    <c:v>将来負担額</c:v>
                  </c:pt>
                  <c:pt idx="11">
                    <c:v>充当可能財源等</c:v>
                  </c:pt>
                  <c:pt idx="12">
                    <c:v>将来負担額</c:v>
                  </c:pt>
                  <c:pt idx="14">
                    <c:v>充当可能財源等</c:v>
                  </c:pt>
                </c:lvl>
                <c:lvl>
                  <c:pt idx="0">
                    <c:v>H27</c:v>
                  </c:pt>
                  <c:pt idx="3">
                    <c:v>H28</c:v>
                  </c:pt>
                  <c:pt idx="6">
                    <c:v>H29</c:v>
                  </c:pt>
                  <c:pt idx="9">
                    <c:v>H30</c:v>
                  </c:pt>
                  <c:pt idx="12">
                    <c:v>R01</c:v>
                  </c:pt>
                </c:lvl>
              </c:multiLvlStrCache>
            </c:multiLvlStrRef>
          </c:cat>
          <c:val>
            <c:numRef>
              <c:f>データシート!$B$64:$P$64</c:f>
              <c:numCache>
                <c:formatCode>General</c:formatCode>
                <c:ptCount val="15"/>
                <c:pt idx="0">
                  <c:v>1174</c:v>
                </c:pt>
                <c:pt idx="3">
                  <c:v>1031</c:v>
                </c:pt>
                <c:pt idx="6">
                  <c:v>880</c:v>
                </c:pt>
                <c:pt idx="9">
                  <c:v>737</c:v>
                </c:pt>
                <c:pt idx="12">
                  <c:v>616</c:v>
                </c:pt>
              </c:numCache>
            </c:numRef>
          </c:val>
          <c:extLst>
            <c:ext xmlns:c16="http://schemas.microsoft.com/office/drawing/2014/chart" uri="{C3380CC4-5D6E-409C-BE32-E72D297353CC}">
              <c16:uniqueId val="{00000008-16C7-4D9D-AA84-E62046324D19}"/>
            </c:ext>
          </c:extLst>
        </c:ser>
        <c:ser>
          <c:idx val="9"/>
          <c:order val="9"/>
          <c:tx>
            <c:strRef>
              <c:f>データシート!$A$65</c:f>
              <c:strCache>
                <c:ptCount val="1"/>
                <c:pt idx="0">
                  <c:v>債務負担行為に基づく支出予定額</c:v>
                </c:pt>
              </c:strCache>
            </c:strRef>
          </c:tx>
          <c:spPr>
            <a:solidFill>
              <a:srgbClr val="00FFFF"/>
            </a:solidFill>
            <a:ln w="3175">
              <a:solidFill>
                <a:srgbClr val="000000"/>
              </a:solidFill>
              <a:prstDash val="solid"/>
            </a:ln>
          </c:spPr>
          <c:invertIfNegative val="0"/>
          <c:cat>
            <c:multiLvlStrRef>
              <c:f>データシート!$B$54:$P$55</c:f>
              <c:multiLvlStrCache>
                <c:ptCount val="15"/>
                <c:lvl>
                  <c:pt idx="0">
                    <c:v>将来負担額</c:v>
                  </c:pt>
                  <c:pt idx="2">
                    <c:v>充当可能財源等</c:v>
                  </c:pt>
                  <c:pt idx="3">
                    <c:v>将来負担額</c:v>
                  </c:pt>
                  <c:pt idx="5">
                    <c:v>充当可能財源等</c:v>
                  </c:pt>
                  <c:pt idx="6">
                    <c:v>将来負担額</c:v>
                  </c:pt>
                  <c:pt idx="8">
                    <c:v>充当可能財源等</c:v>
                  </c:pt>
                  <c:pt idx="9">
                    <c:v>将来負担額</c:v>
                  </c:pt>
                  <c:pt idx="11">
                    <c:v>充当可能財源等</c:v>
                  </c:pt>
                  <c:pt idx="12">
                    <c:v>将来負担額</c:v>
                  </c:pt>
                  <c:pt idx="14">
                    <c:v>充当可能財源等</c:v>
                  </c:pt>
                </c:lvl>
                <c:lvl>
                  <c:pt idx="0">
                    <c:v>H27</c:v>
                  </c:pt>
                  <c:pt idx="3">
                    <c:v>H28</c:v>
                  </c:pt>
                  <c:pt idx="6">
                    <c:v>H29</c:v>
                  </c:pt>
                  <c:pt idx="9">
                    <c:v>H30</c:v>
                  </c:pt>
                  <c:pt idx="12">
                    <c:v>R01</c:v>
                  </c:pt>
                </c:lvl>
              </c:multiLvlStrCache>
            </c:multiLvlStrRef>
          </c:cat>
          <c:val>
            <c:numRef>
              <c:f>データシート!$B$65:$P$65</c:f>
              <c:numCache>
                <c:formatCode>General</c:formatCode>
                <c:ptCount val="15"/>
                <c:pt idx="0">
                  <c:v>22732</c:v>
                </c:pt>
                <c:pt idx="3">
                  <c:v>20337</c:v>
                </c:pt>
                <c:pt idx="6">
                  <c:v>20166</c:v>
                </c:pt>
                <c:pt idx="9">
                  <c:v>21365</c:v>
                </c:pt>
                <c:pt idx="12">
                  <c:v>24120</c:v>
                </c:pt>
              </c:numCache>
            </c:numRef>
          </c:val>
          <c:extLst>
            <c:ext xmlns:c16="http://schemas.microsoft.com/office/drawing/2014/chart" uri="{C3380CC4-5D6E-409C-BE32-E72D297353CC}">
              <c16:uniqueId val="{00000009-16C7-4D9D-AA84-E62046324D19}"/>
            </c:ext>
          </c:extLst>
        </c:ser>
        <c:ser>
          <c:idx val="10"/>
          <c:order val="10"/>
          <c:tx>
            <c:strRef>
              <c:f>データシート!$A$66</c:f>
              <c:strCache>
                <c:ptCount val="1"/>
                <c:pt idx="0">
                  <c:v>一般会計等に係る地方債の現在高</c:v>
                </c:pt>
              </c:strCache>
            </c:strRef>
          </c:tx>
          <c:spPr>
            <a:solidFill>
              <a:srgbClr val="FF8080"/>
            </a:solidFill>
            <a:ln w="3175">
              <a:solidFill>
                <a:srgbClr val="000000"/>
              </a:solidFill>
              <a:prstDash val="solid"/>
            </a:ln>
          </c:spPr>
          <c:invertIfNegative val="0"/>
          <c:cat>
            <c:multiLvlStrRef>
              <c:f>データシート!$B$54:$P$55</c:f>
              <c:multiLvlStrCache>
                <c:ptCount val="15"/>
                <c:lvl>
                  <c:pt idx="0">
                    <c:v>将来負担額</c:v>
                  </c:pt>
                  <c:pt idx="2">
                    <c:v>充当可能財源等</c:v>
                  </c:pt>
                  <c:pt idx="3">
                    <c:v>将来負担額</c:v>
                  </c:pt>
                  <c:pt idx="5">
                    <c:v>充当可能財源等</c:v>
                  </c:pt>
                  <c:pt idx="6">
                    <c:v>将来負担額</c:v>
                  </c:pt>
                  <c:pt idx="8">
                    <c:v>充当可能財源等</c:v>
                  </c:pt>
                  <c:pt idx="9">
                    <c:v>将来負担額</c:v>
                  </c:pt>
                  <c:pt idx="11">
                    <c:v>充当可能財源等</c:v>
                  </c:pt>
                  <c:pt idx="12">
                    <c:v>将来負担額</c:v>
                  </c:pt>
                  <c:pt idx="14">
                    <c:v>充当可能財源等</c:v>
                  </c:pt>
                </c:lvl>
                <c:lvl>
                  <c:pt idx="0">
                    <c:v>H27</c:v>
                  </c:pt>
                  <c:pt idx="3">
                    <c:v>H28</c:v>
                  </c:pt>
                  <c:pt idx="6">
                    <c:v>H29</c:v>
                  </c:pt>
                  <c:pt idx="9">
                    <c:v>H30</c:v>
                  </c:pt>
                  <c:pt idx="12">
                    <c:v>R01</c:v>
                  </c:pt>
                </c:lvl>
              </c:multiLvlStrCache>
            </c:multiLvlStrRef>
          </c:cat>
          <c:val>
            <c:numRef>
              <c:f>データシート!$B$66:$P$66</c:f>
              <c:numCache>
                <c:formatCode>General</c:formatCode>
                <c:ptCount val="15"/>
                <c:pt idx="0">
                  <c:v>49913</c:v>
                </c:pt>
                <c:pt idx="3">
                  <c:v>54040</c:v>
                </c:pt>
                <c:pt idx="6">
                  <c:v>55764</c:v>
                </c:pt>
                <c:pt idx="9">
                  <c:v>57250</c:v>
                </c:pt>
                <c:pt idx="12">
                  <c:v>56919</c:v>
                </c:pt>
              </c:numCache>
            </c:numRef>
          </c:val>
          <c:extLst>
            <c:ext xmlns:c16="http://schemas.microsoft.com/office/drawing/2014/chart" uri="{C3380CC4-5D6E-409C-BE32-E72D297353CC}">
              <c16:uniqueId val="{0000000A-16C7-4D9D-AA84-E62046324D19}"/>
            </c:ext>
          </c:extLst>
        </c:ser>
        <c:dLbls>
          <c:showLegendKey val="0"/>
          <c:showVal val="0"/>
          <c:showCatName val="0"/>
          <c:showSerName val="0"/>
          <c:showPercent val="0"/>
          <c:showBubbleSize val="0"/>
        </c:dLbls>
        <c:gapWidth val="100"/>
        <c:overlap val="100"/>
        <c:axId val="96097024"/>
        <c:axId val="96098944"/>
      </c:barChart>
      <c:lineChart>
        <c:grouping val="standard"/>
        <c:varyColors val="0"/>
        <c:ser>
          <c:idx val="11"/>
          <c:order val="11"/>
          <c:tx>
            <c:strRef>
              <c:f>データシート!$A$67</c:f>
              <c:strCache>
                <c:ptCount val="1"/>
                <c:pt idx="0">
                  <c:v>将来負担比率の分子</c:v>
                </c:pt>
              </c:strCache>
            </c:strRef>
          </c:tx>
          <c:spPr>
            <a:ln w="38100">
              <a:solidFill>
                <a:srgbClr val="FF0000"/>
              </a:solidFill>
              <a:prstDash val="solid"/>
            </a:ln>
          </c:spPr>
          <c:marker>
            <c:symbol val="circle"/>
            <c:size val="15"/>
            <c:spPr>
              <a:solidFill>
                <a:srgbClr val="FF0000"/>
              </a:solidFill>
              <a:ln w="38100">
                <a:solidFill>
                  <a:srgbClr val="FF0000"/>
                </a:solidFill>
              </a:ln>
            </c:spPr>
          </c:marker>
          <c:cat>
            <c:multiLvlStrRef>
              <c:f>データシート!$B$54:$P$55</c:f>
              <c:multiLvlStrCache>
                <c:ptCount val="15"/>
                <c:lvl>
                  <c:pt idx="0">
                    <c:v>将来負担額</c:v>
                  </c:pt>
                  <c:pt idx="2">
                    <c:v>充当可能財源等</c:v>
                  </c:pt>
                  <c:pt idx="3">
                    <c:v>将来負担額</c:v>
                  </c:pt>
                  <c:pt idx="5">
                    <c:v>充当可能財源等</c:v>
                  </c:pt>
                  <c:pt idx="6">
                    <c:v>将来負担額</c:v>
                  </c:pt>
                  <c:pt idx="8">
                    <c:v>充当可能財源等</c:v>
                  </c:pt>
                  <c:pt idx="9">
                    <c:v>将来負担額</c:v>
                  </c:pt>
                  <c:pt idx="11">
                    <c:v>充当可能財源等</c:v>
                  </c:pt>
                  <c:pt idx="12">
                    <c:v>将来負担額</c:v>
                  </c:pt>
                  <c:pt idx="14">
                    <c:v>充当可能財源等</c:v>
                  </c:pt>
                </c:lvl>
                <c:lvl>
                  <c:pt idx="0">
                    <c:v>H27</c:v>
                  </c:pt>
                  <c:pt idx="3">
                    <c:v>H28</c:v>
                  </c:pt>
                  <c:pt idx="6">
                    <c:v>H29</c:v>
                  </c:pt>
                  <c:pt idx="9">
                    <c:v>H30</c:v>
                  </c:pt>
                  <c:pt idx="12">
                    <c:v>R01</c:v>
                  </c:pt>
                </c:lvl>
              </c:multiLvlStrCache>
            </c:multiLvlStrRef>
          </c:cat>
          <c:val>
            <c:numRef>
              <c:f>データシート!$B$67:$P$67</c:f>
              <c:numCache>
                <c:formatCode>General</c:formatCode>
                <c:ptCount val="15"/>
                <c:pt idx="0">
                  <c:v>#N/A</c:v>
                </c:pt>
                <c:pt idx="1">
                  <c:v>0</c:v>
                </c:pt>
                <c:pt idx="2">
                  <c:v>#N/A</c:v>
                </c:pt>
                <c:pt idx="3">
                  <c:v>#N/A</c:v>
                </c:pt>
                <c:pt idx="4">
                  <c:v>0</c:v>
                </c:pt>
                <c:pt idx="5">
                  <c:v>#N/A</c:v>
                </c:pt>
                <c:pt idx="6">
                  <c:v>#N/A</c:v>
                </c:pt>
                <c:pt idx="7">
                  <c:v>0</c:v>
                </c:pt>
                <c:pt idx="8">
                  <c:v>#N/A</c:v>
                </c:pt>
                <c:pt idx="9">
                  <c:v>#N/A</c:v>
                </c:pt>
                <c:pt idx="10">
                  <c:v>0</c:v>
                </c:pt>
                <c:pt idx="11">
                  <c:v>#N/A</c:v>
                </c:pt>
                <c:pt idx="12">
                  <c:v>#N/A</c:v>
                </c:pt>
                <c:pt idx="13">
                  <c:v>0</c:v>
                </c:pt>
                <c:pt idx="14">
                  <c:v>#N/A</c:v>
                </c:pt>
              </c:numCache>
            </c:numRef>
          </c:val>
          <c:smooth val="0"/>
          <c:extLst>
            <c:ext xmlns:c16="http://schemas.microsoft.com/office/drawing/2014/chart" uri="{C3380CC4-5D6E-409C-BE32-E72D297353CC}">
              <c16:uniqueId val="{0000000B-16C7-4D9D-AA84-E62046324D19}"/>
            </c:ext>
          </c:extLst>
        </c:ser>
        <c:dLbls>
          <c:showLegendKey val="0"/>
          <c:showVal val="0"/>
          <c:showCatName val="0"/>
          <c:showSerName val="0"/>
          <c:showPercent val="0"/>
          <c:showBubbleSize val="0"/>
        </c:dLbls>
        <c:marker val="1"/>
        <c:smooth val="0"/>
        <c:axId val="96097024"/>
        <c:axId val="96098944"/>
      </c:lineChart>
      <c:catAx>
        <c:axId val="96097024"/>
        <c:scaling>
          <c:orientation val="minMax"/>
        </c:scaling>
        <c:delete val="0"/>
        <c:axPos val="b"/>
        <c:numFmt formatCode="General" sourceLinked="1"/>
        <c:majorTickMark val="none"/>
        <c:minorTickMark val="none"/>
        <c:tickLblPos val="low"/>
        <c:spPr>
          <a:ln w="3175">
            <a:solidFill>
              <a:srgbClr val="000000"/>
            </a:solidFill>
            <a:prstDash val="solid"/>
          </a:ln>
        </c:spPr>
        <c:txPr>
          <a:bodyPr rot="0" vert="wordArtVertRtl"/>
          <a:lstStyle/>
          <a:p>
            <a:pPr>
              <a:defRPr b="1">
                <a:latin typeface="ＭＳ ゴシック" pitchFamily="49" charset="-128"/>
                <a:ea typeface="ＭＳ ゴシック" pitchFamily="49" charset="-128"/>
              </a:defRPr>
            </a:pPr>
            <a:endParaRPr lang="ja-JP"/>
          </a:p>
        </c:txPr>
        <c:crossAx val="96098944"/>
        <c:crosses val="autoZero"/>
        <c:auto val="1"/>
        <c:lblAlgn val="ctr"/>
        <c:lblOffset val="100"/>
        <c:tickLblSkip val="1"/>
        <c:tickMarkSkip val="1"/>
        <c:noMultiLvlLbl val="0"/>
      </c:catAx>
      <c:valAx>
        <c:axId val="96098944"/>
        <c:scaling>
          <c:orientation val="minMax"/>
        </c:scaling>
        <c:delete val="0"/>
        <c:axPos val="l"/>
        <c:majorGridlines>
          <c:spPr>
            <a:ln w="3175">
              <a:solidFill>
                <a:srgbClr val="000000"/>
              </a:solidFill>
              <a:prstDash val="solid"/>
            </a:ln>
          </c:spPr>
        </c:majorGridlines>
        <c:numFmt formatCode="#,##0_ " sourceLinked="0"/>
        <c:majorTickMark val="in"/>
        <c:minorTickMark val="none"/>
        <c:tickLblPos val="nextTo"/>
        <c:spPr>
          <a:ln w="3175">
            <a:solidFill>
              <a:srgbClr val="000000"/>
            </a:solidFill>
            <a:prstDash val="solid"/>
          </a:ln>
        </c:spPr>
        <c:txPr>
          <a:bodyPr rot="0" vert="horz"/>
          <a:lstStyle/>
          <a:p>
            <a:pPr>
              <a:defRPr sz="1400" b="0" i="0" u="none" strike="noStrike" baseline="0">
                <a:solidFill>
                  <a:srgbClr val="000000"/>
                </a:solidFill>
                <a:latin typeface="ＭＳ ゴシック"/>
                <a:ea typeface="ＭＳ ゴシック"/>
                <a:cs typeface="ＭＳ ゴシック"/>
              </a:defRPr>
            </a:pPr>
            <a:endParaRPr lang="ja-JP"/>
          </a:p>
        </c:txPr>
        <c:crossAx val="96097024"/>
        <c:crosses val="autoZero"/>
        <c:crossBetween val="between"/>
      </c:valAx>
      <c:spPr>
        <a:solidFill>
          <a:srgbClr val="FFFFFF"/>
        </a:solidFill>
        <a:ln w="25400">
          <a:noFill/>
        </a:ln>
      </c:spPr>
    </c:plotArea>
    <c:plotVisOnly val="1"/>
    <c:dispBlanksAs val="zero"/>
    <c:showDLblsOverMax val="0"/>
  </c:chart>
  <c:spPr>
    <a:noFill/>
    <a:ln w="9525">
      <a:noFill/>
    </a:ln>
  </c:spPr>
  <c:txPr>
    <a:bodyPr/>
    <a:lstStyle/>
    <a:p>
      <a:pPr>
        <a:defRPr sz="1400" b="0" i="0" u="none" strike="noStrike" baseline="0">
          <a:solidFill>
            <a:srgbClr val="000000"/>
          </a:solidFill>
          <a:latin typeface="ＭＳ ゴシック"/>
          <a:ea typeface="ＭＳ ゴシック"/>
          <a:cs typeface="ＭＳ ゴシック"/>
        </a:defRPr>
      </a:pPr>
      <a:endParaRPr lang="ja-JP"/>
    </a:p>
  </c:txPr>
  <c:printSettings>
    <c:headerFooter alignWithMargins="0"/>
    <c:pageMargins b="0.98399999999999999" l="0.78700000000000003" r="0.78700000000000003" t="0.98399999999999999" header="0.51200000000000001" footer="0.51200000000000001"/>
    <c:pageSetup paperSize="9" orientation="landscape" horizontalDpi="300" verticalDpi="300"/>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650824609222051"/>
          <c:y val="7.7726262125610776E-2"/>
          <c:w val="0.89122665696781656"/>
          <c:h val="0.85862490608254183"/>
        </c:manualLayout>
      </c:layout>
      <c:barChart>
        <c:barDir val="col"/>
        <c:grouping val="stacked"/>
        <c:varyColors val="0"/>
        <c:ser>
          <c:idx val="2"/>
          <c:order val="0"/>
          <c:tx>
            <c:strRef>
              <c:f>データシート!$A$72</c:f>
              <c:strCache>
                <c:ptCount val="1"/>
                <c:pt idx="0">
                  <c:v>財政調整基金</c:v>
                </c:pt>
              </c:strCache>
            </c:strRef>
          </c:tx>
          <c:spPr>
            <a:pattFill prst="pct70">
              <a:fgClr>
                <a:srgbClr val="843C0C"/>
              </a:fgClr>
              <a:bgClr>
                <a:schemeClr val="bg1"/>
              </a:bgClr>
            </a:pattFill>
            <a:ln w="3175">
              <a:noFill/>
              <a:prstDash val="solid"/>
            </a:ln>
          </c:spPr>
          <c:invertIfNegative val="0"/>
          <c:cat>
            <c:strRef>
              <c:f>データシート!$B$71:$D$71</c:f>
              <c:strCache>
                <c:ptCount val="3"/>
                <c:pt idx="0">
                  <c:v>H29</c:v>
                </c:pt>
                <c:pt idx="1">
                  <c:v>H30</c:v>
                </c:pt>
                <c:pt idx="2">
                  <c:v>R01</c:v>
                </c:pt>
              </c:strCache>
            </c:strRef>
          </c:cat>
          <c:val>
            <c:numRef>
              <c:f>データシート!$B$72:$D$72</c:f>
              <c:numCache>
                <c:formatCode>#,##0;"▲ "#,##0</c:formatCode>
                <c:ptCount val="3"/>
                <c:pt idx="0">
                  <c:v>41812</c:v>
                </c:pt>
                <c:pt idx="1">
                  <c:v>43113</c:v>
                </c:pt>
                <c:pt idx="2">
                  <c:v>45671</c:v>
                </c:pt>
              </c:numCache>
            </c:numRef>
          </c:val>
          <c:extLst>
            <c:ext xmlns:c16="http://schemas.microsoft.com/office/drawing/2014/chart" uri="{C3380CC4-5D6E-409C-BE32-E72D297353CC}">
              <c16:uniqueId val="{00000000-5419-4000-92A3-C1E1E8150BCE}"/>
            </c:ext>
          </c:extLst>
        </c:ser>
        <c:ser>
          <c:idx val="0"/>
          <c:order val="1"/>
          <c:tx>
            <c:strRef>
              <c:f>データシート!$A$73</c:f>
              <c:strCache>
                <c:ptCount val="1"/>
                <c:pt idx="0">
                  <c:v>減債基金</c:v>
                </c:pt>
              </c:strCache>
            </c:strRef>
          </c:tx>
          <c:spPr>
            <a:pattFill prst="smGrid">
              <a:fgClr>
                <a:srgbClr val="FF66CC"/>
              </a:fgClr>
              <a:bgClr>
                <a:schemeClr val="bg1"/>
              </a:bgClr>
            </a:pattFill>
            <a:ln w="3175">
              <a:noFill/>
              <a:prstDash val="solid"/>
            </a:ln>
          </c:spPr>
          <c:invertIfNegative val="0"/>
          <c:cat>
            <c:strRef>
              <c:f>データシート!$B$71:$D$71</c:f>
              <c:strCache>
                <c:ptCount val="3"/>
                <c:pt idx="0">
                  <c:v>H29</c:v>
                </c:pt>
                <c:pt idx="1">
                  <c:v>H30</c:v>
                </c:pt>
                <c:pt idx="2">
                  <c:v>R01</c:v>
                </c:pt>
              </c:strCache>
            </c:strRef>
          </c:cat>
          <c:val>
            <c:numRef>
              <c:f>データシート!$B$73:$D$73</c:f>
              <c:numCache>
                <c:formatCode>#,##0;"▲ "#,##0</c:formatCode>
                <c:ptCount val="3"/>
                <c:pt idx="0">
                  <c:v>2957</c:v>
                </c:pt>
                <c:pt idx="1">
                  <c:v>2879</c:v>
                </c:pt>
                <c:pt idx="2">
                  <c:v>2701</c:v>
                </c:pt>
              </c:numCache>
            </c:numRef>
          </c:val>
          <c:extLst>
            <c:ext xmlns:c16="http://schemas.microsoft.com/office/drawing/2014/chart" uri="{C3380CC4-5D6E-409C-BE32-E72D297353CC}">
              <c16:uniqueId val="{00000001-5419-4000-92A3-C1E1E8150BCE}"/>
            </c:ext>
          </c:extLst>
        </c:ser>
        <c:ser>
          <c:idx val="1"/>
          <c:order val="2"/>
          <c:tx>
            <c:strRef>
              <c:f>データシート!$A$74</c:f>
              <c:strCache>
                <c:ptCount val="1"/>
                <c:pt idx="0">
                  <c:v>その他特定目的基金</c:v>
                </c:pt>
              </c:strCache>
            </c:strRef>
          </c:tx>
          <c:spPr>
            <a:solidFill>
              <a:srgbClr val="2E75B6"/>
            </a:solidFill>
            <a:ln>
              <a:noFill/>
            </a:ln>
          </c:spPr>
          <c:invertIfNegative val="0"/>
          <c:cat>
            <c:strRef>
              <c:f>データシート!$B$71:$D$71</c:f>
              <c:strCache>
                <c:ptCount val="3"/>
                <c:pt idx="0">
                  <c:v>H29</c:v>
                </c:pt>
                <c:pt idx="1">
                  <c:v>H30</c:v>
                </c:pt>
                <c:pt idx="2">
                  <c:v>R01</c:v>
                </c:pt>
              </c:strCache>
            </c:strRef>
          </c:cat>
          <c:val>
            <c:numRef>
              <c:f>データシート!$B$74:$D$74</c:f>
              <c:numCache>
                <c:formatCode>#,##0;"▲ "#,##0</c:formatCode>
                <c:ptCount val="3"/>
                <c:pt idx="0">
                  <c:v>35929</c:v>
                </c:pt>
                <c:pt idx="1">
                  <c:v>40883</c:v>
                </c:pt>
                <c:pt idx="2">
                  <c:v>45751</c:v>
                </c:pt>
              </c:numCache>
            </c:numRef>
          </c:val>
          <c:extLst>
            <c:ext xmlns:c16="http://schemas.microsoft.com/office/drawing/2014/chart" uri="{C3380CC4-5D6E-409C-BE32-E72D297353CC}">
              <c16:uniqueId val="{00000002-5419-4000-92A3-C1E1E8150BCE}"/>
            </c:ext>
          </c:extLst>
        </c:ser>
        <c:dLbls>
          <c:showLegendKey val="0"/>
          <c:showVal val="0"/>
          <c:showCatName val="0"/>
          <c:showSerName val="0"/>
          <c:showPercent val="0"/>
          <c:showBubbleSize val="0"/>
        </c:dLbls>
        <c:gapWidth val="120"/>
        <c:overlap val="100"/>
        <c:axId val="319116760"/>
        <c:axId val="319117152"/>
      </c:barChart>
      <c:catAx>
        <c:axId val="319116760"/>
        <c:scaling>
          <c:orientation val="minMax"/>
        </c:scaling>
        <c:delete val="0"/>
        <c:axPos val="b"/>
        <c:numFmt formatCode="General" sourceLinked="1"/>
        <c:majorTickMark val="none"/>
        <c:minorTickMark val="none"/>
        <c:tickLblPos val="low"/>
        <c:spPr>
          <a:ln w="3175">
            <a:solidFill>
              <a:srgbClr val="000000"/>
            </a:solidFill>
            <a:prstDash val="solid"/>
          </a:ln>
        </c:spPr>
        <c:txPr>
          <a:bodyPr rot="0" vert="horz"/>
          <a:lstStyle/>
          <a:p>
            <a:pPr>
              <a:defRPr sz="1600" b="1" i="0" u="none" strike="noStrike" baseline="0">
                <a:solidFill>
                  <a:srgbClr val="000000"/>
                </a:solidFill>
                <a:latin typeface="ＭＳ ゴシック"/>
                <a:ea typeface="ＭＳ ゴシック"/>
                <a:cs typeface="ＭＳ ゴシック"/>
              </a:defRPr>
            </a:pPr>
            <a:endParaRPr lang="ja-JP"/>
          </a:p>
        </c:txPr>
        <c:crossAx val="319117152"/>
        <c:crosses val="autoZero"/>
        <c:auto val="1"/>
        <c:lblAlgn val="ctr"/>
        <c:lblOffset val="100"/>
        <c:tickLblSkip val="1"/>
        <c:tickMarkSkip val="1"/>
        <c:noMultiLvlLbl val="0"/>
      </c:catAx>
      <c:valAx>
        <c:axId val="319117152"/>
        <c:scaling>
          <c:orientation val="minMax"/>
        </c:scaling>
        <c:delete val="0"/>
        <c:axPos val="l"/>
        <c:majorGridlines>
          <c:spPr>
            <a:ln w="3175">
              <a:solidFill>
                <a:srgbClr val="000000"/>
              </a:solidFill>
              <a:prstDash val="solid"/>
            </a:ln>
          </c:spPr>
        </c:majorGridlines>
        <c:numFmt formatCode="#,##0;&quot;▲ &quot;#,##0" sourceLinked="0"/>
        <c:majorTickMark val="in"/>
        <c:minorTickMark val="none"/>
        <c:tickLblPos val="nextTo"/>
        <c:spPr>
          <a:ln w="3175">
            <a:solidFill>
              <a:srgbClr val="000000"/>
            </a:solidFill>
            <a:prstDash val="solid"/>
          </a:ln>
        </c:spPr>
        <c:txPr>
          <a:bodyPr rot="0" vert="horz"/>
          <a:lstStyle/>
          <a:p>
            <a:pPr>
              <a:defRPr sz="1600" b="0" i="0" u="none" strike="noStrike" baseline="0">
                <a:solidFill>
                  <a:srgbClr val="000000"/>
                </a:solidFill>
                <a:latin typeface="ＭＳ ゴシック"/>
                <a:ea typeface="ＭＳ ゴシック"/>
                <a:cs typeface="ＭＳ ゴシック"/>
              </a:defRPr>
            </a:pPr>
            <a:endParaRPr lang="ja-JP"/>
          </a:p>
        </c:txPr>
        <c:crossAx val="319116760"/>
        <c:crosses val="autoZero"/>
        <c:crossBetween val="between"/>
      </c:valAx>
      <c:spPr>
        <a:solidFill>
          <a:srgbClr val="FFFFFF"/>
        </a:solidFill>
        <a:ln w="25400">
          <a:noFill/>
        </a:ln>
      </c:spPr>
    </c:plotArea>
    <c:plotVisOnly val="1"/>
    <c:dispBlanksAs val="zero"/>
    <c:showDLblsOverMax val="0"/>
  </c:chart>
  <c:spPr>
    <a:noFill/>
    <a:ln w="9525">
      <a:noFill/>
    </a:ln>
  </c:spPr>
  <c:txPr>
    <a:bodyPr/>
    <a:lstStyle/>
    <a:p>
      <a:pPr>
        <a:defRPr sz="1400" b="1" i="0" u="none" strike="noStrike" baseline="0">
          <a:solidFill>
            <a:srgbClr val="000000"/>
          </a:solidFill>
          <a:latin typeface="ＭＳ ゴシック"/>
          <a:ea typeface="ＭＳ ゴシック"/>
          <a:cs typeface="ＭＳ ゴシック"/>
        </a:defRPr>
      </a:pPr>
      <a:endParaRPr lang="ja-JP"/>
    </a:p>
  </c:txPr>
  <c:printSettings>
    <c:headerFooter alignWithMargins="0"/>
    <c:pageMargins b="0.98399999999999999" l="0.78700000000000003" r="0.78700000000000003" t="0.98399999999999999" header="0.51200000000000001" footer="0.51200000000000001"/>
    <c:pageSetup paperSize="9" orientation="landscape" horizontalDpi="1200" verticalDpi="1200"/>
  </c:printSettings>
</c:chartSpace>
</file>

<file path=xl/drawings/_rels/drawing10.xml.rels><?xml version="1.0" encoding="UTF-8" standalone="yes"?>
<Relationships xmlns="http://schemas.openxmlformats.org/package/2006/relationships"><Relationship Id="rId1" Type="http://schemas.openxmlformats.org/officeDocument/2006/relationships/chart" Target="../charts/chart4.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5.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_rels/drawing8.xml.rels><?xml version="1.0" encoding="UTF-8" standalone="yes"?>
<Relationships xmlns="http://schemas.openxmlformats.org/package/2006/relationships"><Relationship Id="rId1" Type="http://schemas.openxmlformats.org/officeDocument/2006/relationships/chart" Target="../charts/chart2.xml"/></Relationships>
</file>

<file path=xl/drawings/_rels/drawing9.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45</xdr:col>
      <xdr:colOff>38100</xdr:colOff>
      <xdr:row>30</xdr:row>
      <xdr:rowOff>19050</xdr:rowOff>
    </xdr:from>
    <xdr:to>
      <xdr:col>47</xdr:col>
      <xdr:colOff>104775</xdr:colOff>
      <xdr:row>32</xdr:row>
      <xdr:rowOff>114300</xdr:rowOff>
    </xdr:to>
    <xdr:sp macro="" textlink="">
      <xdr:nvSpPr>
        <xdr:cNvPr id="2" name="AutoShape 1">
          <a:extLst>
            <a:ext uri="{FF2B5EF4-FFF2-40B4-BE49-F238E27FC236}">
              <a16:creationId xmlns:a16="http://schemas.microsoft.com/office/drawing/2014/main" id="{00000000-0008-0000-0000-000039080000}"/>
            </a:ext>
          </a:extLst>
        </xdr:cNvPr>
        <xdr:cNvSpPr>
          <a:spLocks noChangeArrowheads="1"/>
        </xdr:cNvSpPr>
      </xdr:nvSpPr>
      <xdr:spPr bwMode="auto">
        <a:xfrm rot="5400000">
          <a:off x="5576888" y="4624387"/>
          <a:ext cx="381000" cy="314325"/>
        </a:xfrm>
        <a:prstGeom prst="bracketPair">
          <a:avLst>
            <a:gd name="adj" fmla="val 16667"/>
          </a:avLst>
        </a:prstGeom>
        <a:noFill/>
        <a:ln w="9525">
          <a:solidFill>
            <a:srgbClr val="000000"/>
          </a:solidFill>
          <a:round/>
          <a:headEnd/>
          <a:tailEnd/>
        </a:ln>
      </xdr:spPr>
    </xdr:sp>
    <xdr:clientData/>
  </xdr:twoCellAnchor>
  <xdr:twoCellAnchor>
    <xdr:from>
      <xdr:col>63</xdr:col>
      <xdr:colOff>0</xdr:colOff>
      <xdr:row>39</xdr:row>
      <xdr:rowOff>28575</xdr:rowOff>
    </xdr:from>
    <xdr:to>
      <xdr:col>64</xdr:col>
      <xdr:colOff>9525</xdr:colOff>
      <xdr:row>42</xdr:row>
      <xdr:rowOff>0</xdr:rowOff>
    </xdr:to>
    <xdr:sp macro="" textlink="">
      <xdr:nvSpPr>
        <xdr:cNvPr id="3" name="AutoShape 2">
          <a:extLst>
            <a:ext uri="{FF2B5EF4-FFF2-40B4-BE49-F238E27FC236}">
              <a16:creationId xmlns:a16="http://schemas.microsoft.com/office/drawing/2014/main" id="{00000000-0008-0000-0000-00003A080000}"/>
            </a:ext>
          </a:extLst>
        </xdr:cNvPr>
        <xdr:cNvSpPr>
          <a:spLocks/>
        </xdr:cNvSpPr>
      </xdr:nvSpPr>
      <xdr:spPr bwMode="auto">
        <a:xfrm>
          <a:off x="7800975" y="5886450"/>
          <a:ext cx="133350" cy="400050"/>
        </a:xfrm>
        <a:prstGeom prst="leftBrace">
          <a:avLst>
            <a:gd name="adj1" fmla="val 25000"/>
            <a:gd name="adj2" fmla="val 50000"/>
          </a:avLst>
        </a:prstGeom>
        <a:noFill/>
        <a:ln w="9525">
          <a:solidFill>
            <a:srgbClr val="000000"/>
          </a:solidFill>
          <a:round/>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123825</xdr:colOff>
      <xdr:row>0</xdr:row>
      <xdr:rowOff>123825</xdr:rowOff>
    </xdr:from>
    <xdr:to>
      <xdr:col>11</xdr:col>
      <xdr:colOff>695325</xdr:colOff>
      <xdr:row>4</xdr:row>
      <xdr:rowOff>76200</xdr:rowOff>
    </xdr:to>
    <xdr:sp macro="" textlink="">
      <xdr:nvSpPr>
        <xdr:cNvPr id="2" name="表題ボックス">
          <a:extLst>
            <a:ext uri="{FF2B5EF4-FFF2-40B4-BE49-F238E27FC236}">
              <a16:creationId xmlns:a16="http://schemas.microsoft.com/office/drawing/2014/main" id="{00000000-0008-0000-0200-000001140400}"/>
            </a:ext>
          </a:extLst>
        </xdr:cNvPr>
        <xdr:cNvSpPr>
          <a:spLocks noChangeArrowheads="1"/>
        </xdr:cNvSpPr>
      </xdr:nvSpPr>
      <xdr:spPr bwMode="auto">
        <a:xfrm>
          <a:off x="123825" y="123825"/>
          <a:ext cx="9525000" cy="638175"/>
        </a:xfrm>
        <a:prstGeom prst="rect">
          <a:avLst/>
        </a:prstGeom>
        <a:noFill/>
        <a:ln w="9525">
          <a:noFill/>
          <a:miter lim="800000"/>
          <a:headEnd/>
          <a:tailEnd/>
        </a:ln>
      </xdr:spPr>
      <xdr:txBody>
        <a:bodyPr vertOverflow="clip" wrap="square" lIns="54864" tIns="32004" rIns="0" bIns="32004" anchor="ctr" upright="1"/>
        <a:lstStyle/>
        <a:p>
          <a:pPr algn="l" rtl="1">
            <a:defRPr sz="1000"/>
          </a:pPr>
          <a:r>
            <a:rPr lang="ja-JP" altLang="en-US" sz="2400" b="1" i="0" strike="noStrike">
              <a:solidFill>
                <a:srgbClr val="000000"/>
              </a:solidFill>
              <a:latin typeface="ＭＳ ゴシック"/>
              <a:ea typeface="ＭＳ ゴシック"/>
            </a:rPr>
            <a:t>（</a:t>
          </a:r>
          <a:r>
            <a:rPr lang="en-US" altLang="ja-JP" sz="2400" b="1" i="0" strike="noStrike">
              <a:solidFill>
                <a:srgbClr val="000000"/>
              </a:solidFill>
              <a:latin typeface="ＭＳ ゴシック"/>
              <a:ea typeface="ＭＳ ゴシック"/>
            </a:rPr>
            <a:t>9</a:t>
          </a:r>
          <a:r>
            <a:rPr lang="ja-JP" altLang="en-US" sz="2400" b="1" i="0" strike="noStrike">
              <a:solidFill>
                <a:srgbClr val="000000"/>
              </a:solidFill>
              <a:latin typeface="ＭＳ ゴシック"/>
              <a:ea typeface="ＭＳ ゴシック"/>
            </a:rPr>
            <a:t>）実質公債費比率（分子）の構造（市町村）</a:t>
          </a:r>
        </a:p>
      </xdr:txBody>
    </xdr:sp>
    <xdr:clientData/>
  </xdr:twoCellAnchor>
  <xdr:twoCellAnchor>
    <xdr:from>
      <xdr:col>12</xdr:col>
      <xdr:colOff>838200</xdr:colOff>
      <xdr:row>1</xdr:row>
      <xdr:rowOff>19050</xdr:rowOff>
    </xdr:from>
    <xdr:to>
      <xdr:col>15</xdr:col>
      <xdr:colOff>371475</xdr:colOff>
      <xdr:row>3</xdr:row>
      <xdr:rowOff>123825</xdr:rowOff>
    </xdr:to>
    <xdr:sp macro="" textlink="">
      <xdr:nvSpPr>
        <xdr:cNvPr id="3" name="年度ボックス">
          <a:extLst>
            <a:ext uri="{FF2B5EF4-FFF2-40B4-BE49-F238E27FC236}">
              <a16:creationId xmlns:a16="http://schemas.microsoft.com/office/drawing/2014/main" id="{00000000-0008-0000-0200-000002E80000}"/>
            </a:ext>
          </a:extLst>
        </xdr:cNvPr>
        <xdr:cNvSpPr>
          <a:spLocks noChangeArrowheads="1"/>
        </xdr:cNvSpPr>
      </xdr:nvSpPr>
      <xdr:spPr bwMode="auto">
        <a:xfrm>
          <a:off x="10791825" y="190500"/>
          <a:ext cx="2533650" cy="447675"/>
        </a:xfrm>
        <a:prstGeom prst="rect">
          <a:avLst/>
        </a:prstGeom>
        <a:noFill/>
        <a:ln w="25400">
          <a:solidFill>
            <a:srgbClr val="000000"/>
          </a:solidFill>
          <a:miter lim="800000"/>
          <a:headEnd/>
          <a:tailEnd/>
        </a:ln>
      </xdr:spPr>
      <xdr:txBody>
        <a:bodyPr anchor="ctr"/>
        <a:lstStyle/>
        <a:p>
          <a:pPr algn="ctr"/>
          <a:r>
            <a:rPr lang="ja-JP" altLang="en-US" sz="1600" b="1">
              <a:latin typeface="ＭＳ ゴシック" pitchFamily="49" charset="-128"/>
              <a:ea typeface="ＭＳ ゴシック" pitchFamily="49" charset="-128"/>
            </a:rPr>
            <a:t>令和元年度</a:t>
          </a:r>
        </a:p>
      </xdr:txBody>
    </xdr:sp>
    <xdr:clientData/>
  </xdr:twoCellAnchor>
  <xdr:twoCellAnchor>
    <xdr:from>
      <xdr:col>15</xdr:col>
      <xdr:colOff>762000</xdr:colOff>
      <xdr:row>1</xdr:row>
      <xdr:rowOff>19050</xdr:rowOff>
    </xdr:from>
    <xdr:to>
      <xdr:col>20</xdr:col>
      <xdr:colOff>190500</xdr:colOff>
      <xdr:row>3</xdr:row>
      <xdr:rowOff>123825</xdr:rowOff>
    </xdr:to>
    <xdr:sp macro="" textlink="">
      <xdr:nvSpPr>
        <xdr:cNvPr id="4" name="団体名称ボックス">
          <a:extLst>
            <a:ext uri="{FF2B5EF4-FFF2-40B4-BE49-F238E27FC236}">
              <a16:creationId xmlns:a16="http://schemas.microsoft.com/office/drawing/2014/main" id="{00000000-0008-0000-0200-000003E80000}"/>
            </a:ext>
          </a:extLst>
        </xdr:cNvPr>
        <xdr:cNvSpPr>
          <a:spLocks noChangeArrowheads="1"/>
        </xdr:cNvSpPr>
      </xdr:nvSpPr>
      <xdr:spPr bwMode="auto">
        <a:xfrm>
          <a:off x="13716000" y="190500"/>
          <a:ext cx="3810000" cy="447675"/>
        </a:xfrm>
        <a:prstGeom prst="rect">
          <a:avLst/>
        </a:prstGeom>
        <a:noFill/>
        <a:ln w="25400">
          <a:solidFill>
            <a:srgbClr val="000000"/>
          </a:solidFill>
          <a:miter lim="800000"/>
          <a:headEnd/>
          <a:tailEnd/>
        </a:ln>
      </xdr:spPr>
      <xdr:txBody>
        <a:bodyPr anchor="ctr"/>
        <a:lstStyle/>
        <a:p>
          <a:pPr algn="ctr"/>
          <a:r>
            <a:rPr lang="ja-JP" altLang="en-US" sz="1600" b="1">
              <a:latin typeface="ＭＳ ゴシック" pitchFamily="49" charset="-128"/>
              <a:ea typeface="ＭＳ ゴシック" pitchFamily="49" charset="-128"/>
            </a:rPr>
            <a:t>東京都練馬区</a:t>
          </a:r>
        </a:p>
      </xdr:txBody>
    </xdr:sp>
    <xdr:clientData/>
  </xdr:twoCellAnchor>
  <xdr:twoCellAnchor>
    <xdr:from>
      <xdr:col>1</xdr:col>
      <xdr:colOff>0</xdr:colOff>
      <xdr:row>43</xdr:row>
      <xdr:rowOff>0</xdr:rowOff>
    </xdr:from>
    <xdr:to>
      <xdr:col>10</xdr:col>
      <xdr:colOff>0</xdr:colOff>
      <xdr:row>44</xdr:row>
      <xdr:rowOff>0</xdr:rowOff>
    </xdr:to>
    <xdr:sp macro="" textlink="">
      <xdr:nvSpPr>
        <xdr:cNvPr id="5" name="Line 22">
          <a:extLst>
            <a:ext uri="{FF2B5EF4-FFF2-40B4-BE49-F238E27FC236}">
              <a16:creationId xmlns:a16="http://schemas.microsoft.com/office/drawing/2014/main" id="{00000000-0008-0000-0200-000004E80000}"/>
            </a:ext>
          </a:extLst>
        </xdr:cNvPr>
        <xdr:cNvSpPr>
          <a:spLocks noChangeShapeType="1"/>
        </xdr:cNvSpPr>
      </xdr:nvSpPr>
      <xdr:spPr bwMode="auto">
        <a:xfrm>
          <a:off x="504825" y="7591425"/>
          <a:ext cx="7448550" cy="390525"/>
        </a:xfrm>
        <a:prstGeom prst="line">
          <a:avLst/>
        </a:prstGeom>
        <a:noFill/>
        <a:ln w="19050">
          <a:solidFill>
            <a:srgbClr val="000000"/>
          </a:solidFill>
          <a:round/>
          <a:headEnd/>
          <a:tailEnd/>
        </a:ln>
      </xdr:spPr>
    </xdr:sp>
    <xdr:clientData/>
  </xdr:twoCellAnchor>
  <xdr:twoCellAnchor>
    <xdr:from>
      <xdr:col>3</xdr:col>
      <xdr:colOff>152400</xdr:colOff>
      <xdr:row>44</xdr:row>
      <xdr:rowOff>47625</xdr:rowOff>
    </xdr:from>
    <xdr:to>
      <xdr:col>3</xdr:col>
      <xdr:colOff>657225</xdr:colOff>
      <xdr:row>44</xdr:row>
      <xdr:rowOff>342900</xdr:rowOff>
    </xdr:to>
    <xdr:sp macro="" textlink="">
      <xdr:nvSpPr>
        <xdr:cNvPr id="6" name="Rectangle 23">
          <a:extLst>
            <a:ext uri="{FF2B5EF4-FFF2-40B4-BE49-F238E27FC236}">
              <a16:creationId xmlns:a16="http://schemas.microsoft.com/office/drawing/2014/main" id="{00000000-0008-0000-0200-000005E80000}"/>
            </a:ext>
          </a:extLst>
        </xdr:cNvPr>
        <xdr:cNvSpPr>
          <a:spLocks noChangeArrowheads="1"/>
        </xdr:cNvSpPr>
      </xdr:nvSpPr>
      <xdr:spPr bwMode="auto">
        <a:xfrm>
          <a:off x="2314575" y="8029575"/>
          <a:ext cx="504825" cy="295275"/>
        </a:xfrm>
        <a:prstGeom prst="rect">
          <a:avLst/>
        </a:prstGeom>
        <a:solidFill>
          <a:srgbClr val="FF8080"/>
        </a:solidFill>
        <a:ln w="6350">
          <a:solidFill>
            <a:srgbClr val="000000"/>
          </a:solidFill>
          <a:miter lim="800000"/>
          <a:headEnd/>
          <a:tailEnd/>
        </a:ln>
      </xdr:spPr>
    </xdr:sp>
    <xdr:clientData/>
  </xdr:twoCellAnchor>
  <xdr:twoCellAnchor>
    <xdr:from>
      <xdr:col>3</xdr:col>
      <xdr:colOff>152400</xdr:colOff>
      <xdr:row>45</xdr:row>
      <xdr:rowOff>47625</xdr:rowOff>
    </xdr:from>
    <xdr:to>
      <xdr:col>3</xdr:col>
      <xdr:colOff>657225</xdr:colOff>
      <xdr:row>45</xdr:row>
      <xdr:rowOff>342900</xdr:rowOff>
    </xdr:to>
    <xdr:sp macro="" textlink="">
      <xdr:nvSpPr>
        <xdr:cNvPr id="7" name="Rectangle 24">
          <a:extLst>
            <a:ext uri="{FF2B5EF4-FFF2-40B4-BE49-F238E27FC236}">
              <a16:creationId xmlns:a16="http://schemas.microsoft.com/office/drawing/2014/main" id="{00000000-0008-0000-0200-000006E80000}"/>
            </a:ext>
          </a:extLst>
        </xdr:cNvPr>
        <xdr:cNvSpPr>
          <a:spLocks noChangeArrowheads="1"/>
        </xdr:cNvSpPr>
      </xdr:nvSpPr>
      <xdr:spPr bwMode="auto">
        <a:xfrm>
          <a:off x="2314575" y="8420100"/>
          <a:ext cx="504825" cy="295275"/>
        </a:xfrm>
        <a:prstGeom prst="rect">
          <a:avLst/>
        </a:prstGeom>
        <a:solidFill>
          <a:srgbClr val="00FFFF"/>
        </a:solidFill>
        <a:ln w="6350">
          <a:solidFill>
            <a:srgbClr val="000000"/>
          </a:solidFill>
          <a:miter lim="800000"/>
          <a:headEnd/>
          <a:tailEnd/>
        </a:ln>
      </xdr:spPr>
    </xdr:sp>
    <xdr:clientData/>
  </xdr:twoCellAnchor>
  <xdr:twoCellAnchor>
    <xdr:from>
      <xdr:col>3</xdr:col>
      <xdr:colOff>152400</xdr:colOff>
      <xdr:row>46</xdr:row>
      <xdr:rowOff>47625</xdr:rowOff>
    </xdr:from>
    <xdr:to>
      <xdr:col>3</xdr:col>
      <xdr:colOff>657225</xdr:colOff>
      <xdr:row>46</xdr:row>
      <xdr:rowOff>342900</xdr:rowOff>
    </xdr:to>
    <xdr:sp macro="" textlink="">
      <xdr:nvSpPr>
        <xdr:cNvPr id="8" name="Rectangle 25">
          <a:extLst>
            <a:ext uri="{FF2B5EF4-FFF2-40B4-BE49-F238E27FC236}">
              <a16:creationId xmlns:a16="http://schemas.microsoft.com/office/drawing/2014/main" id="{00000000-0008-0000-0200-000007E80000}"/>
            </a:ext>
          </a:extLst>
        </xdr:cNvPr>
        <xdr:cNvSpPr>
          <a:spLocks noChangeArrowheads="1"/>
        </xdr:cNvSpPr>
      </xdr:nvSpPr>
      <xdr:spPr bwMode="auto">
        <a:xfrm>
          <a:off x="2314575" y="8810625"/>
          <a:ext cx="504825" cy="295275"/>
        </a:xfrm>
        <a:prstGeom prst="rect">
          <a:avLst/>
        </a:prstGeom>
        <a:solidFill>
          <a:srgbClr val="008000"/>
        </a:solidFill>
        <a:ln w="6350">
          <a:solidFill>
            <a:srgbClr val="000000"/>
          </a:solidFill>
          <a:miter lim="800000"/>
          <a:headEnd/>
          <a:tailEnd/>
        </a:ln>
      </xdr:spPr>
    </xdr:sp>
    <xdr:clientData/>
  </xdr:twoCellAnchor>
  <xdr:twoCellAnchor>
    <xdr:from>
      <xdr:col>3</xdr:col>
      <xdr:colOff>152400</xdr:colOff>
      <xdr:row>47</xdr:row>
      <xdr:rowOff>47625</xdr:rowOff>
    </xdr:from>
    <xdr:to>
      <xdr:col>3</xdr:col>
      <xdr:colOff>657225</xdr:colOff>
      <xdr:row>47</xdr:row>
      <xdr:rowOff>342900</xdr:rowOff>
    </xdr:to>
    <xdr:sp macro="" textlink="">
      <xdr:nvSpPr>
        <xdr:cNvPr id="9" name="Rectangle 26">
          <a:extLst>
            <a:ext uri="{FF2B5EF4-FFF2-40B4-BE49-F238E27FC236}">
              <a16:creationId xmlns:a16="http://schemas.microsoft.com/office/drawing/2014/main" id="{00000000-0008-0000-0200-000008E80000}"/>
            </a:ext>
          </a:extLst>
        </xdr:cNvPr>
        <xdr:cNvSpPr>
          <a:spLocks noChangeArrowheads="1"/>
        </xdr:cNvSpPr>
      </xdr:nvSpPr>
      <xdr:spPr bwMode="auto">
        <a:xfrm>
          <a:off x="2314575" y="9201150"/>
          <a:ext cx="504825" cy="295275"/>
        </a:xfrm>
        <a:prstGeom prst="rect">
          <a:avLst/>
        </a:prstGeom>
        <a:solidFill>
          <a:srgbClr val="9999FF"/>
        </a:solidFill>
        <a:ln w="6350">
          <a:solidFill>
            <a:srgbClr val="000000"/>
          </a:solidFill>
          <a:miter lim="800000"/>
          <a:headEnd/>
          <a:tailEnd/>
        </a:ln>
      </xdr:spPr>
    </xdr:sp>
    <xdr:clientData/>
  </xdr:twoCellAnchor>
  <xdr:twoCellAnchor>
    <xdr:from>
      <xdr:col>3</xdr:col>
      <xdr:colOff>152400</xdr:colOff>
      <xdr:row>48</xdr:row>
      <xdr:rowOff>47625</xdr:rowOff>
    </xdr:from>
    <xdr:to>
      <xdr:col>3</xdr:col>
      <xdr:colOff>657225</xdr:colOff>
      <xdr:row>48</xdr:row>
      <xdr:rowOff>342900</xdr:rowOff>
    </xdr:to>
    <xdr:sp macro="" textlink="">
      <xdr:nvSpPr>
        <xdr:cNvPr id="10" name="Rectangle 27">
          <a:extLst>
            <a:ext uri="{FF2B5EF4-FFF2-40B4-BE49-F238E27FC236}">
              <a16:creationId xmlns:a16="http://schemas.microsoft.com/office/drawing/2014/main" id="{00000000-0008-0000-0200-000009E80000}"/>
            </a:ext>
          </a:extLst>
        </xdr:cNvPr>
        <xdr:cNvSpPr>
          <a:spLocks noChangeArrowheads="1"/>
        </xdr:cNvSpPr>
      </xdr:nvSpPr>
      <xdr:spPr bwMode="auto">
        <a:xfrm>
          <a:off x="2314575" y="9591675"/>
          <a:ext cx="504825" cy="295275"/>
        </a:xfrm>
        <a:prstGeom prst="rect">
          <a:avLst/>
        </a:prstGeom>
        <a:solidFill>
          <a:srgbClr val="FF6600"/>
        </a:solidFill>
        <a:ln w="6350">
          <a:solidFill>
            <a:srgbClr val="000000"/>
          </a:solidFill>
          <a:miter lim="800000"/>
          <a:headEnd/>
          <a:tailEnd/>
        </a:ln>
      </xdr:spPr>
    </xdr:sp>
    <xdr:clientData/>
  </xdr:twoCellAnchor>
  <xdr:twoCellAnchor>
    <xdr:from>
      <xdr:col>3</xdr:col>
      <xdr:colOff>152400</xdr:colOff>
      <xdr:row>49</xdr:row>
      <xdr:rowOff>47625</xdr:rowOff>
    </xdr:from>
    <xdr:to>
      <xdr:col>3</xdr:col>
      <xdr:colOff>657225</xdr:colOff>
      <xdr:row>49</xdr:row>
      <xdr:rowOff>342900</xdr:rowOff>
    </xdr:to>
    <xdr:sp macro="" textlink="">
      <xdr:nvSpPr>
        <xdr:cNvPr id="11" name="Rectangle 28">
          <a:extLst>
            <a:ext uri="{FF2B5EF4-FFF2-40B4-BE49-F238E27FC236}">
              <a16:creationId xmlns:a16="http://schemas.microsoft.com/office/drawing/2014/main" id="{00000000-0008-0000-0200-00000AE80000}"/>
            </a:ext>
          </a:extLst>
        </xdr:cNvPr>
        <xdr:cNvSpPr>
          <a:spLocks noChangeArrowheads="1"/>
        </xdr:cNvSpPr>
      </xdr:nvSpPr>
      <xdr:spPr bwMode="auto">
        <a:xfrm>
          <a:off x="2314575" y="9982200"/>
          <a:ext cx="504825" cy="295275"/>
        </a:xfrm>
        <a:prstGeom prst="rect">
          <a:avLst/>
        </a:prstGeom>
        <a:solidFill>
          <a:srgbClr val="FFFF00"/>
        </a:solidFill>
        <a:ln w="6350">
          <a:solidFill>
            <a:srgbClr val="000000"/>
          </a:solidFill>
          <a:miter lim="800000"/>
          <a:headEnd/>
          <a:tailEnd/>
        </a:ln>
      </xdr:spPr>
    </xdr:sp>
    <xdr:clientData/>
  </xdr:twoCellAnchor>
  <xdr:twoCellAnchor>
    <xdr:from>
      <xdr:col>3</xdr:col>
      <xdr:colOff>152400</xdr:colOff>
      <xdr:row>50</xdr:row>
      <xdr:rowOff>47625</xdr:rowOff>
    </xdr:from>
    <xdr:to>
      <xdr:col>3</xdr:col>
      <xdr:colOff>657225</xdr:colOff>
      <xdr:row>50</xdr:row>
      <xdr:rowOff>342900</xdr:rowOff>
    </xdr:to>
    <xdr:sp macro="" textlink="">
      <xdr:nvSpPr>
        <xdr:cNvPr id="12" name="Rectangle 29">
          <a:extLst>
            <a:ext uri="{FF2B5EF4-FFF2-40B4-BE49-F238E27FC236}">
              <a16:creationId xmlns:a16="http://schemas.microsoft.com/office/drawing/2014/main" id="{00000000-0008-0000-0200-00000BE80000}"/>
            </a:ext>
          </a:extLst>
        </xdr:cNvPr>
        <xdr:cNvSpPr>
          <a:spLocks noChangeArrowheads="1"/>
        </xdr:cNvSpPr>
      </xdr:nvSpPr>
      <xdr:spPr bwMode="auto">
        <a:xfrm>
          <a:off x="2314575" y="10372725"/>
          <a:ext cx="504825" cy="295275"/>
        </a:xfrm>
        <a:prstGeom prst="rect">
          <a:avLst/>
        </a:prstGeom>
        <a:solidFill>
          <a:srgbClr val="800080"/>
        </a:solidFill>
        <a:ln w="6350">
          <a:solidFill>
            <a:srgbClr val="000000"/>
          </a:solidFill>
          <a:miter lim="800000"/>
          <a:headEnd/>
          <a:tailEnd/>
        </a:ln>
      </xdr:spPr>
    </xdr:sp>
    <xdr:clientData/>
  </xdr:twoCellAnchor>
  <xdr:twoCellAnchor>
    <xdr:from>
      <xdr:col>3</xdr:col>
      <xdr:colOff>152400</xdr:colOff>
      <xdr:row>51</xdr:row>
      <xdr:rowOff>47625</xdr:rowOff>
    </xdr:from>
    <xdr:to>
      <xdr:col>3</xdr:col>
      <xdr:colOff>657225</xdr:colOff>
      <xdr:row>51</xdr:row>
      <xdr:rowOff>342900</xdr:rowOff>
    </xdr:to>
    <xdr:sp macro="" textlink="">
      <xdr:nvSpPr>
        <xdr:cNvPr id="13" name="Rectangle 30">
          <a:extLst>
            <a:ext uri="{FF2B5EF4-FFF2-40B4-BE49-F238E27FC236}">
              <a16:creationId xmlns:a16="http://schemas.microsoft.com/office/drawing/2014/main" id="{00000000-0008-0000-0200-00000CE80000}"/>
            </a:ext>
          </a:extLst>
        </xdr:cNvPr>
        <xdr:cNvSpPr>
          <a:spLocks noChangeArrowheads="1"/>
        </xdr:cNvSpPr>
      </xdr:nvSpPr>
      <xdr:spPr bwMode="auto">
        <a:xfrm>
          <a:off x="2314575" y="10763250"/>
          <a:ext cx="504825" cy="295275"/>
        </a:xfrm>
        <a:prstGeom prst="rect">
          <a:avLst/>
        </a:prstGeom>
        <a:solidFill>
          <a:srgbClr val="00FF00"/>
        </a:solidFill>
        <a:ln w="6350">
          <a:solidFill>
            <a:srgbClr val="000000"/>
          </a:solidFill>
          <a:miter lim="800000"/>
          <a:headEnd/>
          <a:tailEnd/>
        </a:ln>
      </xdr:spPr>
    </xdr:sp>
    <xdr:clientData/>
  </xdr:twoCellAnchor>
  <xdr:twoCellAnchor>
    <xdr:from>
      <xdr:col>3</xdr:col>
      <xdr:colOff>152400</xdr:colOff>
      <xdr:row>52</xdr:row>
      <xdr:rowOff>200025</xdr:rowOff>
    </xdr:from>
    <xdr:to>
      <xdr:col>3</xdr:col>
      <xdr:colOff>657225</xdr:colOff>
      <xdr:row>52</xdr:row>
      <xdr:rowOff>200025</xdr:rowOff>
    </xdr:to>
    <xdr:sp macro="" textlink="">
      <xdr:nvSpPr>
        <xdr:cNvPr id="14" name="Line 31">
          <a:extLst>
            <a:ext uri="{FF2B5EF4-FFF2-40B4-BE49-F238E27FC236}">
              <a16:creationId xmlns:a16="http://schemas.microsoft.com/office/drawing/2014/main" id="{00000000-0008-0000-0200-00000DE80000}"/>
            </a:ext>
          </a:extLst>
        </xdr:cNvPr>
        <xdr:cNvSpPr>
          <a:spLocks noChangeShapeType="1"/>
        </xdr:cNvSpPr>
      </xdr:nvSpPr>
      <xdr:spPr bwMode="auto">
        <a:xfrm>
          <a:off x="2314575" y="11306175"/>
          <a:ext cx="504825" cy="0"/>
        </a:xfrm>
        <a:prstGeom prst="line">
          <a:avLst/>
        </a:prstGeom>
        <a:noFill/>
        <a:ln w="38100">
          <a:solidFill>
            <a:srgbClr val="FF0000"/>
          </a:solidFill>
          <a:round/>
          <a:headEnd/>
          <a:tailEnd/>
        </a:ln>
      </xdr:spPr>
    </xdr:sp>
    <xdr:clientData/>
  </xdr:twoCellAnchor>
  <xdr:twoCellAnchor>
    <xdr:from>
      <xdr:col>3</xdr:col>
      <xdr:colOff>314325</xdr:colOff>
      <xdr:row>52</xdr:row>
      <xdr:rowOff>104775</xdr:rowOff>
    </xdr:from>
    <xdr:to>
      <xdr:col>3</xdr:col>
      <xdr:colOff>504825</xdr:colOff>
      <xdr:row>52</xdr:row>
      <xdr:rowOff>295275</xdr:rowOff>
    </xdr:to>
    <xdr:sp macro="" textlink="">
      <xdr:nvSpPr>
        <xdr:cNvPr id="15" name="Oval 32">
          <a:extLst>
            <a:ext uri="{FF2B5EF4-FFF2-40B4-BE49-F238E27FC236}">
              <a16:creationId xmlns:a16="http://schemas.microsoft.com/office/drawing/2014/main" id="{00000000-0008-0000-0200-00000EE80000}"/>
            </a:ext>
          </a:extLst>
        </xdr:cNvPr>
        <xdr:cNvSpPr>
          <a:spLocks noChangeArrowheads="1"/>
        </xdr:cNvSpPr>
      </xdr:nvSpPr>
      <xdr:spPr bwMode="auto">
        <a:xfrm>
          <a:off x="2476500" y="11210925"/>
          <a:ext cx="190500" cy="190500"/>
        </a:xfrm>
        <a:prstGeom prst="ellipse">
          <a:avLst/>
        </a:prstGeom>
        <a:solidFill>
          <a:srgbClr val="FF0000"/>
        </a:solidFill>
        <a:ln w="6350">
          <a:noFill/>
          <a:round/>
          <a:headEnd/>
          <a:tailEnd/>
        </a:ln>
      </xdr:spPr>
    </xdr:sp>
    <xdr:clientData/>
  </xdr:twoCellAnchor>
  <xdr:twoCellAnchor>
    <xdr:from>
      <xdr:col>15</xdr:col>
      <xdr:colOff>152400</xdr:colOff>
      <xdr:row>43</xdr:row>
      <xdr:rowOff>9525</xdr:rowOff>
    </xdr:from>
    <xdr:to>
      <xdr:col>20</xdr:col>
      <xdr:colOff>200025</xdr:colOff>
      <xdr:row>53</xdr:row>
      <xdr:rowOff>9525</xdr:rowOff>
    </xdr:to>
    <xdr:sp macro="" textlink="">
      <xdr:nvSpPr>
        <xdr:cNvPr id="16" name="Rectangle 87">
          <a:extLst>
            <a:ext uri="{FF2B5EF4-FFF2-40B4-BE49-F238E27FC236}">
              <a16:creationId xmlns:a16="http://schemas.microsoft.com/office/drawing/2014/main" id="{00000000-0008-0000-0200-00000FE80000}"/>
            </a:ext>
          </a:extLst>
        </xdr:cNvPr>
        <xdr:cNvSpPr>
          <a:spLocks noChangeArrowheads="1"/>
        </xdr:cNvSpPr>
      </xdr:nvSpPr>
      <xdr:spPr bwMode="auto">
        <a:xfrm>
          <a:off x="13106400" y="7600950"/>
          <a:ext cx="4429125" cy="3905250"/>
        </a:xfrm>
        <a:prstGeom prst="rect">
          <a:avLst/>
        </a:prstGeom>
        <a:solidFill>
          <a:srgbClr val="FFFFFF"/>
        </a:solidFill>
        <a:ln w="19050">
          <a:solidFill>
            <a:srgbClr val="000000"/>
          </a:solidFill>
          <a:miter lim="800000"/>
          <a:headEnd/>
          <a:tailEnd/>
        </a:ln>
      </xdr:spPr>
    </xdr:sp>
    <xdr:clientData/>
  </xdr:twoCellAnchor>
  <xdr:twoCellAnchor>
    <xdr:from>
      <xdr:col>15</xdr:col>
      <xdr:colOff>152400</xdr:colOff>
      <xdr:row>43</xdr:row>
      <xdr:rowOff>0</xdr:rowOff>
    </xdr:from>
    <xdr:to>
      <xdr:col>16</xdr:col>
      <xdr:colOff>161925</xdr:colOff>
      <xdr:row>43</xdr:row>
      <xdr:rowOff>323850</xdr:rowOff>
    </xdr:to>
    <xdr:sp macro="" textlink="">
      <xdr:nvSpPr>
        <xdr:cNvPr id="17" name="Rectangle 88">
          <a:extLst>
            <a:ext uri="{FF2B5EF4-FFF2-40B4-BE49-F238E27FC236}">
              <a16:creationId xmlns:a16="http://schemas.microsoft.com/office/drawing/2014/main" id="{00000000-0008-0000-0200-000058140400}"/>
            </a:ext>
          </a:extLst>
        </xdr:cNvPr>
        <xdr:cNvSpPr>
          <a:spLocks noChangeArrowheads="1"/>
        </xdr:cNvSpPr>
      </xdr:nvSpPr>
      <xdr:spPr bwMode="auto">
        <a:xfrm>
          <a:off x="13106400" y="7591425"/>
          <a:ext cx="885825" cy="323850"/>
        </a:xfrm>
        <a:prstGeom prst="rect">
          <a:avLst/>
        </a:prstGeom>
        <a:noFill/>
        <a:ln w="9525">
          <a:noFill/>
          <a:miter lim="800000"/>
          <a:headEnd/>
          <a:tailEnd/>
        </a:ln>
      </xdr:spPr>
      <xdr:txBody>
        <a:bodyPr vertOverflow="clip" wrap="square" lIns="36576" tIns="22860" rIns="0" bIns="0" anchor="t" upright="1"/>
        <a:lstStyle/>
        <a:p>
          <a:pPr algn="l" rtl="0">
            <a:defRPr sz="1000"/>
          </a:pPr>
          <a:r>
            <a:rPr lang="ja-JP" altLang="en-US" sz="1500" b="1" i="0" u="none" strike="noStrike" baseline="0">
              <a:solidFill>
                <a:srgbClr val="000000"/>
              </a:solidFill>
              <a:latin typeface="ＭＳ ゴシック"/>
              <a:ea typeface="ＭＳ ゴシック"/>
            </a:rPr>
            <a:t>分析欄</a:t>
          </a:r>
        </a:p>
      </xdr:txBody>
    </xdr:sp>
    <xdr:clientData/>
  </xdr:twoCellAnchor>
  <xdr:twoCellAnchor>
    <xdr:from>
      <xdr:col>0</xdr:col>
      <xdr:colOff>228600</xdr:colOff>
      <xdr:row>4</xdr:row>
      <xdr:rowOff>0</xdr:rowOff>
    </xdr:from>
    <xdr:to>
      <xdr:col>20</xdr:col>
      <xdr:colOff>676275</xdr:colOff>
      <xdr:row>41</xdr:row>
      <xdr:rowOff>152400</xdr:rowOff>
    </xdr:to>
    <xdr:graphicFrame macro="">
      <xdr:nvGraphicFramePr>
        <xdr:cNvPr id="18" name="Chart 90">
          <a:extLst>
            <a:ext uri="{FF2B5EF4-FFF2-40B4-BE49-F238E27FC236}">
              <a16:creationId xmlns:a16="http://schemas.microsoft.com/office/drawing/2014/main" id="{00000000-0008-0000-0200-000012E8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314325</xdr:colOff>
      <xdr:row>4</xdr:row>
      <xdr:rowOff>66675</xdr:rowOff>
    </xdr:from>
    <xdr:to>
      <xdr:col>2</xdr:col>
      <xdr:colOff>419100</xdr:colOff>
      <xdr:row>6</xdr:row>
      <xdr:rowOff>47625</xdr:rowOff>
    </xdr:to>
    <xdr:sp macro="" textlink="">
      <xdr:nvSpPr>
        <xdr:cNvPr id="19" name="Rectangle 88">
          <a:extLst>
            <a:ext uri="{FF2B5EF4-FFF2-40B4-BE49-F238E27FC236}">
              <a16:creationId xmlns:a16="http://schemas.microsoft.com/office/drawing/2014/main" id="{00000000-0008-0000-0200-000013E80000}"/>
            </a:ext>
          </a:extLst>
        </xdr:cNvPr>
        <xdr:cNvSpPr>
          <a:spLocks noChangeArrowheads="1"/>
        </xdr:cNvSpPr>
      </xdr:nvSpPr>
      <xdr:spPr bwMode="auto">
        <a:xfrm>
          <a:off x="314325" y="752475"/>
          <a:ext cx="1438275" cy="323850"/>
        </a:xfrm>
        <a:prstGeom prst="rect">
          <a:avLst/>
        </a:prstGeom>
        <a:noFill/>
        <a:ln w="9525">
          <a:noFill/>
          <a:miter lim="800000"/>
          <a:headEnd/>
          <a:tailEnd/>
        </a:ln>
      </xdr:spPr>
      <xdr:txBody>
        <a:bodyPr vertOverflow="clip" wrap="square" lIns="36576" tIns="22860" rIns="0" bIns="0" anchor="t" upright="1"/>
        <a:lstStyle/>
        <a:p>
          <a:pPr algn="l" rtl="1">
            <a:defRPr sz="1000"/>
          </a:pPr>
          <a:r>
            <a:rPr lang="ja-JP" altLang="en-US" sz="1600" b="1" i="0" strike="noStrike">
              <a:solidFill>
                <a:srgbClr val="000000"/>
              </a:solidFill>
              <a:latin typeface="ＭＳ ゴシック"/>
              <a:ea typeface="ＭＳ ゴシック"/>
            </a:rPr>
            <a:t>（百万円）</a:t>
          </a:r>
        </a:p>
      </xdr:txBody>
    </xdr:sp>
    <xdr:clientData/>
  </xdr:twoCellAnchor>
  <xdr:twoCellAnchor>
    <xdr:from>
      <xdr:col>15</xdr:col>
      <xdr:colOff>276225</xdr:colOff>
      <xdr:row>43</xdr:row>
      <xdr:rowOff>342900</xdr:rowOff>
    </xdr:from>
    <xdr:to>
      <xdr:col>20</xdr:col>
      <xdr:colOff>57149</xdr:colOff>
      <xdr:row>52</xdr:row>
      <xdr:rowOff>228600</xdr:rowOff>
    </xdr:to>
    <xdr:sp macro="" textlink="" fLocksText="0">
      <xdr:nvSpPr>
        <xdr:cNvPr id="20" name="テキスト ボックス 19">
          <a:extLst>
            <a:ext uri="{FF2B5EF4-FFF2-40B4-BE49-F238E27FC236}">
              <a16:creationId xmlns:a16="http://schemas.microsoft.com/office/drawing/2014/main" id="{00000000-0008-0000-0200-000015000000}"/>
            </a:ext>
          </a:extLst>
        </xdr:cNvPr>
        <xdr:cNvSpPr txBox="1"/>
      </xdr:nvSpPr>
      <xdr:spPr>
        <a:xfrm>
          <a:off x="13230225" y="7934325"/>
          <a:ext cx="4162424" cy="34004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ja-JP" sz="1300">
              <a:solidFill>
                <a:sysClr val="windowText" lastClr="000000"/>
              </a:solidFill>
              <a:effectLst/>
              <a:latin typeface="ＭＳ ゴシック" panose="020B0609070205080204" pitchFamily="49" charset="-128"/>
              <a:ea typeface="ＭＳ ゴシック" panose="020B0609070205080204" pitchFamily="49" charset="-128"/>
              <a:cs typeface="+mn-cs"/>
            </a:rPr>
            <a:t>　実質公債費比率の分子は、前年度比で</a:t>
          </a:r>
          <a:r>
            <a:rPr kumimoji="1" lang="en-US" altLang="ja-JP" sz="1300">
              <a:solidFill>
                <a:sysClr val="windowText" lastClr="000000"/>
              </a:solidFill>
              <a:effectLst/>
              <a:latin typeface="ＭＳ ゴシック" panose="020B0609070205080204" pitchFamily="49" charset="-128"/>
              <a:ea typeface="ＭＳ ゴシック" panose="020B0609070205080204" pitchFamily="49" charset="-128"/>
              <a:cs typeface="+mn-cs"/>
            </a:rPr>
            <a:t>341</a:t>
          </a:r>
          <a:r>
            <a:rPr kumimoji="1" lang="ja-JP" altLang="ja-JP" sz="1300">
              <a:solidFill>
                <a:sysClr val="windowText" lastClr="000000"/>
              </a:solidFill>
              <a:effectLst/>
              <a:latin typeface="ＭＳ ゴシック" panose="020B0609070205080204" pitchFamily="49" charset="-128"/>
              <a:ea typeface="ＭＳ ゴシック" panose="020B0609070205080204" pitchFamily="49" charset="-128"/>
              <a:cs typeface="+mn-cs"/>
            </a:rPr>
            <a:t>百万円増加した。これは、学校の校舎改築など債務負担行為に基づく支出額が増加し、算入公債費等が減少したことによるものである。</a:t>
          </a:r>
          <a:endParaRPr lang="ja-JP" altLang="ja-JP" sz="1300">
            <a:solidFill>
              <a:sysClr val="windowText" lastClr="000000"/>
            </a:solidFill>
            <a:effectLst/>
            <a:latin typeface="ＭＳ ゴシック" panose="020B0609070205080204" pitchFamily="49" charset="-128"/>
            <a:ea typeface="ＭＳ ゴシック" panose="020B0609070205080204" pitchFamily="49" charset="-128"/>
          </a:endParaRPr>
        </a:p>
        <a:p>
          <a:r>
            <a:rPr kumimoji="1" lang="ja-JP" altLang="ja-JP" sz="1300">
              <a:solidFill>
                <a:sysClr val="windowText" lastClr="000000"/>
              </a:solidFill>
              <a:effectLst/>
              <a:latin typeface="ＭＳ ゴシック" panose="020B0609070205080204" pitchFamily="49" charset="-128"/>
              <a:ea typeface="ＭＳ ゴシック" panose="020B0609070205080204" pitchFamily="49" charset="-128"/>
              <a:cs typeface="+mn-cs"/>
            </a:rPr>
            <a:t>　今後は、公共施設の改修改築需要等が増大していくなか、世代間の負担の公平性を保つため、金利動向と将来世代への負担を配慮しながら、積極的に起債を活用していくが、将来を見据えた計画的な起債により健全な状態を維持していく。</a:t>
          </a:r>
          <a:endParaRPr lang="ja-JP" altLang="ja-JP" sz="1300">
            <a:solidFill>
              <a:sysClr val="windowText" lastClr="000000"/>
            </a:solidFill>
            <a:effectLst/>
            <a:latin typeface="ＭＳ ゴシック" panose="020B0609070205080204" pitchFamily="49" charset="-128"/>
            <a:ea typeface="ＭＳ ゴシック" panose="020B0609070205080204" pitchFamily="49" charset="-128"/>
          </a:endParaRPr>
        </a:p>
      </xdr:txBody>
    </xdr:sp>
    <xdr:clientData/>
  </xdr:twoCellAnchor>
  <xdr:twoCellAnchor>
    <xdr:from>
      <xdr:col>1</xdr:col>
      <xdr:colOff>0</xdr:colOff>
      <xdr:row>55</xdr:row>
      <xdr:rowOff>0</xdr:rowOff>
    </xdr:from>
    <xdr:to>
      <xdr:col>10</xdr:col>
      <xdr:colOff>0</xdr:colOff>
      <xdr:row>56</xdr:row>
      <xdr:rowOff>0</xdr:rowOff>
    </xdr:to>
    <xdr:sp macro="" textlink="">
      <xdr:nvSpPr>
        <xdr:cNvPr id="21" name="Line 22">
          <a:extLst>
            <a:ext uri="{FF2B5EF4-FFF2-40B4-BE49-F238E27FC236}">
              <a16:creationId xmlns:a16="http://schemas.microsoft.com/office/drawing/2014/main" id="{626833C2-7E5F-4C28-AACC-3B63D9560C6B}"/>
            </a:ext>
          </a:extLst>
        </xdr:cNvPr>
        <xdr:cNvSpPr>
          <a:spLocks noChangeShapeType="1"/>
        </xdr:cNvSpPr>
      </xdr:nvSpPr>
      <xdr:spPr bwMode="auto">
        <a:xfrm>
          <a:off x="504825" y="12106275"/>
          <a:ext cx="7448550" cy="400050"/>
        </a:xfrm>
        <a:prstGeom prst="line">
          <a:avLst/>
        </a:prstGeom>
        <a:noFill/>
        <a:ln w="19050">
          <a:solidFill>
            <a:srgbClr val="000000"/>
          </a:solidFill>
          <a:round/>
          <a:headEnd/>
          <a:tailEnd/>
        </a:ln>
      </xdr:spPr>
    </xdr:sp>
    <xdr:clientData/>
  </xdr:twoCellAnchor>
  <xdr:twoCellAnchor>
    <xdr:from>
      <xdr:col>15</xdr:col>
      <xdr:colOff>152400</xdr:colOff>
      <xdr:row>55</xdr:row>
      <xdr:rowOff>9525</xdr:rowOff>
    </xdr:from>
    <xdr:to>
      <xdr:col>20</xdr:col>
      <xdr:colOff>227240</xdr:colOff>
      <xdr:row>57</xdr:row>
      <xdr:rowOff>382361</xdr:rowOff>
    </xdr:to>
    <xdr:sp macro="" textlink="">
      <xdr:nvSpPr>
        <xdr:cNvPr id="22" name="Rectangle 87">
          <a:extLst>
            <a:ext uri="{FF2B5EF4-FFF2-40B4-BE49-F238E27FC236}">
              <a16:creationId xmlns:a16="http://schemas.microsoft.com/office/drawing/2014/main" id="{E0DD4BC7-70CF-49F3-87B2-CA004294D2D4}"/>
            </a:ext>
          </a:extLst>
        </xdr:cNvPr>
        <xdr:cNvSpPr>
          <a:spLocks noChangeArrowheads="1"/>
        </xdr:cNvSpPr>
      </xdr:nvSpPr>
      <xdr:spPr bwMode="auto">
        <a:xfrm>
          <a:off x="13106400" y="12115800"/>
          <a:ext cx="4456340" cy="1172936"/>
        </a:xfrm>
        <a:prstGeom prst="rect">
          <a:avLst/>
        </a:prstGeom>
        <a:solidFill>
          <a:srgbClr val="FFFFFF"/>
        </a:solidFill>
        <a:ln w="19050">
          <a:solidFill>
            <a:srgbClr val="000000"/>
          </a:solidFill>
          <a:miter lim="800000"/>
          <a:headEnd/>
          <a:tailEnd/>
        </a:ln>
      </xdr:spPr>
    </xdr:sp>
    <xdr:clientData/>
  </xdr:twoCellAnchor>
  <xdr:twoCellAnchor>
    <xdr:from>
      <xdr:col>15</xdr:col>
      <xdr:colOff>176893</xdr:colOff>
      <xdr:row>55</xdr:row>
      <xdr:rowOff>0</xdr:rowOff>
    </xdr:from>
    <xdr:to>
      <xdr:col>16</xdr:col>
      <xdr:colOff>115661</xdr:colOff>
      <xdr:row>55</xdr:row>
      <xdr:rowOff>257175</xdr:rowOff>
    </xdr:to>
    <xdr:sp macro="" textlink="">
      <xdr:nvSpPr>
        <xdr:cNvPr id="23" name="Rectangle 88">
          <a:extLst>
            <a:ext uri="{FF2B5EF4-FFF2-40B4-BE49-F238E27FC236}">
              <a16:creationId xmlns:a16="http://schemas.microsoft.com/office/drawing/2014/main" id="{871338EB-C707-4FDB-918A-00A3B92A5724}"/>
            </a:ext>
          </a:extLst>
        </xdr:cNvPr>
        <xdr:cNvSpPr>
          <a:spLocks noChangeArrowheads="1"/>
        </xdr:cNvSpPr>
      </xdr:nvSpPr>
      <xdr:spPr bwMode="auto">
        <a:xfrm>
          <a:off x="13130893" y="12106275"/>
          <a:ext cx="815068" cy="257175"/>
        </a:xfrm>
        <a:prstGeom prst="rect">
          <a:avLst/>
        </a:prstGeom>
        <a:noFill/>
        <a:ln w="9525">
          <a:noFill/>
          <a:miter lim="800000"/>
          <a:headEnd/>
          <a:tailEnd/>
        </a:ln>
      </xdr:spPr>
      <xdr:txBody>
        <a:bodyPr vertOverflow="clip" wrap="square" lIns="36576" tIns="22860" rIns="0" bIns="0" anchor="t" upright="1"/>
        <a:lstStyle/>
        <a:p>
          <a:pPr algn="l" rtl="0">
            <a:defRPr sz="1000"/>
          </a:pPr>
          <a:r>
            <a:rPr lang="ja-JP" altLang="en-US" sz="1100" b="1" i="0" u="none" strike="noStrike" baseline="0">
              <a:solidFill>
                <a:srgbClr val="000000"/>
              </a:solidFill>
              <a:latin typeface="ＭＳ ゴシック"/>
              <a:ea typeface="ＭＳ ゴシック"/>
            </a:rPr>
            <a:t>分析欄</a:t>
          </a:r>
        </a:p>
      </xdr:txBody>
    </xdr:sp>
    <xdr:clientData/>
  </xdr:twoCellAnchor>
  <xdr:twoCellAnchor>
    <xdr:from>
      <xdr:col>15</xdr:col>
      <xdr:colOff>257175</xdr:colOff>
      <xdr:row>55</xdr:row>
      <xdr:rowOff>219075</xdr:rowOff>
    </xdr:from>
    <xdr:to>
      <xdr:col>20</xdr:col>
      <xdr:colOff>125016</xdr:colOff>
      <xdr:row>57</xdr:row>
      <xdr:rowOff>334736</xdr:rowOff>
    </xdr:to>
    <xdr:sp macro="" textlink="" fLocksText="0">
      <xdr:nvSpPr>
        <xdr:cNvPr id="24" name="テキスト ボックス 23">
          <a:extLst>
            <a:ext uri="{FF2B5EF4-FFF2-40B4-BE49-F238E27FC236}">
              <a16:creationId xmlns:a16="http://schemas.microsoft.com/office/drawing/2014/main" id="{AB3CAAF1-C4D1-47CD-B60D-32856A3ADEAA}"/>
            </a:ext>
          </a:extLst>
        </xdr:cNvPr>
        <xdr:cNvSpPr txBox="1"/>
      </xdr:nvSpPr>
      <xdr:spPr>
        <a:xfrm>
          <a:off x="13211175" y="12325350"/>
          <a:ext cx="4249341" cy="91576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ja-JP" sz="1300">
              <a:solidFill>
                <a:sysClr val="windowText" lastClr="000000"/>
              </a:solidFill>
              <a:effectLst/>
              <a:latin typeface="ＭＳ ゴシック" panose="020B0609070205080204" pitchFamily="49" charset="-128"/>
              <a:ea typeface="ＭＳ ゴシック" panose="020B0609070205080204" pitchFamily="49" charset="-128"/>
              <a:cs typeface="+mn-cs"/>
            </a:rPr>
            <a:t>　満期一括償還地方債については、償還元金の</a:t>
          </a:r>
          <a:r>
            <a:rPr kumimoji="1" lang="en-US" altLang="ja-JP" sz="1300">
              <a:solidFill>
                <a:sysClr val="windowText" lastClr="000000"/>
              </a:solidFill>
              <a:effectLst/>
              <a:latin typeface="ＭＳ ゴシック" panose="020B0609070205080204" pitchFamily="49" charset="-128"/>
              <a:ea typeface="ＭＳ ゴシック" panose="020B0609070205080204" pitchFamily="49" charset="-128"/>
              <a:cs typeface="+mn-cs"/>
            </a:rPr>
            <a:t>1/10</a:t>
          </a:r>
          <a:r>
            <a:rPr kumimoji="1" lang="ja-JP" altLang="ja-JP" sz="1300">
              <a:solidFill>
                <a:sysClr val="windowText" lastClr="000000"/>
              </a:solidFill>
              <a:effectLst/>
              <a:latin typeface="ＭＳ ゴシック" panose="020B0609070205080204" pitchFamily="49" charset="-128"/>
              <a:ea typeface="ＭＳ ゴシック" panose="020B0609070205080204" pitchFamily="49" charset="-128"/>
              <a:cs typeface="+mn-cs"/>
            </a:rPr>
            <a:t>ずつ計画的に積立を行っている。今後も公的資金活用を主眼におき</a:t>
          </a:r>
          <a:r>
            <a:rPr kumimoji="1" lang="ja-JP" altLang="en-US" sz="1300">
              <a:solidFill>
                <a:sysClr val="windowText" lastClr="000000"/>
              </a:solidFill>
              <a:effectLst/>
              <a:latin typeface="ＭＳ ゴシック" panose="020B0609070205080204" pitchFamily="49" charset="-128"/>
              <a:ea typeface="ＭＳ ゴシック" panose="020B0609070205080204" pitchFamily="49" charset="-128"/>
              <a:cs typeface="+mn-cs"/>
            </a:rPr>
            <a:t>つつ</a:t>
          </a:r>
          <a:r>
            <a:rPr kumimoji="1" lang="ja-JP" altLang="ja-JP" sz="1300">
              <a:solidFill>
                <a:sysClr val="windowText" lastClr="000000"/>
              </a:solidFill>
              <a:effectLst/>
              <a:latin typeface="ＭＳ ゴシック" panose="020B0609070205080204" pitchFamily="49" charset="-128"/>
              <a:ea typeface="ＭＳ ゴシック" panose="020B0609070205080204" pitchFamily="49" charset="-128"/>
              <a:cs typeface="+mn-cs"/>
            </a:rPr>
            <a:t>、計画的に</a:t>
          </a:r>
          <a:r>
            <a:rPr kumimoji="1" lang="ja-JP" altLang="en-US" sz="1300">
              <a:solidFill>
                <a:sysClr val="windowText" lastClr="000000"/>
              </a:solidFill>
              <a:effectLst/>
              <a:latin typeface="ＭＳ ゴシック" panose="020B0609070205080204" pitchFamily="49" charset="-128"/>
              <a:ea typeface="ＭＳ ゴシック" panose="020B0609070205080204" pitchFamily="49" charset="-128"/>
              <a:cs typeface="+mn-cs"/>
            </a:rPr>
            <a:t>積立てる。</a:t>
          </a:r>
          <a:endParaRPr kumimoji="1" lang="en-US" altLang="ja-JP" sz="1300">
            <a:solidFill>
              <a:sysClr val="windowText" lastClr="000000"/>
            </a:solidFill>
            <a:effectLst/>
            <a:latin typeface="ＭＳ ゴシック" panose="020B0609070205080204" pitchFamily="49" charset="-128"/>
            <a:ea typeface="ＭＳ ゴシック" panose="020B0609070205080204" pitchFamily="49" charset="-128"/>
            <a:cs typeface="+mn-cs"/>
          </a:endParaRP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238125</xdr:colOff>
      <xdr:row>3</xdr:row>
      <xdr:rowOff>161925</xdr:rowOff>
    </xdr:from>
    <xdr:to>
      <xdr:col>18</xdr:col>
      <xdr:colOff>714375</xdr:colOff>
      <xdr:row>38</xdr:row>
      <xdr:rowOff>9525</xdr:rowOff>
    </xdr:to>
    <xdr:graphicFrame macro="">
      <xdr:nvGraphicFramePr>
        <xdr:cNvPr id="2" name="Chart 5">
          <a:extLst>
            <a:ext uri="{FF2B5EF4-FFF2-40B4-BE49-F238E27FC236}">
              <a16:creationId xmlns:a16="http://schemas.microsoft.com/office/drawing/2014/main" id="{00000000-0008-0000-0300-000001F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276225</xdr:colOff>
      <xdr:row>38</xdr:row>
      <xdr:rowOff>333375</xdr:rowOff>
    </xdr:from>
    <xdr:to>
      <xdr:col>18</xdr:col>
      <xdr:colOff>133350</xdr:colOff>
      <xdr:row>53</xdr:row>
      <xdr:rowOff>9525</xdr:rowOff>
    </xdr:to>
    <xdr:sp macro="" textlink="">
      <xdr:nvSpPr>
        <xdr:cNvPr id="3" name="正方形/長方形 3">
          <a:extLst>
            <a:ext uri="{FF2B5EF4-FFF2-40B4-BE49-F238E27FC236}">
              <a16:creationId xmlns:a16="http://schemas.microsoft.com/office/drawing/2014/main" id="{00000000-0008-0000-0300-000002F00000}"/>
            </a:ext>
          </a:extLst>
        </xdr:cNvPr>
        <xdr:cNvSpPr>
          <a:spLocks noChangeArrowheads="1"/>
        </xdr:cNvSpPr>
      </xdr:nvSpPr>
      <xdr:spPr bwMode="auto">
        <a:xfrm>
          <a:off x="12992100" y="7572375"/>
          <a:ext cx="4667250" cy="4962525"/>
        </a:xfrm>
        <a:prstGeom prst="rect">
          <a:avLst/>
        </a:prstGeom>
        <a:solidFill>
          <a:srgbClr val="FFFFFF"/>
        </a:solidFill>
        <a:ln w="19050" algn="ctr">
          <a:solidFill>
            <a:srgbClr val="000000"/>
          </a:solidFill>
          <a:miter lim="800000"/>
          <a:headEnd/>
          <a:tailEnd/>
        </a:ln>
      </xdr:spPr>
    </xdr:sp>
    <xdr:clientData/>
  </xdr:twoCellAnchor>
  <xdr:twoCellAnchor>
    <xdr:from>
      <xdr:col>13</xdr:col>
      <xdr:colOff>334669</xdr:colOff>
      <xdr:row>39</xdr:row>
      <xdr:rowOff>12618</xdr:rowOff>
    </xdr:from>
    <xdr:to>
      <xdr:col>15</xdr:col>
      <xdr:colOff>841239</xdr:colOff>
      <xdr:row>40</xdr:row>
      <xdr:rowOff>332510</xdr:rowOff>
    </xdr:to>
    <xdr:sp macro="" textlink="">
      <xdr:nvSpPr>
        <xdr:cNvPr id="4" name="テキスト ボックス 3">
          <a:extLst>
            <a:ext uri="{FF2B5EF4-FFF2-40B4-BE49-F238E27FC236}">
              <a16:creationId xmlns:a16="http://schemas.microsoft.com/office/drawing/2014/main" id="{00000000-0008-0000-0300-000005000000}"/>
            </a:ext>
          </a:extLst>
        </xdr:cNvPr>
        <xdr:cNvSpPr txBox="1"/>
      </xdr:nvSpPr>
      <xdr:spPr>
        <a:xfrm>
          <a:off x="13050544" y="7604043"/>
          <a:ext cx="2430620" cy="6723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marL="0" marR="0" indent="0" defTabSz="914400" eaLnBrk="1" fontAlgn="auto" latinLnBrk="0" hangingPunct="1">
            <a:lnSpc>
              <a:spcPct val="100000"/>
            </a:lnSpc>
            <a:spcBef>
              <a:spcPts val="0"/>
            </a:spcBef>
            <a:spcAft>
              <a:spcPts val="0"/>
            </a:spcAft>
            <a:buClrTx/>
            <a:buSzTx/>
            <a:buFontTx/>
            <a:buNone/>
            <a:tabLst/>
          </a:pPr>
          <a:r>
            <a:rPr kumimoji="1" lang="ja-JP" altLang="en-US" sz="1600" b="1" baseline="0">
              <a:solidFill>
                <a:schemeClr val="dk1"/>
              </a:solidFill>
              <a:latin typeface="ＭＳ ゴシック" panose="020B0609070205080204" pitchFamily="49" charset="-128"/>
              <a:ea typeface="ＭＳ ゴシック" panose="020B0609070205080204" pitchFamily="49" charset="-128"/>
              <a:cs typeface="+mn-cs"/>
            </a:rPr>
            <a:t>分析欄</a:t>
          </a:r>
        </a:p>
      </xdr:txBody>
    </xdr:sp>
    <xdr:clientData/>
  </xdr:twoCellAnchor>
  <xdr:twoCellAnchor editAs="oneCell">
    <xdr:from>
      <xdr:col>3</xdr:col>
      <xdr:colOff>161925</xdr:colOff>
      <xdr:row>40</xdr:row>
      <xdr:rowOff>57150</xdr:rowOff>
    </xdr:from>
    <xdr:to>
      <xdr:col>3</xdr:col>
      <xdr:colOff>704850</xdr:colOff>
      <xdr:row>40</xdr:row>
      <xdr:rowOff>314325</xdr:rowOff>
    </xdr:to>
    <xdr:sp macro="" textlink="">
      <xdr:nvSpPr>
        <xdr:cNvPr id="5" name="正方形/長方形 36" descr="右上がり対角線 (太)">
          <a:extLst>
            <a:ext uri="{FF2B5EF4-FFF2-40B4-BE49-F238E27FC236}">
              <a16:creationId xmlns:a16="http://schemas.microsoft.com/office/drawing/2014/main" id="{00000000-0008-0000-0300-000005F00000}"/>
            </a:ext>
          </a:extLst>
        </xdr:cNvPr>
        <xdr:cNvSpPr>
          <a:spLocks noChangeArrowheads="1"/>
        </xdr:cNvSpPr>
      </xdr:nvSpPr>
      <xdr:spPr bwMode="auto">
        <a:xfrm>
          <a:off x="2590800" y="8001000"/>
          <a:ext cx="542925" cy="257175"/>
        </a:xfrm>
        <a:prstGeom prst="rect">
          <a:avLst/>
        </a:prstGeom>
        <a:solidFill>
          <a:srgbClr val="FF8080"/>
        </a:solidFill>
        <a:ln w="12700" algn="ctr">
          <a:solidFill>
            <a:srgbClr val="000000"/>
          </a:solidFill>
          <a:miter lim="800000"/>
          <a:headEnd/>
          <a:tailEnd/>
        </a:ln>
      </xdr:spPr>
    </xdr:sp>
    <xdr:clientData/>
  </xdr:twoCellAnchor>
  <xdr:twoCellAnchor editAs="oneCell">
    <xdr:from>
      <xdr:col>3</xdr:col>
      <xdr:colOff>161925</xdr:colOff>
      <xdr:row>41</xdr:row>
      <xdr:rowOff>57150</xdr:rowOff>
    </xdr:from>
    <xdr:to>
      <xdr:col>3</xdr:col>
      <xdr:colOff>704850</xdr:colOff>
      <xdr:row>41</xdr:row>
      <xdr:rowOff>304800</xdr:rowOff>
    </xdr:to>
    <xdr:sp macro="" textlink="">
      <xdr:nvSpPr>
        <xdr:cNvPr id="6" name="正方形/長方形 37" descr="右下がり対角線 (太)">
          <a:extLst>
            <a:ext uri="{FF2B5EF4-FFF2-40B4-BE49-F238E27FC236}">
              <a16:creationId xmlns:a16="http://schemas.microsoft.com/office/drawing/2014/main" id="{00000000-0008-0000-0300-000006F00000}"/>
            </a:ext>
          </a:extLst>
        </xdr:cNvPr>
        <xdr:cNvSpPr>
          <a:spLocks noChangeArrowheads="1"/>
        </xdr:cNvSpPr>
      </xdr:nvSpPr>
      <xdr:spPr bwMode="auto">
        <a:xfrm>
          <a:off x="2590800" y="8353425"/>
          <a:ext cx="542925" cy="247650"/>
        </a:xfrm>
        <a:prstGeom prst="rect">
          <a:avLst/>
        </a:prstGeom>
        <a:solidFill>
          <a:srgbClr val="00FFFF"/>
        </a:solidFill>
        <a:ln w="12700" algn="ctr">
          <a:solidFill>
            <a:srgbClr val="000000"/>
          </a:solidFill>
          <a:miter lim="800000"/>
          <a:headEnd/>
          <a:tailEnd/>
        </a:ln>
      </xdr:spPr>
    </xdr:sp>
    <xdr:clientData/>
  </xdr:twoCellAnchor>
  <xdr:twoCellAnchor editAs="oneCell">
    <xdr:from>
      <xdr:col>3</xdr:col>
      <xdr:colOff>161925</xdr:colOff>
      <xdr:row>42</xdr:row>
      <xdr:rowOff>47625</xdr:rowOff>
    </xdr:from>
    <xdr:to>
      <xdr:col>3</xdr:col>
      <xdr:colOff>704850</xdr:colOff>
      <xdr:row>42</xdr:row>
      <xdr:rowOff>304800</xdr:rowOff>
    </xdr:to>
    <xdr:sp macro="" textlink="">
      <xdr:nvSpPr>
        <xdr:cNvPr id="7" name="正方形/長方形 38" descr="右上がり対角線 (太)">
          <a:extLst>
            <a:ext uri="{FF2B5EF4-FFF2-40B4-BE49-F238E27FC236}">
              <a16:creationId xmlns:a16="http://schemas.microsoft.com/office/drawing/2014/main" id="{00000000-0008-0000-0300-000007F00000}"/>
            </a:ext>
          </a:extLst>
        </xdr:cNvPr>
        <xdr:cNvSpPr>
          <a:spLocks noChangeArrowheads="1"/>
        </xdr:cNvSpPr>
      </xdr:nvSpPr>
      <xdr:spPr bwMode="auto">
        <a:xfrm>
          <a:off x="2590800" y="8696325"/>
          <a:ext cx="542925" cy="257175"/>
        </a:xfrm>
        <a:prstGeom prst="rect">
          <a:avLst/>
        </a:prstGeom>
        <a:solidFill>
          <a:srgbClr val="008000"/>
        </a:solidFill>
        <a:ln w="12700" algn="ctr">
          <a:solidFill>
            <a:srgbClr val="000000"/>
          </a:solidFill>
          <a:miter lim="800000"/>
          <a:headEnd/>
          <a:tailEnd/>
        </a:ln>
      </xdr:spPr>
    </xdr:sp>
    <xdr:clientData/>
  </xdr:twoCellAnchor>
  <xdr:twoCellAnchor editAs="oneCell">
    <xdr:from>
      <xdr:col>3</xdr:col>
      <xdr:colOff>161925</xdr:colOff>
      <xdr:row>43</xdr:row>
      <xdr:rowOff>47625</xdr:rowOff>
    </xdr:from>
    <xdr:to>
      <xdr:col>3</xdr:col>
      <xdr:colOff>704850</xdr:colOff>
      <xdr:row>43</xdr:row>
      <xdr:rowOff>304800</xdr:rowOff>
    </xdr:to>
    <xdr:sp macro="" textlink="">
      <xdr:nvSpPr>
        <xdr:cNvPr id="8" name="正方形/長方形 39" descr="右下がり対角線 (太)">
          <a:extLst>
            <a:ext uri="{FF2B5EF4-FFF2-40B4-BE49-F238E27FC236}">
              <a16:creationId xmlns:a16="http://schemas.microsoft.com/office/drawing/2014/main" id="{00000000-0008-0000-0300-000008F00000}"/>
            </a:ext>
          </a:extLst>
        </xdr:cNvPr>
        <xdr:cNvSpPr>
          <a:spLocks noChangeArrowheads="1"/>
        </xdr:cNvSpPr>
      </xdr:nvSpPr>
      <xdr:spPr bwMode="auto">
        <a:xfrm>
          <a:off x="2590800" y="9048750"/>
          <a:ext cx="542925" cy="257175"/>
        </a:xfrm>
        <a:prstGeom prst="rect">
          <a:avLst/>
        </a:prstGeom>
        <a:solidFill>
          <a:srgbClr val="9999FF"/>
        </a:solidFill>
        <a:ln w="12700" algn="ctr">
          <a:solidFill>
            <a:srgbClr val="000000"/>
          </a:solidFill>
          <a:miter lim="800000"/>
          <a:headEnd/>
          <a:tailEnd/>
        </a:ln>
      </xdr:spPr>
    </xdr:sp>
    <xdr:clientData/>
  </xdr:twoCellAnchor>
  <xdr:twoCellAnchor editAs="oneCell">
    <xdr:from>
      <xdr:col>3</xdr:col>
      <xdr:colOff>161925</xdr:colOff>
      <xdr:row>44</xdr:row>
      <xdr:rowOff>57150</xdr:rowOff>
    </xdr:from>
    <xdr:to>
      <xdr:col>3</xdr:col>
      <xdr:colOff>704850</xdr:colOff>
      <xdr:row>44</xdr:row>
      <xdr:rowOff>304800</xdr:rowOff>
    </xdr:to>
    <xdr:sp macro="" textlink="">
      <xdr:nvSpPr>
        <xdr:cNvPr id="9" name="正方形/長方形 40" descr="右上がり対角線 (太)">
          <a:extLst>
            <a:ext uri="{FF2B5EF4-FFF2-40B4-BE49-F238E27FC236}">
              <a16:creationId xmlns:a16="http://schemas.microsoft.com/office/drawing/2014/main" id="{00000000-0008-0000-0300-000009F00000}"/>
            </a:ext>
          </a:extLst>
        </xdr:cNvPr>
        <xdr:cNvSpPr>
          <a:spLocks noChangeArrowheads="1"/>
        </xdr:cNvSpPr>
      </xdr:nvSpPr>
      <xdr:spPr bwMode="auto">
        <a:xfrm>
          <a:off x="2590800" y="9410700"/>
          <a:ext cx="542925" cy="247650"/>
        </a:xfrm>
        <a:prstGeom prst="rect">
          <a:avLst/>
        </a:prstGeom>
        <a:solidFill>
          <a:srgbClr val="FF6600"/>
        </a:solidFill>
        <a:ln w="12700" algn="ctr">
          <a:solidFill>
            <a:srgbClr val="000000"/>
          </a:solidFill>
          <a:miter lim="800000"/>
          <a:headEnd/>
          <a:tailEnd/>
        </a:ln>
      </xdr:spPr>
    </xdr:sp>
    <xdr:clientData/>
  </xdr:twoCellAnchor>
  <xdr:twoCellAnchor editAs="oneCell">
    <xdr:from>
      <xdr:col>3</xdr:col>
      <xdr:colOff>161925</xdr:colOff>
      <xdr:row>45</xdr:row>
      <xdr:rowOff>57150</xdr:rowOff>
    </xdr:from>
    <xdr:to>
      <xdr:col>3</xdr:col>
      <xdr:colOff>704850</xdr:colOff>
      <xdr:row>45</xdr:row>
      <xdr:rowOff>314325</xdr:rowOff>
    </xdr:to>
    <xdr:sp macro="" textlink="">
      <xdr:nvSpPr>
        <xdr:cNvPr id="10" name="正方形/長方形 41" descr="右下がり対角線 (太)">
          <a:extLst>
            <a:ext uri="{FF2B5EF4-FFF2-40B4-BE49-F238E27FC236}">
              <a16:creationId xmlns:a16="http://schemas.microsoft.com/office/drawing/2014/main" id="{00000000-0008-0000-0300-00000AF00000}"/>
            </a:ext>
          </a:extLst>
        </xdr:cNvPr>
        <xdr:cNvSpPr>
          <a:spLocks noChangeArrowheads="1"/>
        </xdr:cNvSpPr>
      </xdr:nvSpPr>
      <xdr:spPr bwMode="auto">
        <a:xfrm>
          <a:off x="2590800" y="9763125"/>
          <a:ext cx="542925" cy="257175"/>
        </a:xfrm>
        <a:prstGeom prst="rect">
          <a:avLst/>
        </a:prstGeom>
        <a:solidFill>
          <a:srgbClr val="FFFF00"/>
        </a:solidFill>
        <a:ln w="12700" algn="ctr">
          <a:solidFill>
            <a:srgbClr val="000000"/>
          </a:solidFill>
          <a:miter lim="800000"/>
          <a:headEnd/>
          <a:tailEnd/>
        </a:ln>
      </xdr:spPr>
    </xdr:sp>
    <xdr:clientData/>
  </xdr:twoCellAnchor>
  <xdr:twoCellAnchor editAs="oneCell">
    <xdr:from>
      <xdr:col>3</xdr:col>
      <xdr:colOff>161925</xdr:colOff>
      <xdr:row>47</xdr:row>
      <xdr:rowOff>57150</xdr:rowOff>
    </xdr:from>
    <xdr:to>
      <xdr:col>3</xdr:col>
      <xdr:colOff>704850</xdr:colOff>
      <xdr:row>47</xdr:row>
      <xdr:rowOff>314325</xdr:rowOff>
    </xdr:to>
    <xdr:sp macro="" textlink="">
      <xdr:nvSpPr>
        <xdr:cNvPr id="11" name="正方形/長方形 42" descr="右上がり対角線 (太)">
          <a:extLst>
            <a:ext uri="{FF2B5EF4-FFF2-40B4-BE49-F238E27FC236}">
              <a16:creationId xmlns:a16="http://schemas.microsoft.com/office/drawing/2014/main" id="{00000000-0008-0000-0300-00000BF00000}"/>
            </a:ext>
          </a:extLst>
        </xdr:cNvPr>
        <xdr:cNvSpPr>
          <a:spLocks noChangeArrowheads="1"/>
        </xdr:cNvSpPr>
      </xdr:nvSpPr>
      <xdr:spPr bwMode="auto">
        <a:xfrm>
          <a:off x="2590800" y="10467975"/>
          <a:ext cx="542925" cy="257175"/>
        </a:xfrm>
        <a:prstGeom prst="rect">
          <a:avLst/>
        </a:prstGeom>
        <a:solidFill>
          <a:srgbClr val="800080"/>
        </a:solidFill>
        <a:ln w="12700" algn="ctr">
          <a:solidFill>
            <a:srgbClr val="000000"/>
          </a:solidFill>
          <a:miter lim="800000"/>
          <a:headEnd/>
          <a:tailEnd/>
        </a:ln>
      </xdr:spPr>
    </xdr:sp>
    <xdr:clientData/>
  </xdr:twoCellAnchor>
  <xdr:twoCellAnchor editAs="oneCell">
    <xdr:from>
      <xdr:col>3</xdr:col>
      <xdr:colOff>161925</xdr:colOff>
      <xdr:row>48</xdr:row>
      <xdr:rowOff>47625</xdr:rowOff>
    </xdr:from>
    <xdr:to>
      <xdr:col>3</xdr:col>
      <xdr:colOff>704850</xdr:colOff>
      <xdr:row>48</xdr:row>
      <xdr:rowOff>304800</xdr:rowOff>
    </xdr:to>
    <xdr:sp macro="" textlink="">
      <xdr:nvSpPr>
        <xdr:cNvPr id="12" name="正方形/長方形 43" descr="右下がり対角線 (太)">
          <a:extLst>
            <a:ext uri="{FF2B5EF4-FFF2-40B4-BE49-F238E27FC236}">
              <a16:creationId xmlns:a16="http://schemas.microsoft.com/office/drawing/2014/main" id="{00000000-0008-0000-0300-00000CF00000}"/>
            </a:ext>
          </a:extLst>
        </xdr:cNvPr>
        <xdr:cNvSpPr>
          <a:spLocks noChangeArrowheads="1"/>
        </xdr:cNvSpPr>
      </xdr:nvSpPr>
      <xdr:spPr bwMode="auto">
        <a:xfrm>
          <a:off x="2590800" y="10810875"/>
          <a:ext cx="542925" cy="257175"/>
        </a:xfrm>
        <a:prstGeom prst="rect">
          <a:avLst/>
        </a:prstGeom>
        <a:solidFill>
          <a:srgbClr val="00FF00"/>
        </a:solidFill>
        <a:ln w="12700" algn="ctr">
          <a:solidFill>
            <a:srgbClr val="000000"/>
          </a:solidFill>
          <a:miter lim="800000"/>
          <a:headEnd/>
          <a:tailEnd/>
        </a:ln>
      </xdr:spPr>
    </xdr:sp>
    <xdr:clientData/>
  </xdr:twoCellAnchor>
  <xdr:twoCellAnchor editAs="oneCell">
    <xdr:from>
      <xdr:col>3</xdr:col>
      <xdr:colOff>161925</xdr:colOff>
      <xdr:row>49</xdr:row>
      <xdr:rowOff>57150</xdr:rowOff>
    </xdr:from>
    <xdr:to>
      <xdr:col>3</xdr:col>
      <xdr:colOff>704850</xdr:colOff>
      <xdr:row>49</xdr:row>
      <xdr:rowOff>304800</xdr:rowOff>
    </xdr:to>
    <xdr:sp macro="" textlink="">
      <xdr:nvSpPr>
        <xdr:cNvPr id="13" name="正方形/長方形 44" descr="右上がり対角線 (太)">
          <a:extLst>
            <a:ext uri="{FF2B5EF4-FFF2-40B4-BE49-F238E27FC236}">
              <a16:creationId xmlns:a16="http://schemas.microsoft.com/office/drawing/2014/main" id="{00000000-0008-0000-0300-00000DF00000}"/>
            </a:ext>
          </a:extLst>
        </xdr:cNvPr>
        <xdr:cNvSpPr>
          <a:spLocks noChangeArrowheads="1"/>
        </xdr:cNvSpPr>
      </xdr:nvSpPr>
      <xdr:spPr bwMode="auto">
        <a:xfrm>
          <a:off x="2590800" y="11172825"/>
          <a:ext cx="542925" cy="247650"/>
        </a:xfrm>
        <a:prstGeom prst="rect">
          <a:avLst/>
        </a:prstGeom>
        <a:solidFill>
          <a:srgbClr val="FF00FF"/>
        </a:solidFill>
        <a:ln w="12700" algn="ctr">
          <a:solidFill>
            <a:srgbClr val="000000"/>
          </a:solidFill>
          <a:miter lim="800000"/>
          <a:headEnd/>
          <a:tailEnd/>
        </a:ln>
      </xdr:spPr>
    </xdr:sp>
    <xdr:clientData/>
  </xdr:twoCellAnchor>
  <xdr:twoCellAnchor editAs="oneCell">
    <xdr:from>
      <xdr:col>3</xdr:col>
      <xdr:colOff>161925</xdr:colOff>
      <xdr:row>50</xdr:row>
      <xdr:rowOff>57150</xdr:rowOff>
    </xdr:from>
    <xdr:to>
      <xdr:col>3</xdr:col>
      <xdr:colOff>704850</xdr:colOff>
      <xdr:row>50</xdr:row>
      <xdr:rowOff>314325</xdr:rowOff>
    </xdr:to>
    <xdr:sp macro="" textlink="">
      <xdr:nvSpPr>
        <xdr:cNvPr id="14" name="正方形/長方形 45" descr="右下がり対角線 (太)">
          <a:extLst>
            <a:ext uri="{FF2B5EF4-FFF2-40B4-BE49-F238E27FC236}">
              <a16:creationId xmlns:a16="http://schemas.microsoft.com/office/drawing/2014/main" id="{00000000-0008-0000-0300-00000EF00000}"/>
            </a:ext>
          </a:extLst>
        </xdr:cNvPr>
        <xdr:cNvSpPr>
          <a:spLocks noChangeArrowheads="1"/>
        </xdr:cNvSpPr>
      </xdr:nvSpPr>
      <xdr:spPr bwMode="auto">
        <a:xfrm>
          <a:off x="2590800" y="11525250"/>
          <a:ext cx="542925" cy="257175"/>
        </a:xfrm>
        <a:prstGeom prst="rect">
          <a:avLst/>
        </a:prstGeom>
        <a:solidFill>
          <a:srgbClr val="0000FF"/>
        </a:solidFill>
        <a:ln w="12700" algn="ctr">
          <a:solidFill>
            <a:srgbClr val="000000"/>
          </a:solidFill>
          <a:miter lim="800000"/>
          <a:headEnd/>
          <a:tailEnd/>
        </a:ln>
      </xdr:spPr>
    </xdr:sp>
    <xdr:clientData/>
  </xdr:twoCellAnchor>
  <xdr:twoCellAnchor editAs="oneCell">
    <xdr:from>
      <xdr:col>3</xdr:col>
      <xdr:colOff>161925</xdr:colOff>
      <xdr:row>51</xdr:row>
      <xdr:rowOff>47625</xdr:rowOff>
    </xdr:from>
    <xdr:to>
      <xdr:col>3</xdr:col>
      <xdr:colOff>704850</xdr:colOff>
      <xdr:row>51</xdr:row>
      <xdr:rowOff>304800</xdr:rowOff>
    </xdr:to>
    <xdr:sp macro="" textlink="">
      <xdr:nvSpPr>
        <xdr:cNvPr id="15" name="正方形/長方形 46" descr="右上がり対角線 (太)">
          <a:extLst>
            <a:ext uri="{FF2B5EF4-FFF2-40B4-BE49-F238E27FC236}">
              <a16:creationId xmlns:a16="http://schemas.microsoft.com/office/drawing/2014/main" id="{00000000-0008-0000-0300-00000FF00000}"/>
            </a:ext>
          </a:extLst>
        </xdr:cNvPr>
        <xdr:cNvSpPr>
          <a:spLocks noChangeArrowheads="1"/>
        </xdr:cNvSpPr>
      </xdr:nvSpPr>
      <xdr:spPr bwMode="auto">
        <a:xfrm>
          <a:off x="2590800" y="11868150"/>
          <a:ext cx="542925" cy="257175"/>
        </a:xfrm>
        <a:prstGeom prst="rect">
          <a:avLst/>
        </a:prstGeom>
        <a:solidFill>
          <a:srgbClr val="FFCC00"/>
        </a:solidFill>
        <a:ln w="12700" algn="ctr">
          <a:solidFill>
            <a:srgbClr val="000000"/>
          </a:solidFill>
          <a:miter lim="800000"/>
          <a:headEnd/>
          <a:tailEnd/>
        </a:ln>
      </xdr:spPr>
    </xdr:sp>
    <xdr:clientData/>
  </xdr:twoCellAnchor>
  <xdr:twoCellAnchor>
    <xdr:from>
      <xdr:col>3</xdr:col>
      <xdr:colOff>190500</xdr:colOff>
      <xdr:row>52</xdr:row>
      <xdr:rowOff>161925</xdr:rowOff>
    </xdr:from>
    <xdr:to>
      <xdr:col>3</xdr:col>
      <xdr:colOff>666750</xdr:colOff>
      <xdr:row>52</xdr:row>
      <xdr:rowOff>161925</xdr:rowOff>
    </xdr:to>
    <xdr:cxnSp macro="">
      <xdr:nvCxnSpPr>
        <xdr:cNvPr id="16" name="直線コネクタ 20">
          <a:extLst>
            <a:ext uri="{FF2B5EF4-FFF2-40B4-BE49-F238E27FC236}">
              <a16:creationId xmlns:a16="http://schemas.microsoft.com/office/drawing/2014/main" id="{00000000-0008-0000-0300-000010F00000}"/>
            </a:ext>
          </a:extLst>
        </xdr:cNvPr>
        <xdr:cNvCxnSpPr>
          <a:cxnSpLocks noChangeShapeType="1"/>
        </xdr:cNvCxnSpPr>
      </xdr:nvCxnSpPr>
      <xdr:spPr bwMode="auto">
        <a:xfrm>
          <a:off x="2619375" y="12334875"/>
          <a:ext cx="476250" cy="0"/>
        </a:xfrm>
        <a:prstGeom prst="line">
          <a:avLst/>
        </a:prstGeom>
        <a:noFill/>
        <a:ln w="38100" algn="ctr">
          <a:solidFill>
            <a:srgbClr val="FF0000"/>
          </a:solidFill>
          <a:round/>
          <a:headEnd/>
          <a:tailEnd/>
        </a:ln>
      </xdr:spPr>
    </xdr:cxnSp>
    <xdr:clientData/>
  </xdr:twoCellAnchor>
  <xdr:twoCellAnchor>
    <xdr:from>
      <xdr:col>3</xdr:col>
      <xdr:colOff>342900</xdr:colOff>
      <xdr:row>52</xdr:row>
      <xdr:rowOff>76200</xdr:rowOff>
    </xdr:from>
    <xdr:to>
      <xdr:col>3</xdr:col>
      <xdr:colOff>523875</xdr:colOff>
      <xdr:row>52</xdr:row>
      <xdr:rowOff>257175</xdr:rowOff>
    </xdr:to>
    <xdr:sp macro="" textlink="">
      <xdr:nvSpPr>
        <xdr:cNvPr id="17" name="Oval 182">
          <a:extLst>
            <a:ext uri="{FF2B5EF4-FFF2-40B4-BE49-F238E27FC236}">
              <a16:creationId xmlns:a16="http://schemas.microsoft.com/office/drawing/2014/main" id="{00000000-0008-0000-0300-000011F00000}"/>
            </a:ext>
          </a:extLst>
        </xdr:cNvPr>
        <xdr:cNvSpPr>
          <a:spLocks noChangeArrowheads="1"/>
        </xdr:cNvSpPr>
      </xdr:nvSpPr>
      <xdr:spPr bwMode="auto">
        <a:xfrm>
          <a:off x="2771775" y="12249150"/>
          <a:ext cx="180975" cy="180975"/>
        </a:xfrm>
        <a:prstGeom prst="ellipse">
          <a:avLst/>
        </a:prstGeom>
        <a:solidFill>
          <a:srgbClr val="FF0000"/>
        </a:solidFill>
        <a:ln w="12700">
          <a:solidFill>
            <a:srgbClr val="FF0000"/>
          </a:solidFill>
          <a:round/>
          <a:headEnd/>
          <a:tailEnd/>
        </a:ln>
      </xdr:spPr>
    </xdr:sp>
    <xdr:clientData/>
  </xdr:twoCellAnchor>
  <xdr:twoCellAnchor>
    <xdr:from>
      <xdr:col>0</xdr:col>
      <xdr:colOff>138544</xdr:colOff>
      <xdr:row>0</xdr:row>
      <xdr:rowOff>138544</xdr:rowOff>
    </xdr:from>
    <xdr:to>
      <xdr:col>10</xdr:col>
      <xdr:colOff>398317</xdr:colOff>
      <xdr:row>4</xdr:row>
      <xdr:rowOff>21646</xdr:rowOff>
    </xdr:to>
    <xdr:sp macro="" textlink="">
      <xdr:nvSpPr>
        <xdr:cNvPr id="18" name="表題ボックス">
          <a:extLst>
            <a:ext uri="{FF2B5EF4-FFF2-40B4-BE49-F238E27FC236}">
              <a16:creationId xmlns:a16="http://schemas.microsoft.com/office/drawing/2014/main" id="{00000000-0008-0000-0300-00001A000000}"/>
            </a:ext>
          </a:extLst>
        </xdr:cNvPr>
        <xdr:cNvSpPr>
          <a:spLocks noChangeArrowheads="1"/>
        </xdr:cNvSpPr>
      </xdr:nvSpPr>
      <xdr:spPr bwMode="auto">
        <a:xfrm>
          <a:off x="138544" y="138544"/>
          <a:ext cx="9232323" cy="645102"/>
        </a:xfrm>
        <a:prstGeom prst="rect">
          <a:avLst/>
        </a:prstGeom>
        <a:noFill/>
        <a:ln w="9525">
          <a:noFill/>
          <a:miter lim="800000"/>
          <a:headEnd/>
          <a:tailEnd/>
        </a:ln>
      </xdr:spPr>
      <xdr:txBody>
        <a:bodyPr vertOverflow="clip" wrap="square" lIns="54864" tIns="32004" rIns="0" bIns="32004" anchor="ctr" upright="1"/>
        <a:lstStyle/>
        <a:p>
          <a:pPr algn="l" rtl="1">
            <a:defRPr sz="1000"/>
          </a:pPr>
          <a:r>
            <a:rPr lang="ja-JP" altLang="en-US" sz="2400" b="1" i="0" strike="noStrike">
              <a:solidFill>
                <a:srgbClr val="000000"/>
              </a:solidFill>
              <a:latin typeface="ＭＳ ゴシック"/>
              <a:ea typeface="ＭＳ ゴシック"/>
            </a:rPr>
            <a:t>（</a:t>
          </a:r>
          <a:r>
            <a:rPr lang="en-US" altLang="ja-JP" sz="2400" b="1" i="0" strike="noStrike">
              <a:solidFill>
                <a:srgbClr val="000000"/>
              </a:solidFill>
              <a:latin typeface="ＭＳ ゴシック"/>
              <a:ea typeface="ＭＳ ゴシック"/>
            </a:rPr>
            <a:t>10</a:t>
          </a:r>
          <a:r>
            <a:rPr lang="ja-JP" altLang="en-US" sz="2400" b="1" i="0" strike="noStrike">
              <a:solidFill>
                <a:srgbClr val="000000"/>
              </a:solidFill>
              <a:latin typeface="ＭＳ ゴシック"/>
              <a:ea typeface="ＭＳ ゴシック"/>
            </a:rPr>
            <a:t>）将来負担比率（分子）の構造（市町村）</a:t>
          </a:r>
        </a:p>
      </xdr:txBody>
    </xdr:sp>
    <xdr:clientData/>
  </xdr:twoCellAnchor>
  <xdr:twoCellAnchor>
    <xdr:from>
      <xdr:col>11</xdr:col>
      <xdr:colOff>590550</xdr:colOff>
      <xdr:row>1</xdr:row>
      <xdr:rowOff>47625</xdr:rowOff>
    </xdr:from>
    <xdr:to>
      <xdr:col>13</xdr:col>
      <xdr:colOff>628650</xdr:colOff>
      <xdr:row>3</xdr:row>
      <xdr:rowOff>123825</xdr:rowOff>
    </xdr:to>
    <xdr:sp macro="" textlink="">
      <xdr:nvSpPr>
        <xdr:cNvPr id="19" name="年度ボックス">
          <a:extLst>
            <a:ext uri="{FF2B5EF4-FFF2-40B4-BE49-F238E27FC236}">
              <a16:creationId xmlns:a16="http://schemas.microsoft.com/office/drawing/2014/main" id="{00000000-0008-0000-0300-000013F00000}"/>
            </a:ext>
          </a:extLst>
        </xdr:cNvPr>
        <xdr:cNvSpPr>
          <a:spLocks noChangeArrowheads="1"/>
        </xdr:cNvSpPr>
      </xdr:nvSpPr>
      <xdr:spPr bwMode="auto">
        <a:xfrm>
          <a:off x="10810875" y="238125"/>
          <a:ext cx="2533650" cy="457200"/>
        </a:xfrm>
        <a:prstGeom prst="rect">
          <a:avLst/>
        </a:prstGeom>
        <a:noFill/>
        <a:ln w="25400">
          <a:solidFill>
            <a:srgbClr val="000000"/>
          </a:solidFill>
          <a:miter lim="800000"/>
          <a:headEnd/>
          <a:tailEnd/>
        </a:ln>
      </xdr:spPr>
      <xdr:txBody>
        <a:bodyPr anchor="ctr"/>
        <a:lstStyle/>
        <a:p>
          <a:pPr algn="ctr"/>
          <a:r>
            <a:rPr lang="ja-JP" altLang="en-US" sz="1600" b="1">
              <a:latin typeface="ＭＳ ゴシック" pitchFamily="49" charset="-128"/>
              <a:ea typeface="ＭＳ ゴシック" pitchFamily="49" charset="-128"/>
            </a:rPr>
            <a:t>令和元年度</a:t>
          </a:r>
        </a:p>
      </xdr:txBody>
    </xdr:sp>
    <xdr:clientData/>
  </xdr:twoCellAnchor>
  <xdr:twoCellAnchor>
    <xdr:from>
      <xdr:col>14</xdr:col>
      <xdr:colOff>171450</xdr:colOff>
      <xdr:row>1</xdr:row>
      <xdr:rowOff>47625</xdr:rowOff>
    </xdr:from>
    <xdr:to>
      <xdr:col>18</xdr:col>
      <xdr:colOff>133350</xdr:colOff>
      <xdr:row>3</xdr:row>
      <xdr:rowOff>123825</xdr:rowOff>
    </xdr:to>
    <xdr:sp macro="" textlink="">
      <xdr:nvSpPr>
        <xdr:cNvPr id="20" name="団体名称ボックス">
          <a:extLst>
            <a:ext uri="{FF2B5EF4-FFF2-40B4-BE49-F238E27FC236}">
              <a16:creationId xmlns:a16="http://schemas.microsoft.com/office/drawing/2014/main" id="{00000000-0008-0000-0300-000014F00000}"/>
            </a:ext>
          </a:extLst>
        </xdr:cNvPr>
        <xdr:cNvSpPr>
          <a:spLocks noChangeArrowheads="1"/>
        </xdr:cNvSpPr>
      </xdr:nvSpPr>
      <xdr:spPr bwMode="auto">
        <a:xfrm>
          <a:off x="13849350" y="238125"/>
          <a:ext cx="3810000" cy="457200"/>
        </a:xfrm>
        <a:prstGeom prst="rect">
          <a:avLst/>
        </a:prstGeom>
        <a:noFill/>
        <a:ln w="25400">
          <a:solidFill>
            <a:srgbClr val="000000"/>
          </a:solidFill>
          <a:miter lim="800000"/>
          <a:headEnd/>
          <a:tailEnd/>
        </a:ln>
      </xdr:spPr>
      <xdr:txBody>
        <a:bodyPr anchor="ctr"/>
        <a:lstStyle/>
        <a:p>
          <a:pPr algn="ctr"/>
          <a:r>
            <a:rPr lang="ja-JP" altLang="en-US" sz="1600" b="1">
              <a:latin typeface="ＭＳ ゴシック" pitchFamily="49" charset="-128"/>
              <a:ea typeface="ＭＳ ゴシック" pitchFamily="49" charset="-128"/>
            </a:rPr>
            <a:t>東京都練馬区</a:t>
          </a:r>
        </a:p>
      </xdr:txBody>
    </xdr:sp>
    <xdr:clientData/>
  </xdr:twoCellAnchor>
  <xdr:twoCellAnchor>
    <xdr:from>
      <xdr:col>1</xdr:col>
      <xdr:colOff>0</xdr:colOff>
      <xdr:row>39</xdr:row>
      <xdr:rowOff>0</xdr:rowOff>
    </xdr:from>
    <xdr:to>
      <xdr:col>8</xdr:col>
      <xdr:colOff>0</xdr:colOff>
      <xdr:row>40</xdr:row>
      <xdr:rowOff>0</xdr:rowOff>
    </xdr:to>
    <xdr:sp macro="" textlink="">
      <xdr:nvSpPr>
        <xdr:cNvPr id="21" name="Line 22">
          <a:extLst>
            <a:ext uri="{FF2B5EF4-FFF2-40B4-BE49-F238E27FC236}">
              <a16:creationId xmlns:a16="http://schemas.microsoft.com/office/drawing/2014/main" id="{00000000-0008-0000-0300-000015F00000}"/>
            </a:ext>
          </a:extLst>
        </xdr:cNvPr>
        <xdr:cNvSpPr>
          <a:spLocks noChangeShapeType="1"/>
        </xdr:cNvSpPr>
      </xdr:nvSpPr>
      <xdr:spPr bwMode="auto">
        <a:xfrm>
          <a:off x="504825" y="7591425"/>
          <a:ext cx="5972175" cy="352425"/>
        </a:xfrm>
        <a:prstGeom prst="line">
          <a:avLst/>
        </a:prstGeom>
        <a:noFill/>
        <a:ln w="19050">
          <a:solidFill>
            <a:srgbClr val="000000"/>
          </a:solidFill>
          <a:round/>
          <a:headEnd/>
          <a:tailEnd/>
        </a:ln>
      </xdr:spPr>
    </xdr:sp>
    <xdr:clientData/>
  </xdr:twoCellAnchor>
  <xdr:twoCellAnchor>
    <xdr:from>
      <xdr:col>1</xdr:col>
      <xdr:colOff>114300</xdr:colOff>
      <xdr:row>3</xdr:row>
      <xdr:rowOff>133350</xdr:rowOff>
    </xdr:from>
    <xdr:to>
      <xdr:col>2</xdr:col>
      <xdr:colOff>933450</xdr:colOff>
      <xdr:row>5</xdr:row>
      <xdr:rowOff>133350</xdr:rowOff>
    </xdr:to>
    <xdr:sp macro="" textlink="">
      <xdr:nvSpPr>
        <xdr:cNvPr id="22" name="テキスト ボックス 6">
          <a:extLst>
            <a:ext uri="{FF2B5EF4-FFF2-40B4-BE49-F238E27FC236}">
              <a16:creationId xmlns:a16="http://schemas.microsoft.com/office/drawing/2014/main" id="{00000000-0008-0000-0300-000017F00000}"/>
            </a:ext>
          </a:extLst>
        </xdr:cNvPr>
        <xdr:cNvSpPr txBox="1">
          <a:spLocks noChangeArrowheads="1"/>
        </xdr:cNvSpPr>
      </xdr:nvSpPr>
      <xdr:spPr bwMode="auto">
        <a:xfrm>
          <a:off x="619125" y="704850"/>
          <a:ext cx="1781175" cy="381000"/>
        </a:xfrm>
        <a:prstGeom prst="rect">
          <a:avLst/>
        </a:prstGeom>
        <a:noFill/>
        <a:ln w="9525">
          <a:noFill/>
          <a:miter lim="800000"/>
          <a:headEnd/>
          <a:tailEnd/>
        </a:ln>
      </xdr:spPr>
      <xdr:txBody>
        <a:bodyPr vertOverflow="clip" wrap="square" lIns="36576" tIns="22860" rIns="0" bIns="0" anchor="t" upright="1"/>
        <a:lstStyle/>
        <a:p>
          <a:pPr algn="l" rtl="1">
            <a:defRPr sz="1000"/>
          </a:pPr>
          <a:r>
            <a:rPr lang="ja-JP" altLang="en-US" sz="1600" b="1" i="0" strike="noStrike">
              <a:solidFill>
                <a:srgbClr val="000000"/>
              </a:solidFill>
              <a:latin typeface="ＭＳ ゴシック"/>
              <a:ea typeface="ＭＳ ゴシック"/>
            </a:rPr>
            <a:t>（百万円）</a:t>
          </a:r>
        </a:p>
      </xdr:txBody>
    </xdr:sp>
    <xdr:clientData/>
  </xdr:twoCellAnchor>
  <xdr:twoCellAnchor>
    <xdr:from>
      <xdr:col>13</xdr:col>
      <xdr:colOff>390525</xdr:colOff>
      <xdr:row>40</xdr:row>
      <xdr:rowOff>19050</xdr:rowOff>
    </xdr:from>
    <xdr:to>
      <xdr:col>18</xdr:col>
      <xdr:colOff>19049</xdr:colOff>
      <xdr:row>52</xdr:row>
      <xdr:rowOff>247650</xdr:rowOff>
    </xdr:to>
    <xdr:sp macro="" textlink="" fLocksText="0">
      <xdr:nvSpPr>
        <xdr:cNvPr id="23" name="テキスト ボックス 22">
          <a:extLst>
            <a:ext uri="{FF2B5EF4-FFF2-40B4-BE49-F238E27FC236}">
              <a16:creationId xmlns:a16="http://schemas.microsoft.com/office/drawing/2014/main" id="{00000000-0008-0000-0300-000018000000}"/>
            </a:ext>
          </a:extLst>
        </xdr:cNvPr>
        <xdr:cNvSpPr txBox="1"/>
      </xdr:nvSpPr>
      <xdr:spPr>
        <a:xfrm>
          <a:off x="13106400" y="7962900"/>
          <a:ext cx="4438649" cy="44577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ja-JP" sz="1300">
              <a:solidFill>
                <a:schemeClr val="dk1"/>
              </a:solidFill>
              <a:effectLst/>
              <a:latin typeface="ＭＳ ゴシック" panose="020B0609070205080204" pitchFamily="49" charset="-128"/>
              <a:ea typeface="ＭＳ ゴシック" panose="020B0609070205080204" pitchFamily="49" charset="-128"/>
              <a:cs typeface="+mn-cs"/>
            </a:rPr>
            <a:t>　将来負担比率の分子は、前年度比で</a:t>
          </a:r>
          <a:r>
            <a:rPr kumimoji="1" lang="en-US" altLang="ja-JP" sz="1300">
              <a:solidFill>
                <a:schemeClr val="dk1"/>
              </a:solidFill>
              <a:effectLst/>
              <a:latin typeface="ＭＳ ゴシック" panose="020B0609070205080204" pitchFamily="49" charset="-128"/>
              <a:ea typeface="ＭＳ ゴシック" panose="020B0609070205080204" pitchFamily="49" charset="-128"/>
              <a:cs typeface="+mn-cs"/>
            </a:rPr>
            <a:t>3,425</a:t>
          </a:r>
          <a:r>
            <a:rPr kumimoji="1" lang="ja-JP" altLang="ja-JP" sz="1300">
              <a:solidFill>
                <a:schemeClr val="dk1"/>
              </a:solidFill>
              <a:effectLst/>
              <a:latin typeface="ＭＳ ゴシック" panose="020B0609070205080204" pitchFamily="49" charset="-128"/>
              <a:ea typeface="ＭＳ ゴシック" panose="020B0609070205080204" pitchFamily="49" charset="-128"/>
              <a:cs typeface="+mn-cs"/>
            </a:rPr>
            <a:t>百万円増加した。これは、</a:t>
          </a:r>
          <a:r>
            <a:rPr kumimoji="1" lang="ja-JP" altLang="en-US" sz="1300">
              <a:solidFill>
                <a:schemeClr val="dk1"/>
              </a:solidFill>
              <a:effectLst/>
              <a:latin typeface="ＭＳ ゴシック" panose="020B0609070205080204" pitchFamily="49" charset="-128"/>
              <a:ea typeface="ＭＳ ゴシック" panose="020B0609070205080204" pitchFamily="49" charset="-128"/>
              <a:cs typeface="+mn-cs"/>
            </a:rPr>
            <a:t>公共事業用地の先行取得等により債務負担行為に基づく支出予定額が増加したこと、基準財政需要額算入見込額が</a:t>
          </a:r>
          <a:r>
            <a:rPr kumimoji="1" lang="en-US" altLang="ja-JP" sz="1300">
              <a:solidFill>
                <a:schemeClr val="dk1"/>
              </a:solidFill>
              <a:effectLst/>
              <a:latin typeface="ＭＳ ゴシック" panose="020B0609070205080204" pitchFamily="49" charset="-128"/>
              <a:ea typeface="ＭＳ ゴシック" panose="020B0609070205080204" pitchFamily="49" charset="-128"/>
              <a:cs typeface="+mn-cs"/>
            </a:rPr>
            <a:t>10,022</a:t>
          </a:r>
          <a:r>
            <a:rPr kumimoji="1" lang="ja-JP" altLang="en-US" sz="1300">
              <a:solidFill>
                <a:schemeClr val="dk1"/>
              </a:solidFill>
              <a:effectLst/>
              <a:latin typeface="ＭＳ ゴシック" panose="020B0609070205080204" pitchFamily="49" charset="-128"/>
              <a:ea typeface="ＭＳ ゴシック" panose="020B0609070205080204" pitchFamily="49" charset="-128"/>
              <a:cs typeface="+mn-cs"/>
            </a:rPr>
            <a:t>百万円減少</a:t>
          </a:r>
          <a:r>
            <a:rPr kumimoji="1" lang="ja-JP" altLang="ja-JP" sz="1300">
              <a:solidFill>
                <a:schemeClr val="dk1"/>
              </a:solidFill>
              <a:effectLst/>
              <a:latin typeface="ＭＳ ゴシック" panose="020B0609070205080204" pitchFamily="49" charset="-128"/>
              <a:ea typeface="ＭＳ ゴシック" panose="020B0609070205080204" pitchFamily="49" charset="-128"/>
              <a:cs typeface="+mn-cs"/>
            </a:rPr>
            <a:t>したことが主な要因である。</a:t>
          </a:r>
          <a:endParaRPr lang="ja-JP" altLang="ja-JP" sz="1300">
            <a:effectLst/>
            <a:latin typeface="ＭＳ ゴシック" panose="020B0609070205080204" pitchFamily="49" charset="-128"/>
            <a:ea typeface="ＭＳ ゴシック" panose="020B0609070205080204" pitchFamily="49" charset="-128"/>
          </a:endParaRPr>
        </a:p>
        <a:p>
          <a:r>
            <a:rPr kumimoji="1" lang="ja-JP" altLang="ja-JP" sz="1300">
              <a:solidFill>
                <a:schemeClr val="dk1"/>
              </a:solidFill>
              <a:effectLst/>
              <a:latin typeface="ＭＳ ゴシック" panose="020B0609070205080204" pitchFamily="49" charset="-128"/>
              <a:ea typeface="ＭＳ ゴシック" panose="020B0609070205080204" pitchFamily="49" charset="-128"/>
              <a:cs typeface="+mn-cs"/>
            </a:rPr>
            <a:t>　今後も、地方債現在高や基金残高等に配慮しつつ、健全な財政運営に努めていく。</a:t>
          </a:r>
          <a:endParaRPr lang="ja-JP" altLang="ja-JP" sz="1300">
            <a:effectLst/>
            <a:latin typeface="ＭＳ ゴシック" panose="020B0609070205080204" pitchFamily="49" charset="-128"/>
            <a:ea typeface="ＭＳ ゴシック" panose="020B0609070205080204" pitchFamily="49" charset="-128"/>
          </a:endParaRP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0</xdr:col>
      <xdr:colOff>152400</xdr:colOff>
      <xdr:row>4</xdr:row>
      <xdr:rowOff>85724</xdr:rowOff>
    </xdr:from>
    <xdr:to>
      <xdr:col>8</xdr:col>
      <xdr:colOff>13607</xdr:colOff>
      <xdr:row>52</xdr:row>
      <xdr:rowOff>81643</xdr:rowOff>
    </xdr:to>
    <xdr:graphicFrame macro="">
      <xdr:nvGraphicFramePr>
        <xdr:cNvPr id="2" name="Chart 1">
          <a:extLst>
            <a:ext uri="{FF2B5EF4-FFF2-40B4-BE49-F238E27FC236}">
              <a16:creationId xmlns:a16="http://schemas.microsoft.com/office/drawing/2014/main" id="{B9E8AC52-1F33-4076-B85B-0D2E481E38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200025</xdr:colOff>
      <xdr:row>54</xdr:row>
      <xdr:rowOff>104775</xdr:rowOff>
    </xdr:from>
    <xdr:to>
      <xdr:col>1</xdr:col>
      <xdr:colOff>895350</xdr:colOff>
      <xdr:row>54</xdr:row>
      <xdr:rowOff>522078</xdr:rowOff>
    </xdr:to>
    <xdr:sp macro="" textlink="">
      <xdr:nvSpPr>
        <xdr:cNvPr id="3" name="Rectangle 2">
          <a:extLst>
            <a:ext uri="{FF2B5EF4-FFF2-40B4-BE49-F238E27FC236}">
              <a16:creationId xmlns:a16="http://schemas.microsoft.com/office/drawing/2014/main" id="{3FEC67E9-4EF5-4AA8-AC31-A4582041A98A}"/>
            </a:ext>
          </a:extLst>
        </xdr:cNvPr>
        <xdr:cNvSpPr>
          <a:spLocks noChangeArrowheads="1"/>
        </xdr:cNvSpPr>
      </xdr:nvSpPr>
      <xdr:spPr bwMode="auto">
        <a:xfrm>
          <a:off x="828675" y="12411075"/>
          <a:ext cx="695325" cy="417303"/>
        </a:xfrm>
        <a:prstGeom prst="rect">
          <a:avLst/>
        </a:prstGeom>
        <a:pattFill prst="pct70">
          <a:fgClr>
            <a:srgbClr val="843C0C"/>
          </a:fgClr>
          <a:bgClr>
            <a:schemeClr val="bg1"/>
          </a:bgClr>
        </a:pattFill>
        <a:ln w="6350">
          <a:solidFill>
            <a:srgbClr val="000000"/>
          </a:solidFill>
          <a:miter lim="800000"/>
          <a:headEnd/>
          <a:tailEnd/>
        </a:ln>
      </xdr:spPr>
    </xdr:sp>
    <xdr:clientData/>
  </xdr:twoCellAnchor>
  <xdr:twoCellAnchor>
    <xdr:from>
      <xdr:col>1</xdr:col>
      <xdr:colOff>200025</xdr:colOff>
      <xdr:row>56</xdr:row>
      <xdr:rowOff>114300</xdr:rowOff>
    </xdr:from>
    <xdr:to>
      <xdr:col>1</xdr:col>
      <xdr:colOff>895350</xdr:colOff>
      <xdr:row>56</xdr:row>
      <xdr:rowOff>523875</xdr:rowOff>
    </xdr:to>
    <xdr:sp macro="" textlink="">
      <xdr:nvSpPr>
        <xdr:cNvPr id="4" name="Rectangle 3">
          <a:extLst>
            <a:ext uri="{FF2B5EF4-FFF2-40B4-BE49-F238E27FC236}">
              <a16:creationId xmlns:a16="http://schemas.microsoft.com/office/drawing/2014/main" id="{23A7382B-ADC8-41A5-AF56-620BB24546DB}"/>
            </a:ext>
          </a:extLst>
        </xdr:cNvPr>
        <xdr:cNvSpPr>
          <a:spLocks noChangeArrowheads="1"/>
        </xdr:cNvSpPr>
      </xdr:nvSpPr>
      <xdr:spPr bwMode="auto">
        <a:xfrm>
          <a:off x="828675" y="13754100"/>
          <a:ext cx="695325" cy="409575"/>
        </a:xfrm>
        <a:prstGeom prst="rect">
          <a:avLst/>
        </a:prstGeom>
        <a:solidFill>
          <a:srgbClr val="2E75B6"/>
        </a:solidFill>
        <a:ln w="6350">
          <a:solidFill>
            <a:srgbClr val="000000"/>
          </a:solidFill>
          <a:miter lim="800000"/>
          <a:headEnd/>
          <a:tailEnd/>
        </a:ln>
      </xdr:spPr>
    </xdr:sp>
    <xdr:clientData/>
  </xdr:twoCellAnchor>
  <xdr:twoCellAnchor>
    <xdr:from>
      <xdr:col>0</xdr:col>
      <xdr:colOff>123825</xdr:colOff>
      <xdr:row>0</xdr:row>
      <xdr:rowOff>123825</xdr:rowOff>
    </xdr:from>
    <xdr:to>
      <xdr:col>8</xdr:col>
      <xdr:colOff>138546</xdr:colOff>
      <xdr:row>3</xdr:row>
      <xdr:rowOff>133350</xdr:rowOff>
    </xdr:to>
    <xdr:sp macro="" textlink="">
      <xdr:nvSpPr>
        <xdr:cNvPr id="5" name="表題ボックス">
          <a:extLst>
            <a:ext uri="{FF2B5EF4-FFF2-40B4-BE49-F238E27FC236}">
              <a16:creationId xmlns:a16="http://schemas.microsoft.com/office/drawing/2014/main" id="{D6B8B2BF-E8D2-4E3C-9EE4-3F97D94E1DA4}"/>
            </a:ext>
          </a:extLst>
        </xdr:cNvPr>
        <xdr:cNvSpPr>
          <a:spLocks noChangeArrowheads="1"/>
        </xdr:cNvSpPr>
      </xdr:nvSpPr>
      <xdr:spPr bwMode="auto">
        <a:xfrm>
          <a:off x="123825" y="123825"/>
          <a:ext cx="13435446" cy="638175"/>
        </a:xfrm>
        <a:prstGeom prst="rect">
          <a:avLst/>
        </a:prstGeom>
        <a:noFill/>
        <a:ln w="9525">
          <a:noFill/>
          <a:miter lim="800000"/>
          <a:headEnd/>
          <a:tailEnd/>
        </a:ln>
      </xdr:spPr>
      <xdr:txBody>
        <a:bodyPr vertOverflow="clip" wrap="square" lIns="54864" tIns="32004" rIns="0" bIns="32004" anchor="ctr" upright="1"/>
        <a:lstStyle/>
        <a:p>
          <a:pPr algn="l" rtl="0">
            <a:defRPr sz="1000"/>
          </a:pPr>
          <a:r>
            <a:rPr lang="ja-JP" altLang="en-US" sz="2800" b="1" i="0" u="none" strike="noStrike" baseline="0">
              <a:solidFill>
                <a:srgbClr val="000000"/>
              </a:solidFill>
              <a:latin typeface="ＭＳ ゴシック"/>
              <a:ea typeface="ＭＳ ゴシック"/>
            </a:rPr>
            <a:t>（</a:t>
          </a:r>
          <a:r>
            <a:rPr lang="en-US" altLang="ja-JP" sz="2800" b="1" i="0" u="none" strike="noStrike" baseline="0">
              <a:solidFill>
                <a:srgbClr val="000000"/>
              </a:solidFill>
              <a:latin typeface="ＭＳ ゴシック"/>
              <a:ea typeface="ＭＳ ゴシック"/>
            </a:rPr>
            <a:t>11</a:t>
          </a:r>
          <a:r>
            <a:rPr lang="ja-JP" altLang="en-US" sz="2800" b="1" i="0" u="none" strike="noStrike" baseline="0">
              <a:solidFill>
                <a:srgbClr val="000000"/>
              </a:solidFill>
              <a:latin typeface="ＭＳ ゴシック"/>
              <a:ea typeface="ＭＳ ゴシック"/>
            </a:rPr>
            <a:t>）基金残高（東日本大震災分を含む）に係る経年分析（市町村）</a:t>
          </a:r>
        </a:p>
      </xdr:txBody>
    </xdr:sp>
    <xdr:clientData/>
  </xdr:twoCellAnchor>
  <xdr:twoCellAnchor>
    <xdr:from>
      <xdr:col>1</xdr:col>
      <xdr:colOff>0</xdr:colOff>
      <xdr:row>53</xdr:row>
      <xdr:rowOff>0</xdr:rowOff>
    </xdr:from>
    <xdr:to>
      <xdr:col>5</xdr:col>
      <xdr:colOff>0</xdr:colOff>
      <xdr:row>54</xdr:row>
      <xdr:rowOff>0</xdr:rowOff>
    </xdr:to>
    <xdr:sp macro="" textlink="">
      <xdr:nvSpPr>
        <xdr:cNvPr id="6" name="Line 10">
          <a:extLst>
            <a:ext uri="{FF2B5EF4-FFF2-40B4-BE49-F238E27FC236}">
              <a16:creationId xmlns:a16="http://schemas.microsoft.com/office/drawing/2014/main" id="{F9BF667B-FAA4-407F-972D-9AD1CF2D7F9B}"/>
            </a:ext>
          </a:extLst>
        </xdr:cNvPr>
        <xdr:cNvSpPr>
          <a:spLocks noChangeShapeType="1"/>
        </xdr:cNvSpPr>
      </xdr:nvSpPr>
      <xdr:spPr bwMode="auto">
        <a:xfrm>
          <a:off x="628650" y="11934825"/>
          <a:ext cx="7248525" cy="371475"/>
        </a:xfrm>
        <a:prstGeom prst="line">
          <a:avLst/>
        </a:prstGeom>
        <a:noFill/>
        <a:ln w="19050">
          <a:solidFill>
            <a:srgbClr val="000000"/>
          </a:solidFill>
          <a:round/>
          <a:headEnd/>
          <a:tailEnd/>
        </a:ln>
      </xdr:spPr>
    </xdr:sp>
    <xdr:clientData/>
  </xdr:twoCellAnchor>
  <xdr:twoCellAnchor>
    <xdr:from>
      <xdr:col>8</xdr:col>
      <xdr:colOff>340178</xdr:colOff>
      <xdr:row>0</xdr:row>
      <xdr:rowOff>165045</xdr:rowOff>
    </xdr:from>
    <xdr:to>
      <xdr:col>10</xdr:col>
      <xdr:colOff>367392</xdr:colOff>
      <xdr:row>2</xdr:row>
      <xdr:rowOff>165045</xdr:rowOff>
    </xdr:to>
    <xdr:sp macro="" textlink="">
      <xdr:nvSpPr>
        <xdr:cNvPr id="7" name="年度ボックス">
          <a:extLst>
            <a:ext uri="{FF2B5EF4-FFF2-40B4-BE49-F238E27FC236}">
              <a16:creationId xmlns:a16="http://schemas.microsoft.com/office/drawing/2014/main" id="{1713FF6E-F0AB-4A90-8337-AAF572FB955F}"/>
            </a:ext>
          </a:extLst>
        </xdr:cNvPr>
        <xdr:cNvSpPr>
          <a:spLocks noChangeArrowheads="1"/>
        </xdr:cNvSpPr>
      </xdr:nvSpPr>
      <xdr:spPr bwMode="auto">
        <a:xfrm>
          <a:off x="13760903" y="165045"/>
          <a:ext cx="3989614" cy="419100"/>
        </a:xfrm>
        <a:prstGeom prst="rect">
          <a:avLst/>
        </a:prstGeom>
        <a:noFill/>
        <a:ln w="25400">
          <a:solidFill>
            <a:srgbClr val="000000"/>
          </a:solidFill>
          <a:miter lim="800000"/>
          <a:headEnd/>
          <a:tailEnd/>
        </a:ln>
      </xdr:spPr>
      <xdr:txBody>
        <a:bodyPr anchor="ctr"/>
        <a:lstStyle/>
        <a:p>
          <a:pPr algn="ctr"/>
          <a:r>
            <a:rPr lang="ja-JP" altLang="en-US" sz="1800" b="1">
              <a:solidFill>
                <a:schemeClr val="tx1"/>
              </a:solidFill>
              <a:latin typeface="ＭＳ ゴシック" pitchFamily="49" charset="-128"/>
              <a:ea typeface="ＭＳ ゴシック" pitchFamily="49" charset="-128"/>
            </a:rPr>
            <a:t>令和元年度</a:t>
          </a:r>
        </a:p>
      </xdr:txBody>
    </xdr:sp>
    <xdr:clientData/>
  </xdr:twoCellAnchor>
  <xdr:twoCellAnchor>
    <xdr:from>
      <xdr:col>10</xdr:col>
      <xdr:colOff>561018</xdr:colOff>
      <xdr:row>0</xdr:row>
      <xdr:rowOff>165046</xdr:rowOff>
    </xdr:from>
    <xdr:to>
      <xdr:col>14</xdr:col>
      <xdr:colOff>81646</xdr:colOff>
      <xdr:row>2</xdr:row>
      <xdr:rowOff>165046</xdr:rowOff>
    </xdr:to>
    <xdr:sp macro="" textlink="">
      <xdr:nvSpPr>
        <xdr:cNvPr id="8" name="団体名称ボックス">
          <a:extLst>
            <a:ext uri="{FF2B5EF4-FFF2-40B4-BE49-F238E27FC236}">
              <a16:creationId xmlns:a16="http://schemas.microsoft.com/office/drawing/2014/main" id="{A3FE12AD-D1AB-4165-BC6A-8018871D5A0A}"/>
            </a:ext>
          </a:extLst>
        </xdr:cNvPr>
        <xdr:cNvSpPr>
          <a:spLocks noChangeArrowheads="1"/>
        </xdr:cNvSpPr>
      </xdr:nvSpPr>
      <xdr:spPr bwMode="auto">
        <a:xfrm>
          <a:off x="17944143" y="165046"/>
          <a:ext cx="7445428" cy="419100"/>
        </a:xfrm>
        <a:prstGeom prst="rect">
          <a:avLst/>
        </a:prstGeom>
        <a:noFill/>
        <a:ln w="25400">
          <a:solidFill>
            <a:srgbClr val="000000"/>
          </a:solidFill>
          <a:miter lim="800000"/>
          <a:headEnd/>
          <a:tailEnd/>
        </a:ln>
      </xdr:spPr>
      <xdr:txBody>
        <a:bodyPr anchor="ctr"/>
        <a:lstStyle/>
        <a:p>
          <a:pPr algn="ctr"/>
          <a:r>
            <a:rPr lang="ja-JP" altLang="en-US" sz="1800" b="1">
              <a:latin typeface="ＭＳ ゴシック" pitchFamily="49" charset="-128"/>
              <a:ea typeface="ＭＳ ゴシック" pitchFamily="49" charset="-128"/>
            </a:rPr>
            <a:t>東京都練馬区</a:t>
          </a:r>
        </a:p>
      </xdr:txBody>
    </xdr:sp>
    <xdr:clientData/>
  </xdr:twoCellAnchor>
  <xdr:twoCellAnchor>
    <xdr:from>
      <xdr:col>0</xdr:col>
      <xdr:colOff>533400</xdr:colOff>
      <xdr:row>4</xdr:row>
      <xdr:rowOff>118629</xdr:rowOff>
    </xdr:from>
    <xdr:to>
      <xdr:col>2</xdr:col>
      <xdr:colOff>1009650</xdr:colOff>
      <xdr:row>6</xdr:row>
      <xdr:rowOff>185304</xdr:rowOff>
    </xdr:to>
    <xdr:sp macro="" textlink="">
      <xdr:nvSpPr>
        <xdr:cNvPr id="9" name="テキスト ボックス 6">
          <a:extLst>
            <a:ext uri="{FF2B5EF4-FFF2-40B4-BE49-F238E27FC236}">
              <a16:creationId xmlns:a16="http://schemas.microsoft.com/office/drawing/2014/main" id="{F561C826-0C4B-4242-8641-76A08686C3AA}"/>
            </a:ext>
          </a:extLst>
        </xdr:cNvPr>
        <xdr:cNvSpPr txBox="1">
          <a:spLocks noChangeArrowheads="1"/>
        </xdr:cNvSpPr>
      </xdr:nvSpPr>
      <xdr:spPr bwMode="auto">
        <a:xfrm>
          <a:off x="533400" y="956829"/>
          <a:ext cx="2352675" cy="485775"/>
        </a:xfrm>
        <a:prstGeom prst="rect">
          <a:avLst/>
        </a:prstGeom>
        <a:noFill/>
        <a:ln w="9525">
          <a:noFill/>
          <a:miter lim="800000"/>
          <a:headEnd/>
          <a:tailEnd/>
        </a:ln>
      </xdr:spPr>
      <xdr:txBody>
        <a:bodyPr vertOverflow="clip" wrap="square" lIns="36576" tIns="22860" rIns="0" bIns="0" anchor="t" upright="1"/>
        <a:lstStyle/>
        <a:p>
          <a:pPr algn="l" rtl="1">
            <a:defRPr sz="1000"/>
          </a:pPr>
          <a:r>
            <a:rPr lang="ja-JP" altLang="en-US" sz="1600" b="1" i="0" strike="noStrike">
              <a:solidFill>
                <a:srgbClr val="000000"/>
              </a:solidFill>
              <a:latin typeface="ＭＳ ゴシック"/>
              <a:ea typeface="ＭＳ ゴシック"/>
            </a:rPr>
            <a:t>（百万円）</a:t>
          </a:r>
        </a:p>
      </xdr:txBody>
    </xdr:sp>
    <xdr:clientData/>
  </xdr:twoCellAnchor>
  <xdr:twoCellAnchor>
    <xdr:from>
      <xdr:col>1</xdr:col>
      <xdr:colOff>200025</xdr:colOff>
      <xdr:row>55</xdr:row>
      <xdr:rowOff>114300</xdr:rowOff>
    </xdr:from>
    <xdr:to>
      <xdr:col>1</xdr:col>
      <xdr:colOff>895350</xdr:colOff>
      <xdr:row>55</xdr:row>
      <xdr:rowOff>523875</xdr:rowOff>
    </xdr:to>
    <xdr:sp macro="" textlink="">
      <xdr:nvSpPr>
        <xdr:cNvPr id="10" name="Rectangle 3">
          <a:extLst>
            <a:ext uri="{FF2B5EF4-FFF2-40B4-BE49-F238E27FC236}">
              <a16:creationId xmlns:a16="http://schemas.microsoft.com/office/drawing/2014/main" id="{D9418245-CDED-42F0-92ED-51573654B58E}"/>
            </a:ext>
          </a:extLst>
        </xdr:cNvPr>
        <xdr:cNvSpPr>
          <a:spLocks noChangeArrowheads="1"/>
        </xdr:cNvSpPr>
      </xdr:nvSpPr>
      <xdr:spPr bwMode="auto">
        <a:xfrm>
          <a:off x="828675" y="13087350"/>
          <a:ext cx="695325" cy="409575"/>
        </a:xfrm>
        <a:prstGeom prst="rect">
          <a:avLst/>
        </a:prstGeom>
        <a:pattFill prst="smGrid">
          <a:fgClr>
            <a:srgbClr val="FF66CC"/>
          </a:fgClr>
          <a:bgClr>
            <a:schemeClr val="bg1"/>
          </a:bgClr>
        </a:pattFill>
        <a:ln w="6350">
          <a:solidFill>
            <a:srgbClr val="000000"/>
          </a:solidFill>
          <a:miter lim="800000"/>
          <a:headEnd/>
          <a:tailEnd/>
        </a:ln>
      </xdr:spPr>
    </xdr:sp>
    <xdr:clientData/>
  </xdr:twoCellAnchor>
  <xdr:twoCellAnchor>
    <xdr:from>
      <xdr:col>8</xdr:col>
      <xdr:colOff>340178</xdr:colOff>
      <xdr:row>3</xdr:row>
      <xdr:rowOff>176894</xdr:rowOff>
    </xdr:from>
    <xdr:to>
      <xdr:col>14</xdr:col>
      <xdr:colOff>81646</xdr:colOff>
      <xdr:row>24</xdr:row>
      <xdr:rowOff>108857</xdr:rowOff>
    </xdr:to>
    <xdr:sp macro="" textlink="">
      <xdr:nvSpPr>
        <xdr:cNvPr id="11" name="Rectangle 6">
          <a:extLst>
            <a:ext uri="{FF2B5EF4-FFF2-40B4-BE49-F238E27FC236}">
              <a16:creationId xmlns:a16="http://schemas.microsoft.com/office/drawing/2014/main" id="{AAED0D27-2B51-41AE-A71F-D213EB9AA2FE}"/>
            </a:ext>
          </a:extLst>
        </xdr:cNvPr>
        <xdr:cNvSpPr>
          <a:spLocks noChangeArrowheads="1"/>
        </xdr:cNvSpPr>
      </xdr:nvSpPr>
      <xdr:spPr bwMode="auto">
        <a:xfrm>
          <a:off x="13760903" y="805544"/>
          <a:ext cx="11628668" cy="4332513"/>
        </a:xfrm>
        <a:prstGeom prst="rect">
          <a:avLst/>
        </a:prstGeom>
        <a:noFill/>
        <a:ln w="19050">
          <a:solidFill>
            <a:srgbClr val="000000"/>
          </a:solidFill>
          <a:miter lim="800000"/>
          <a:headEnd/>
          <a:tailEnd/>
        </a:ln>
      </xdr:spPr>
    </xdr:sp>
    <xdr:clientData/>
  </xdr:twoCellAnchor>
  <xdr:twoCellAnchor>
    <xdr:from>
      <xdr:col>8</xdr:col>
      <xdr:colOff>340178</xdr:colOff>
      <xdr:row>6</xdr:row>
      <xdr:rowOff>40820</xdr:rowOff>
    </xdr:from>
    <xdr:to>
      <xdr:col>14</xdr:col>
      <xdr:colOff>80642</xdr:colOff>
      <xdr:row>24</xdr:row>
      <xdr:rowOff>108857</xdr:rowOff>
    </xdr:to>
    <xdr:sp macro="" textlink="" fLocksText="0">
      <xdr:nvSpPr>
        <xdr:cNvPr id="12" name="テキスト ボックス 11">
          <a:extLst>
            <a:ext uri="{FF2B5EF4-FFF2-40B4-BE49-F238E27FC236}">
              <a16:creationId xmlns:a16="http://schemas.microsoft.com/office/drawing/2014/main" id="{67CA0F3C-235C-4EA8-AD0F-7890810F8FB5}"/>
            </a:ext>
          </a:extLst>
        </xdr:cNvPr>
        <xdr:cNvSpPr txBox="1"/>
      </xdr:nvSpPr>
      <xdr:spPr>
        <a:xfrm>
          <a:off x="13760903" y="1298120"/>
          <a:ext cx="11627664" cy="38399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ja-JP" sz="1300">
              <a:solidFill>
                <a:sysClr val="windowText" lastClr="000000"/>
              </a:solidFill>
              <a:effectLst/>
              <a:latin typeface="ＭＳ ゴシック" panose="020B0609070205080204" pitchFamily="49" charset="-128"/>
              <a:ea typeface="ＭＳ ゴシック" panose="020B0609070205080204" pitchFamily="49" charset="-128"/>
              <a:cs typeface="+mn-cs"/>
            </a:rPr>
            <a:t>（増減理由）</a:t>
          </a:r>
          <a:endParaRPr lang="ja-JP" altLang="ja-JP" sz="1300">
            <a:solidFill>
              <a:sysClr val="windowText" lastClr="000000"/>
            </a:solidFill>
            <a:effectLst/>
            <a:latin typeface="ＭＳ ゴシック" panose="020B0609070205080204" pitchFamily="49" charset="-128"/>
            <a:ea typeface="ＭＳ ゴシック" panose="020B0609070205080204" pitchFamily="49" charset="-128"/>
          </a:endParaRPr>
        </a:p>
        <a:p>
          <a:r>
            <a:rPr kumimoji="1" lang="ja-JP" altLang="ja-JP" sz="1300">
              <a:solidFill>
                <a:sysClr val="windowText" lastClr="000000"/>
              </a:solidFill>
              <a:effectLst/>
              <a:latin typeface="ＭＳ ゴシック" panose="020B0609070205080204" pitchFamily="49" charset="-128"/>
              <a:ea typeface="ＭＳ ゴシック" panose="020B0609070205080204" pitchFamily="49" charset="-128"/>
              <a:cs typeface="+mn-cs"/>
            </a:rPr>
            <a:t>　前年度残高に対して約</a:t>
          </a:r>
          <a:r>
            <a:rPr kumimoji="1" lang="en-US" altLang="ja-JP" sz="1300">
              <a:solidFill>
                <a:sysClr val="windowText" lastClr="000000"/>
              </a:solidFill>
              <a:effectLst/>
              <a:latin typeface="ＭＳ ゴシック" panose="020B0609070205080204" pitchFamily="49" charset="-128"/>
              <a:ea typeface="ＭＳ ゴシック" panose="020B0609070205080204" pitchFamily="49" charset="-128"/>
              <a:cs typeface="+mn-cs"/>
            </a:rPr>
            <a:t>72</a:t>
          </a:r>
          <a:r>
            <a:rPr kumimoji="1" lang="ja-JP" altLang="ja-JP" sz="1300">
              <a:solidFill>
                <a:sysClr val="windowText" lastClr="000000"/>
              </a:solidFill>
              <a:effectLst/>
              <a:latin typeface="ＭＳ ゴシック" panose="020B0609070205080204" pitchFamily="49" charset="-128"/>
              <a:ea typeface="ＭＳ ゴシック" panose="020B0609070205080204" pitchFamily="49" charset="-128"/>
              <a:cs typeface="+mn-cs"/>
            </a:rPr>
            <a:t>億円の増となった。これは、決算剰余による積立が約</a:t>
          </a:r>
          <a:r>
            <a:rPr kumimoji="1" lang="en-US" altLang="ja-JP" sz="1300">
              <a:solidFill>
                <a:sysClr val="windowText" lastClr="000000"/>
              </a:solidFill>
              <a:effectLst/>
              <a:latin typeface="ＭＳ ゴシック" panose="020B0609070205080204" pitchFamily="49" charset="-128"/>
              <a:ea typeface="ＭＳ ゴシック" panose="020B0609070205080204" pitchFamily="49" charset="-128"/>
              <a:cs typeface="+mn-cs"/>
            </a:rPr>
            <a:t>31</a:t>
          </a:r>
          <a:r>
            <a:rPr kumimoji="1" lang="ja-JP" altLang="ja-JP" sz="1300">
              <a:solidFill>
                <a:sysClr val="windowText" lastClr="000000"/>
              </a:solidFill>
              <a:effectLst/>
              <a:latin typeface="ＭＳ ゴシック" panose="020B0609070205080204" pitchFamily="49" charset="-128"/>
              <a:ea typeface="ＭＳ ゴシック" panose="020B0609070205080204" pitchFamily="49" charset="-128"/>
              <a:cs typeface="+mn-cs"/>
            </a:rPr>
            <a:t>億円、それ以外の積立が約</a:t>
          </a:r>
          <a:r>
            <a:rPr kumimoji="1" lang="en-US" altLang="ja-JP" sz="1300">
              <a:solidFill>
                <a:sysClr val="windowText" lastClr="000000"/>
              </a:solidFill>
              <a:effectLst/>
              <a:latin typeface="ＭＳ ゴシック" panose="020B0609070205080204" pitchFamily="49" charset="-128"/>
              <a:ea typeface="ＭＳ ゴシック" panose="020B0609070205080204" pitchFamily="49" charset="-128"/>
              <a:cs typeface="+mn-cs"/>
            </a:rPr>
            <a:t>49</a:t>
          </a:r>
          <a:r>
            <a:rPr kumimoji="1" lang="ja-JP" altLang="ja-JP" sz="1300">
              <a:solidFill>
                <a:sysClr val="windowText" lastClr="000000"/>
              </a:solidFill>
              <a:effectLst/>
              <a:latin typeface="ＭＳ ゴシック" panose="020B0609070205080204" pitchFamily="49" charset="-128"/>
              <a:ea typeface="ＭＳ ゴシック" panose="020B0609070205080204" pitchFamily="49" charset="-128"/>
              <a:cs typeface="+mn-cs"/>
            </a:rPr>
            <a:t>億円、合計約</a:t>
          </a:r>
          <a:r>
            <a:rPr kumimoji="1" lang="en-US" altLang="ja-JP" sz="1300">
              <a:solidFill>
                <a:sysClr val="windowText" lastClr="000000"/>
              </a:solidFill>
              <a:effectLst/>
              <a:latin typeface="ＭＳ ゴシック" panose="020B0609070205080204" pitchFamily="49" charset="-128"/>
              <a:ea typeface="ＭＳ ゴシック" panose="020B0609070205080204" pitchFamily="49" charset="-128"/>
              <a:cs typeface="+mn-cs"/>
            </a:rPr>
            <a:t>80</a:t>
          </a:r>
          <a:r>
            <a:rPr kumimoji="1" lang="ja-JP" altLang="ja-JP" sz="1300">
              <a:solidFill>
                <a:sysClr val="windowText" lastClr="000000"/>
              </a:solidFill>
              <a:effectLst/>
              <a:latin typeface="ＭＳ ゴシック" panose="020B0609070205080204" pitchFamily="49" charset="-128"/>
              <a:ea typeface="ＭＳ ゴシック" panose="020B0609070205080204" pitchFamily="49" charset="-128"/>
              <a:cs typeface="+mn-cs"/>
            </a:rPr>
            <a:t>億円の積立に対して、取崩が約</a:t>
          </a:r>
          <a:r>
            <a:rPr kumimoji="1" lang="en-US" altLang="ja-JP" sz="1300">
              <a:solidFill>
                <a:sysClr val="windowText" lastClr="000000"/>
              </a:solidFill>
              <a:effectLst/>
              <a:latin typeface="ＭＳ ゴシック" panose="020B0609070205080204" pitchFamily="49" charset="-128"/>
              <a:ea typeface="ＭＳ ゴシック" panose="020B0609070205080204" pitchFamily="49" charset="-128"/>
              <a:cs typeface="+mn-cs"/>
            </a:rPr>
            <a:t>8</a:t>
          </a:r>
          <a:r>
            <a:rPr kumimoji="1" lang="ja-JP" altLang="ja-JP" sz="1300">
              <a:solidFill>
                <a:sysClr val="windowText" lastClr="000000"/>
              </a:solidFill>
              <a:effectLst/>
              <a:latin typeface="ＭＳ ゴシック" panose="020B0609070205080204" pitchFamily="49" charset="-128"/>
              <a:ea typeface="ＭＳ ゴシック" panose="020B0609070205080204" pitchFamily="49" charset="-128"/>
              <a:cs typeface="+mn-cs"/>
            </a:rPr>
            <a:t>億円であったためである。取崩は主に財政調整基金であり、当初</a:t>
          </a:r>
          <a:r>
            <a:rPr kumimoji="1" lang="en-US" altLang="ja-JP" sz="1300">
              <a:solidFill>
                <a:sysClr val="windowText" lastClr="000000"/>
              </a:solidFill>
              <a:effectLst/>
              <a:latin typeface="ＭＳ ゴシック" panose="020B0609070205080204" pitchFamily="49" charset="-128"/>
              <a:ea typeface="ＭＳ ゴシック" panose="020B0609070205080204" pitchFamily="49" charset="-128"/>
              <a:cs typeface="+mn-cs"/>
            </a:rPr>
            <a:t>56</a:t>
          </a:r>
          <a:r>
            <a:rPr kumimoji="1" lang="ja-JP" altLang="ja-JP" sz="1300">
              <a:solidFill>
                <a:sysClr val="windowText" lastClr="000000"/>
              </a:solidFill>
              <a:effectLst/>
              <a:latin typeface="ＭＳ ゴシック" panose="020B0609070205080204" pitchFamily="49" charset="-128"/>
              <a:ea typeface="ＭＳ ゴシック" panose="020B0609070205080204" pitchFamily="49" charset="-128"/>
              <a:cs typeface="+mn-cs"/>
            </a:rPr>
            <a:t>億円の取崩を予定していたが、特別区財政調整交付金や特別区税の歳入が上振れしたことや、歳出の決算見込を勘案し、結果的に</a:t>
          </a:r>
          <a:r>
            <a:rPr kumimoji="1" lang="ja-JP" altLang="en-US" sz="1300">
              <a:solidFill>
                <a:sysClr val="windowText" lastClr="000000"/>
              </a:solidFill>
              <a:effectLst/>
              <a:latin typeface="ＭＳ ゴシック" panose="020B0609070205080204" pitchFamily="49" charset="-128"/>
              <a:ea typeface="ＭＳ ゴシック" panose="020B0609070205080204" pitchFamily="49" charset="-128"/>
              <a:cs typeface="+mn-cs"/>
            </a:rPr>
            <a:t>約</a:t>
          </a:r>
          <a:r>
            <a:rPr kumimoji="1" lang="en-US" altLang="ja-JP" sz="1300">
              <a:solidFill>
                <a:sysClr val="windowText" lastClr="000000"/>
              </a:solidFill>
              <a:effectLst/>
              <a:latin typeface="ＭＳ ゴシック" panose="020B0609070205080204" pitchFamily="49" charset="-128"/>
              <a:ea typeface="ＭＳ ゴシック" panose="020B0609070205080204" pitchFamily="49" charset="-128"/>
              <a:cs typeface="+mn-cs"/>
            </a:rPr>
            <a:t>5</a:t>
          </a:r>
          <a:r>
            <a:rPr kumimoji="1" lang="ja-JP" altLang="ja-JP" sz="1300">
              <a:solidFill>
                <a:sysClr val="windowText" lastClr="000000"/>
              </a:solidFill>
              <a:effectLst/>
              <a:latin typeface="ＭＳ ゴシック" panose="020B0609070205080204" pitchFamily="49" charset="-128"/>
              <a:ea typeface="ＭＳ ゴシック" panose="020B0609070205080204" pitchFamily="49" charset="-128"/>
              <a:cs typeface="+mn-cs"/>
            </a:rPr>
            <a:t>億円の取崩となった。</a:t>
          </a:r>
          <a:endParaRPr lang="ja-JP" altLang="ja-JP" sz="1300">
            <a:solidFill>
              <a:sysClr val="windowText" lastClr="000000"/>
            </a:solidFill>
            <a:effectLst/>
            <a:latin typeface="ＭＳ ゴシック" panose="020B0609070205080204" pitchFamily="49" charset="-128"/>
            <a:ea typeface="ＭＳ ゴシック" panose="020B0609070205080204" pitchFamily="49" charset="-128"/>
          </a:endParaRPr>
        </a:p>
        <a:p>
          <a:r>
            <a:rPr kumimoji="1" lang="ja-JP" altLang="ja-JP" sz="1300">
              <a:solidFill>
                <a:sysClr val="windowText" lastClr="000000"/>
              </a:solidFill>
              <a:effectLst/>
              <a:latin typeface="ＭＳ ゴシック" panose="020B0609070205080204" pitchFamily="49" charset="-128"/>
              <a:ea typeface="ＭＳ ゴシック" panose="020B0609070205080204" pitchFamily="49" charset="-128"/>
              <a:cs typeface="+mn-cs"/>
            </a:rPr>
            <a:t>（今後の方針）</a:t>
          </a:r>
          <a:endParaRPr lang="ja-JP" altLang="ja-JP" sz="1300">
            <a:solidFill>
              <a:sysClr val="windowText" lastClr="000000"/>
            </a:solidFill>
            <a:effectLst/>
            <a:latin typeface="ＭＳ ゴシック" panose="020B0609070205080204" pitchFamily="49" charset="-128"/>
            <a:ea typeface="ＭＳ ゴシック" panose="020B0609070205080204" pitchFamily="49" charset="-128"/>
          </a:endParaRPr>
        </a:p>
        <a:p>
          <a:r>
            <a:rPr kumimoji="1" lang="ja-JP" altLang="ja-JP" sz="1300">
              <a:solidFill>
                <a:sysClr val="windowText" lastClr="000000"/>
              </a:solidFill>
              <a:effectLst/>
              <a:latin typeface="ＭＳ ゴシック" panose="020B0609070205080204" pitchFamily="49" charset="-128"/>
              <a:ea typeface="ＭＳ ゴシック" panose="020B0609070205080204" pitchFamily="49" charset="-128"/>
              <a:cs typeface="+mn-cs"/>
            </a:rPr>
            <a:t>　歳入は、ふるさと納税や、地方消費税の清算基準の見直し、法人住民税の一部国税化などにより既に大幅な減収が生じて</a:t>
          </a:r>
          <a:r>
            <a:rPr kumimoji="1" lang="ja-JP" altLang="en-US" sz="1300">
              <a:solidFill>
                <a:sysClr val="windowText" lastClr="000000"/>
              </a:solidFill>
              <a:effectLst/>
              <a:latin typeface="ＭＳ ゴシック" panose="020B0609070205080204" pitchFamily="49" charset="-128"/>
              <a:ea typeface="ＭＳ ゴシック" panose="020B0609070205080204" pitchFamily="49" charset="-128"/>
              <a:cs typeface="+mn-cs"/>
            </a:rPr>
            <a:t>いる。加えて</a:t>
          </a:r>
          <a:r>
            <a:rPr kumimoji="1" lang="ja-JP" altLang="ja-JP" sz="1300">
              <a:solidFill>
                <a:sysClr val="windowText" lastClr="000000"/>
              </a:solidFill>
              <a:effectLst/>
              <a:latin typeface="ＭＳ ゴシック" panose="020B0609070205080204" pitchFamily="49" charset="-128"/>
              <a:ea typeface="ＭＳ ゴシック" panose="020B0609070205080204" pitchFamily="49" charset="-128"/>
              <a:cs typeface="+mn-cs"/>
            </a:rPr>
            <a:t>、</a:t>
          </a:r>
          <a:r>
            <a:rPr kumimoji="1" lang="ja-JP" altLang="en-US" sz="1300">
              <a:solidFill>
                <a:sysClr val="windowText" lastClr="000000"/>
              </a:solidFill>
              <a:effectLst/>
              <a:latin typeface="ＭＳ ゴシック" panose="020B0609070205080204" pitchFamily="49" charset="-128"/>
              <a:ea typeface="ＭＳ ゴシック" panose="020B0609070205080204" pitchFamily="49" charset="-128"/>
              <a:cs typeface="+mn-cs"/>
            </a:rPr>
            <a:t>新型コロナウイルス感染症の影響による景況悪化で、</a:t>
          </a:r>
          <a:r>
            <a:rPr kumimoji="1" lang="ja-JP" altLang="ja-JP" sz="1300">
              <a:solidFill>
                <a:sysClr val="windowText" lastClr="000000"/>
              </a:solidFill>
              <a:effectLst/>
              <a:latin typeface="ＭＳ ゴシック" panose="020B0609070205080204" pitchFamily="49" charset="-128"/>
              <a:ea typeface="ＭＳ ゴシック" panose="020B0609070205080204" pitchFamily="49" charset="-128"/>
              <a:cs typeface="+mn-cs"/>
            </a:rPr>
            <a:t>今後もさらなる減収が見込まれる。一方、歳出は、保育所定員拡大などの待機児童対策経費や、少子高齢化の進行による福祉・医療などの社会保障関係経費、老朽化による区立施設の改修改築経費、練馬区特有の課題である道路・鉄道などの都市インフラの整備費など、膨大な需要に対応していかなければならず、今後、財政状況が厳しくなることは確実である。</a:t>
          </a:r>
          <a:endParaRPr kumimoji="1" lang="en-US" altLang="ja-JP" sz="1300">
            <a:solidFill>
              <a:sysClr val="windowText" lastClr="000000"/>
            </a:solidFill>
            <a:effectLst/>
            <a:latin typeface="ＭＳ ゴシック" panose="020B0609070205080204" pitchFamily="49" charset="-128"/>
            <a:ea typeface="ＭＳ ゴシック" panose="020B0609070205080204" pitchFamily="49" charset="-128"/>
            <a:cs typeface="+mn-cs"/>
          </a:endParaRPr>
        </a:p>
        <a:p>
          <a:r>
            <a:rPr kumimoji="1" lang="ja-JP" altLang="en-US" sz="1300">
              <a:solidFill>
                <a:sysClr val="windowText" lastClr="000000"/>
              </a:solidFill>
              <a:effectLst/>
              <a:latin typeface="ＭＳ ゴシック" panose="020B0609070205080204" pitchFamily="49" charset="-128"/>
              <a:ea typeface="ＭＳ ゴシック" panose="020B0609070205080204" pitchFamily="49" charset="-128"/>
              <a:cs typeface="+mn-cs"/>
            </a:rPr>
            <a:t>　</a:t>
          </a:r>
          <a:r>
            <a:rPr kumimoji="1" lang="ja-JP" altLang="ja-JP" sz="1300">
              <a:solidFill>
                <a:sysClr val="windowText" lastClr="000000"/>
              </a:solidFill>
              <a:effectLst/>
              <a:latin typeface="ＭＳ ゴシック" panose="020B0609070205080204" pitchFamily="49" charset="-128"/>
              <a:ea typeface="ＭＳ ゴシック" panose="020B0609070205080204" pitchFamily="49" charset="-128"/>
              <a:cs typeface="+mn-cs"/>
            </a:rPr>
            <a:t>加えて、東京都特別区は、年度途中の調整税の減収について、一般の市町村が採りうる減収対策が制度上採れず、基金の活用により対応せざるを得ない。</a:t>
          </a:r>
          <a:r>
            <a:rPr lang="ja-JP" altLang="en-US" sz="1300" b="0" i="0" u="none" strike="noStrike" baseline="0" smtClean="0">
              <a:solidFill>
                <a:schemeClr val="dk1"/>
              </a:solidFill>
              <a:latin typeface="ＭＳ ゴシック" panose="020B0609070205080204" pitchFamily="49" charset="-128"/>
              <a:ea typeface="ＭＳ ゴシック" panose="020B0609070205080204" pitchFamily="49" charset="-128"/>
              <a:cs typeface="+mn-cs"/>
            </a:rPr>
            <a:t>将来に渡って持続可能な財政運営を行うためにも、中長期的な財政対応力を強化する基金の積立は必要であり、今後も必要に応じて活用を図りながら、計画的に積立を行う。</a:t>
          </a:r>
          <a:endParaRPr kumimoji="1" lang="en-US" altLang="ja-JP" sz="1300">
            <a:solidFill>
              <a:sysClr val="windowText" lastClr="000000"/>
            </a:solidFill>
            <a:effectLst/>
            <a:latin typeface="ＭＳ ゴシック" panose="020B0609070205080204" pitchFamily="49" charset="-128"/>
            <a:ea typeface="ＭＳ ゴシック" panose="020B0609070205080204" pitchFamily="49" charset="-128"/>
            <a:cs typeface="+mn-cs"/>
          </a:endParaRPr>
        </a:p>
      </xdr:txBody>
    </xdr:sp>
    <xdr:clientData/>
  </xdr:twoCellAnchor>
  <xdr:twoCellAnchor>
    <xdr:from>
      <xdr:col>8</xdr:col>
      <xdr:colOff>422810</xdr:colOff>
      <xdr:row>4</xdr:row>
      <xdr:rowOff>73341</xdr:rowOff>
    </xdr:from>
    <xdr:to>
      <xdr:col>8</xdr:col>
      <xdr:colOff>1679865</xdr:colOff>
      <xdr:row>6</xdr:row>
      <xdr:rowOff>7579</xdr:rowOff>
    </xdr:to>
    <xdr:sp macro="" textlink="">
      <xdr:nvSpPr>
        <xdr:cNvPr id="13" name="Rectangle 7">
          <a:extLst>
            <a:ext uri="{FF2B5EF4-FFF2-40B4-BE49-F238E27FC236}">
              <a16:creationId xmlns:a16="http://schemas.microsoft.com/office/drawing/2014/main" id="{01F2BF78-1237-4DD6-B7DC-B0AEC5C3F441}"/>
            </a:ext>
          </a:extLst>
        </xdr:cNvPr>
        <xdr:cNvSpPr>
          <a:spLocks noChangeArrowheads="1"/>
        </xdr:cNvSpPr>
      </xdr:nvSpPr>
      <xdr:spPr bwMode="auto">
        <a:xfrm>
          <a:off x="13843535" y="911541"/>
          <a:ext cx="1257055" cy="353338"/>
        </a:xfrm>
        <a:prstGeom prst="rect">
          <a:avLst/>
        </a:prstGeom>
        <a:noFill/>
        <a:ln w="9525">
          <a:solidFill>
            <a:schemeClr val="tx1"/>
          </a:solidFill>
          <a:miter lim="800000"/>
          <a:headEnd/>
          <a:tailEnd/>
        </a:ln>
      </xdr:spPr>
      <xdr:txBody>
        <a:bodyPr vertOverflow="clip" wrap="square" lIns="36576" tIns="22860" rIns="0" bIns="0" anchor="ctr" upright="1"/>
        <a:lstStyle/>
        <a:p>
          <a:pPr algn="ctr" rtl="0">
            <a:defRPr sz="1000"/>
          </a:pPr>
          <a:r>
            <a:rPr lang="ja-JP" altLang="en-US" sz="1500" b="1" i="0" u="none" strike="noStrike" baseline="0">
              <a:solidFill>
                <a:srgbClr val="000000"/>
              </a:solidFill>
              <a:latin typeface="ＭＳ ゴシック"/>
              <a:ea typeface="ＭＳ ゴシック"/>
            </a:rPr>
            <a:t>基金全体</a:t>
          </a:r>
        </a:p>
      </xdr:txBody>
    </xdr:sp>
    <xdr:clientData/>
  </xdr:twoCellAnchor>
  <xdr:twoCellAnchor>
    <xdr:from>
      <xdr:col>8</xdr:col>
      <xdr:colOff>340178</xdr:colOff>
      <xdr:row>54</xdr:row>
      <xdr:rowOff>155863</xdr:rowOff>
    </xdr:from>
    <xdr:to>
      <xdr:col>14</xdr:col>
      <xdr:colOff>81646</xdr:colOff>
      <xdr:row>63</xdr:row>
      <xdr:rowOff>0</xdr:rowOff>
    </xdr:to>
    <xdr:sp macro="" textlink="">
      <xdr:nvSpPr>
        <xdr:cNvPr id="14" name="Rectangle 6">
          <a:extLst>
            <a:ext uri="{FF2B5EF4-FFF2-40B4-BE49-F238E27FC236}">
              <a16:creationId xmlns:a16="http://schemas.microsoft.com/office/drawing/2014/main" id="{78C0CABF-DF7D-4621-B387-ABEBE4F85997}"/>
            </a:ext>
          </a:extLst>
        </xdr:cNvPr>
        <xdr:cNvSpPr>
          <a:spLocks noChangeArrowheads="1"/>
        </xdr:cNvSpPr>
      </xdr:nvSpPr>
      <xdr:spPr bwMode="auto">
        <a:xfrm>
          <a:off x="13760903" y="12462163"/>
          <a:ext cx="11628668" cy="5425787"/>
        </a:xfrm>
        <a:prstGeom prst="rect">
          <a:avLst/>
        </a:prstGeom>
        <a:noFill/>
        <a:ln w="19050">
          <a:solidFill>
            <a:srgbClr val="000000"/>
          </a:solidFill>
          <a:miter lim="800000"/>
          <a:headEnd/>
          <a:tailEnd/>
        </a:ln>
      </xdr:spPr>
    </xdr:sp>
    <xdr:clientData/>
  </xdr:twoCellAnchor>
  <xdr:twoCellAnchor>
    <xdr:from>
      <xdr:col>8</xdr:col>
      <xdr:colOff>340178</xdr:colOff>
      <xdr:row>54</xdr:row>
      <xdr:rowOff>623455</xdr:rowOff>
    </xdr:from>
    <xdr:to>
      <xdr:col>14</xdr:col>
      <xdr:colOff>80642</xdr:colOff>
      <xdr:row>62</xdr:row>
      <xdr:rowOff>663779</xdr:rowOff>
    </xdr:to>
    <xdr:sp macro="" textlink="" fLocksText="0">
      <xdr:nvSpPr>
        <xdr:cNvPr id="15" name="テキスト ボックス 14">
          <a:extLst>
            <a:ext uri="{FF2B5EF4-FFF2-40B4-BE49-F238E27FC236}">
              <a16:creationId xmlns:a16="http://schemas.microsoft.com/office/drawing/2014/main" id="{506E87B0-9AD8-45B3-9BC5-56B66EA714B0}"/>
            </a:ext>
          </a:extLst>
        </xdr:cNvPr>
        <xdr:cNvSpPr txBox="1"/>
      </xdr:nvSpPr>
      <xdr:spPr>
        <a:xfrm>
          <a:off x="13760903" y="12929755"/>
          <a:ext cx="11627664" cy="49552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ja-JP" sz="1300">
              <a:solidFill>
                <a:sysClr val="windowText" lastClr="000000"/>
              </a:solidFill>
              <a:effectLst/>
              <a:latin typeface="ＭＳ ゴシック" panose="020B0609070205080204" pitchFamily="49" charset="-128"/>
              <a:ea typeface="ＭＳ ゴシック" panose="020B0609070205080204" pitchFamily="49" charset="-128"/>
              <a:cs typeface="+mn-cs"/>
            </a:rPr>
            <a:t>（基金の使途）</a:t>
          </a:r>
          <a:endParaRPr lang="ja-JP" altLang="ja-JP" sz="1300">
            <a:solidFill>
              <a:sysClr val="windowText" lastClr="000000"/>
            </a:solidFill>
            <a:effectLst/>
            <a:latin typeface="ＭＳ ゴシック" panose="020B0609070205080204" pitchFamily="49" charset="-128"/>
            <a:ea typeface="ＭＳ ゴシック" panose="020B0609070205080204" pitchFamily="49" charset="-128"/>
          </a:endParaRPr>
        </a:p>
        <a:p>
          <a:r>
            <a:rPr kumimoji="1" lang="ja-JP" altLang="ja-JP" sz="1300">
              <a:solidFill>
                <a:sysClr val="windowText" lastClr="000000"/>
              </a:solidFill>
              <a:effectLst/>
              <a:latin typeface="ＭＳ ゴシック" panose="020B0609070205080204" pitchFamily="49" charset="-128"/>
              <a:ea typeface="ＭＳ ゴシック" panose="020B0609070205080204" pitchFamily="49" charset="-128"/>
              <a:cs typeface="+mn-cs"/>
            </a:rPr>
            <a:t>・施設整備基金</a:t>
          </a:r>
          <a:r>
            <a:rPr kumimoji="1" lang="en-US" altLang="ja-JP" sz="1300">
              <a:solidFill>
                <a:sysClr val="windowText" lastClr="000000"/>
              </a:solidFill>
              <a:effectLst/>
              <a:latin typeface="ＭＳ ゴシック" panose="020B0609070205080204" pitchFamily="49" charset="-128"/>
              <a:ea typeface="ＭＳ ゴシック" panose="020B0609070205080204" pitchFamily="49" charset="-128"/>
              <a:cs typeface="+mn-cs"/>
            </a:rPr>
            <a:t>…</a:t>
          </a:r>
          <a:r>
            <a:rPr kumimoji="1" lang="ja-JP" altLang="ja-JP" sz="1300">
              <a:solidFill>
                <a:sysClr val="windowText" lastClr="000000"/>
              </a:solidFill>
              <a:effectLst/>
              <a:latin typeface="ＭＳ ゴシック" panose="020B0609070205080204" pitchFamily="49" charset="-128"/>
              <a:ea typeface="ＭＳ ゴシック" panose="020B0609070205080204" pitchFamily="49" charset="-128"/>
              <a:cs typeface="+mn-cs"/>
            </a:rPr>
            <a:t>施設の建設、改修または改築</a:t>
          </a:r>
          <a:endParaRPr lang="ja-JP" altLang="ja-JP" sz="1300">
            <a:solidFill>
              <a:sysClr val="windowText" lastClr="000000"/>
            </a:solidFill>
            <a:effectLst/>
            <a:latin typeface="ＭＳ ゴシック" panose="020B0609070205080204" pitchFamily="49" charset="-128"/>
            <a:ea typeface="ＭＳ ゴシック" panose="020B0609070205080204" pitchFamily="49" charset="-128"/>
          </a:endParaRPr>
        </a:p>
        <a:p>
          <a:r>
            <a:rPr kumimoji="1" lang="ja-JP" altLang="ja-JP" sz="1300">
              <a:solidFill>
                <a:sysClr val="windowText" lastClr="000000"/>
              </a:solidFill>
              <a:effectLst/>
              <a:latin typeface="ＭＳ ゴシック" panose="020B0609070205080204" pitchFamily="49" charset="-128"/>
              <a:ea typeface="ＭＳ ゴシック" panose="020B0609070205080204" pitchFamily="49" charset="-128"/>
              <a:cs typeface="+mn-cs"/>
            </a:rPr>
            <a:t>・医療環境整備基金</a:t>
          </a:r>
          <a:r>
            <a:rPr kumimoji="1" lang="en-US" altLang="ja-JP" sz="1300">
              <a:solidFill>
                <a:sysClr val="windowText" lastClr="000000"/>
              </a:solidFill>
              <a:effectLst/>
              <a:latin typeface="ＭＳ ゴシック" panose="020B0609070205080204" pitchFamily="49" charset="-128"/>
              <a:ea typeface="ＭＳ ゴシック" panose="020B0609070205080204" pitchFamily="49" charset="-128"/>
              <a:cs typeface="+mn-cs"/>
            </a:rPr>
            <a:t>…</a:t>
          </a:r>
          <a:r>
            <a:rPr kumimoji="1" lang="ja-JP" altLang="ja-JP" sz="1300">
              <a:solidFill>
                <a:sysClr val="windowText" lastClr="000000"/>
              </a:solidFill>
              <a:effectLst/>
              <a:latin typeface="ＭＳ ゴシック" panose="020B0609070205080204" pitchFamily="49" charset="-128"/>
              <a:ea typeface="ＭＳ ゴシック" panose="020B0609070205080204" pitchFamily="49" charset="-128"/>
              <a:cs typeface="+mn-cs"/>
            </a:rPr>
            <a:t>区における医療環境の整備に資するもの</a:t>
          </a:r>
          <a:endParaRPr lang="ja-JP" altLang="ja-JP" sz="1300">
            <a:solidFill>
              <a:sysClr val="windowText" lastClr="000000"/>
            </a:solidFill>
            <a:effectLst/>
            <a:latin typeface="ＭＳ ゴシック" panose="020B0609070205080204" pitchFamily="49" charset="-128"/>
            <a:ea typeface="ＭＳ ゴシック" panose="020B0609070205080204" pitchFamily="49" charset="-128"/>
          </a:endParaRPr>
        </a:p>
        <a:p>
          <a:r>
            <a:rPr kumimoji="1" lang="ja-JP" altLang="ja-JP" sz="1300">
              <a:solidFill>
                <a:sysClr val="windowText" lastClr="000000"/>
              </a:solidFill>
              <a:effectLst/>
              <a:latin typeface="ＭＳ ゴシック" panose="020B0609070205080204" pitchFamily="49" charset="-128"/>
              <a:ea typeface="ＭＳ ゴシック" panose="020B0609070205080204" pitchFamily="49" charset="-128"/>
              <a:cs typeface="+mn-cs"/>
            </a:rPr>
            <a:t>・大江戸線延伸推進基金</a:t>
          </a:r>
          <a:r>
            <a:rPr kumimoji="1" lang="en-US" altLang="ja-JP" sz="1300">
              <a:solidFill>
                <a:sysClr val="windowText" lastClr="000000"/>
              </a:solidFill>
              <a:effectLst/>
              <a:latin typeface="ＭＳ ゴシック" panose="020B0609070205080204" pitchFamily="49" charset="-128"/>
              <a:ea typeface="ＭＳ ゴシック" panose="020B0609070205080204" pitchFamily="49" charset="-128"/>
              <a:cs typeface="+mn-cs"/>
            </a:rPr>
            <a:t>…</a:t>
          </a:r>
          <a:r>
            <a:rPr kumimoji="1" lang="ja-JP" altLang="ja-JP" sz="1300">
              <a:solidFill>
                <a:sysClr val="windowText" lastClr="000000"/>
              </a:solidFill>
              <a:effectLst/>
              <a:latin typeface="ＭＳ ゴシック" panose="020B0609070205080204" pitchFamily="49" charset="-128"/>
              <a:ea typeface="ＭＳ ゴシック" panose="020B0609070205080204" pitchFamily="49" charset="-128"/>
              <a:cs typeface="+mn-cs"/>
            </a:rPr>
            <a:t>都営地下鉄大江戸線の光が丘駅から大泉学園町方面への延伸に資するもの</a:t>
          </a:r>
          <a:endParaRPr lang="ja-JP" altLang="ja-JP" sz="1300">
            <a:solidFill>
              <a:sysClr val="windowText" lastClr="000000"/>
            </a:solidFill>
            <a:effectLst/>
            <a:latin typeface="ＭＳ ゴシック" panose="020B0609070205080204" pitchFamily="49" charset="-128"/>
            <a:ea typeface="ＭＳ ゴシック" panose="020B0609070205080204" pitchFamily="49" charset="-128"/>
          </a:endParaRPr>
        </a:p>
        <a:p>
          <a:r>
            <a:rPr kumimoji="1" lang="ja-JP" altLang="ja-JP" sz="1300">
              <a:solidFill>
                <a:sysClr val="windowText" lastClr="000000"/>
              </a:solidFill>
              <a:effectLst/>
              <a:latin typeface="ＭＳ ゴシック" panose="020B0609070205080204" pitchFamily="49" charset="-128"/>
              <a:ea typeface="ＭＳ ゴシック" panose="020B0609070205080204" pitchFamily="49" charset="-128"/>
              <a:cs typeface="+mn-cs"/>
            </a:rPr>
            <a:t>・区営住宅整備基金</a:t>
          </a:r>
          <a:r>
            <a:rPr kumimoji="1" lang="en-US" altLang="ja-JP" sz="1300">
              <a:solidFill>
                <a:sysClr val="windowText" lastClr="000000"/>
              </a:solidFill>
              <a:effectLst/>
              <a:latin typeface="ＭＳ ゴシック" panose="020B0609070205080204" pitchFamily="49" charset="-128"/>
              <a:ea typeface="ＭＳ ゴシック" panose="020B0609070205080204" pitchFamily="49" charset="-128"/>
              <a:cs typeface="+mn-cs"/>
            </a:rPr>
            <a:t>…</a:t>
          </a:r>
          <a:r>
            <a:rPr kumimoji="1" lang="ja-JP" altLang="ja-JP" sz="1300">
              <a:solidFill>
                <a:sysClr val="windowText" lastClr="000000"/>
              </a:solidFill>
              <a:effectLst/>
              <a:latin typeface="ＭＳ ゴシック" panose="020B0609070205080204" pitchFamily="49" charset="-128"/>
              <a:ea typeface="ＭＳ ゴシック" panose="020B0609070205080204" pitchFamily="49" charset="-128"/>
              <a:cs typeface="+mn-cs"/>
            </a:rPr>
            <a:t>区営住宅の大規模修繕その他の整備</a:t>
          </a:r>
          <a:endParaRPr lang="ja-JP" altLang="ja-JP" sz="1300">
            <a:solidFill>
              <a:sysClr val="windowText" lastClr="000000"/>
            </a:solidFill>
            <a:effectLst/>
            <a:latin typeface="ＭＳ ゴシック" panose="020B0609070205080204" pitchFamily="49" charset="-128"/>
            <a:ea typeface="ＭＳ ゴシック" panose="020B0609070205080204" pitchFamily="49" charset="-128"/>
          </a:endParaRPr>
        </a:p>
        <a:p>
          <a:r>
            <a:rPr kumimoji="1" lang="ja-JP" altLang="ja-JP" sz="1300">
              <a:solidFill>
                <a:sysClr val="windowText" lastClr="000000"/>
              </a:solidFill>
              <a:effectLst/>
              <a:latin typeface="ＭＳ ゴシック" panose="020B0609070205080204" pitchFamily="49" charset="-128"/>
              <a:ea typeface="ＭＳ ゴシック" panose="020B0609070205080204" pitchFamily="49" charset="-128"/>
              <a:cs typeface="+mn-cs"/>
            </a:rPr>
            <a:t>・みどりを育む基金</a:t>
          </a:r>
          <a:r>
            <a:rPr kumimoji="1" lang="en-US" altLang="ja-JP" sz="1300">
              <a:solidFill>
                <a:sysClr val="windowText" lastClr="000000"/>
              </a:solidFill>
              <a:effectLst/>
              <a:latin typeface="ＭＳ ゴシック" panose="020B0609070205080204" pitchFamily="49" charset="-128"/>
              <a:ea typeface="ＭＳ ゴシック" panose="020B0609070205080204" pitchFamily="49" charset="-128"/>
              <a:cs typeface="+mn-cs"/>
            </a:rPr>
            <a:t>…</a:t>
          </a:r>
          <a:r>
            <a:rPr kumimoji="1" lang="ja-JP" altLang="ja-JP" sz="1300">
              <a:solidFill>
                <a:sysClr val="windowText" lastClr="000000"/>
              </a:solidFill>
              <a:effectLst/>
              <a:latin typeface="ＭＳ ゴシック" panose="020B0609070205080204" pitchFamily="49" charset="-128"/>
              <a:ea typeface="ＭＳ ゴシック" panose="020B0609070205080204" pitchFamily="49" charset="-128"/>
              <a:cs typeface="+mn-cs"/>
            </a:rPr>
            <a:t>緑化の推進およびみどりの普及啓発に関すること、区民の緑化活動に対する助成に関すること、民有の樹木等の保全および取得に関すること、その他みどりの保全および創出に関すること。</a:t>
          </a:r>
          <a:endParaRPr lang="ja-JP" altLang="ja-JP" sz="1300">
            <a:solidFill>
              <a:sysClr val="windowText" lastClr="000000"/>
            </a:solidFill>
            <a:effectLst/>
            <a:latin typeface="ＭＳ ゴシック" panose="020B0609070205080204" pitchFamily="49" charset="-128"/>
            <a:ea typeface="ＭＳ ゴシック" panose="020B0609070205080204" pitchFamily="49" charset="-128"/>
          </a:endParaRPr>
        </a:p>
        <a:p>
          <a:r>
            <a:rPr kumimoji="1" lang="ja-JP" altLang="ja-JP" sz="1300">
              <a:solidFill>
                <a:sysClr val="windowText" lastClr="000000"/>
              </a:solidFill>
              <a:effectLst/>
              <a:latin typeface="ＭＳ ゴシック" panose="020B0609070205080204" pitchFamily="49" charset="-128"/>
              <a:ea typeface="ＭＳ ゴシック" panose="020B0609070205080204" pitchFamily="49" charset="-128"/>
              <a:cs typeface="+mn-cs"/>
            </a:rPr>
            <a:t>（増減理由）</a:t>
          </a:r>
          <a:endParaRPr lang="ja-JP" altLang="ja-JP" sz="1300">
            <a:solidFill>
              <a:sysClr val="windowText" lastClr="000000"/>
            </a:solidFill>
            <a:effectLst/>
            <a:latin typeface="ＭＳ ゴシック" panose="020B0609070205080204" pitchFamily="49" charset="-128"/>
            <a:ea typeface="ＭＳ ゴシック" panose="020B0609070205080204" pitchFamily="49" charset="-128"/>
          </a:endParaRPr>
        </a:p>
        <a:p>
          <a:r>
            <a:rPr kumimoji="1" lang="ja-JP" altLang="ja-JP" sz="1300">
              <a:solidFill>
                <a:sysClr val="windowText" lastClr="000000"/>
              </a:solidFill>
              <a:effectLst/>
              <a:latin typeface="ＭＳ ゴシック" panose="020B0609070205080204" pitchFamily="49" charset="-128"/>
              <a:ea typeface="ＭＳ ゴシック" panose="020B0609070205080204" pitchFamily="49" charset="-128"/>
              <a:cs typeface="+mn-cs"/>
            </a:rPr>
            <a:t>　その他特定目的基金全体で、前年度に対して約</a:t>
          </a:r>
          <a:r>
            <a:rPr kumimoji="1" lang="en-US" altLang="ja-JP" sz="1300">
              <a:solidFill>
                <a:sysClr val="windowText" lastClr="000000"/>
              </a:solidFill>
              <a:effectLst/>
              <a:latin typeface="ＭＳ ゴシック" panose="020B0609070205080204" pitchFamily="49" charset="-128"/>
              <a:ea typeface="ＭＳ ゴシック" panose="020B0609070205080204" pitchFamily="49" charset="-128"/>
              <a:cs typeface="+mn-cs"/>
            </a:rPr>
            <a:t>49</a:t>
          </a:r>
          <a:r>
            <a:rPr kumimoji="1" lang="ja-JP" altLang="ja-JP" sz="1300">
              <a:solidFill>
                <a:sysClr val="windowText" lastClr="000000"/>
              </a:solidFill>
              <a:effectLst/>
              <a:latin typeface="ＭＳ ゴシック" panose="020B0609070205080204" pitchFamily="49" charset="-128"/>
              <a:ea typeface="ＭＳ ゴシック" panose="020B0609070205080204" pitchFamily="49" charset="-128"/>
              <a:cs typeface="+mn-cs"/>
            </a:rPr>
            <a:t>億円の増となった。主な要因は、施設整備基金が約</a:t>
          </a:r>
          <a:r>
            <a:rPr kumimoji="1" lang="en-US" altLang="ja-JP" sz="1300">
              <a:solidFill>
                <a:sysClr val="windowText" lastClr="000000"/>
              </a:solidFill>
              <a:effectLst/>
              <a:latin typeface="ＭＳ ゴシック" panose="020B0609070205080204" pitchFamily="49" charset="-128"/>
              <a:ea typeface="ＭＳ ゴシック" panose="020B0609070205080204" pitchFamily="49" charset="-128"/>
              <a:cs typeface="+mn-cs"/>
            </a:rPr>
            <a:t>40</a:t>
          </a:r>
          <a:r>
            <a:rPr kumimoji="1" lang="ja-JP" altLang="ja-JP" sz="1300">
              <a:solidFill>
                <a:sysClr val="windowText" lastClr="000000"/>
              </a:solidFill>
              <a:effectLst/>
              <a:latin typeface="ＭＳ ゴシック" panose="020B0609070205080204" pitchFamily="49" charset="-128"/>
              <a:ea typeface="ＭＳ ゴシック" panose="020B0609070205080204" pitchFamily="49" charset="-128"/>
              <a:cs typeface="+mn-cs"/>
            </a:rPr>
            <a:t>億円の増、大江戸線延伸推進基金が約</a:t>
          </a:r>
          <a:r>
            <a:rPr kumimoji="1" lang="en-US" altLang="ja-JP" sz="1300">
              <a:solidFill>
                <a:sysClr val="windowText" lastClr="000000"/>
              </a:solidFill>
              <a:effectLst/>
              <a:latin typeface="ＭＳ ゴシック" panose="020B0609070205080204" pitchFamily="49" charset="-128"/>
              <a:ea typeface="ＭＳ ゴシック" panose="020B0609070205080204" pitchFamily="49" charset="-128"/>
              <a:cs typeface="+mn-cs"/>
            </a:rPr>
            <a:t>7</a:t>
          </a:r>
          <a:r>
            <a:rPr kumimoji="1" lang="ja-JP" altLang="ja-JP" sz="1300">
              <a:solidFill>
                <a:sysClr val="windowText" lastClr="000000"/>
              </a:solidFill>
              <a:effectLst/>
              <a:latin typeface="ＭＳ ゴシック" panose="020B0609070205080204" pitchFamily="49" charset="-128"/>
              <a:ea typeface="ＭＳ ゴシック" panose="020B0609070205080204" pitchFamily="49" charset="-128"/>
              <a:cs typeface="+mn-cs"/>
            </a:rPr>
            <a:t>億円の増となったことによる。これは、特定目的基金の中でも、近い将来大きな需要が見込まれるこの</a:t>
          </a:r>
          <a:r>
            <a:rPr kumimoji="1" lang="ja-JP" altLang="en-US" sz="1300">
              <a:solidFill>
                <a:sysClr val="windowText" lastClr="000000"/>
              </a:solidFill>
              <a:effectLst/>
              <a:latin typeface="ＭＳ ゴシック" panose="020B0609070205080204" pitchFamily="49" charset="-128"/>
              <a:ea typeface="ＭＳ ゴシック" panose="020B0609070205080204" pitchFamily="49" charset="-128"/>
              <a:cs typeface="+mn-cs"/>
            </a:rPr>
            <a:t>２</a:t>
          </a:r>
          <a:r>
            <a:rPr kumimoji="1" lang="ja-JP" altLang="ja-JP" sz="1300">
              <a:solidFill>
                <a:sysClr val="windowText" lastClr="000000"/>
              </a:solidFill>
              <a:effectLst/>
              <a:latin typeface="ＭＳ ゴシック" panose="020B0609070205080204" pitchFamily="49" charset="-128"/>
              <a:ea typeface="ＭＳ ゴシック" panose="020B0609070205080204" pitchFamily="49" charset="-128"/>
              <a:cs typeface="+mn-cs"/>
            </a:rPr>
            <a:t>つの基金に対して、積極的に積立を行ったものである。</a:t>
          </a:r>
          <a:endParaRPr lang="ja-JP" altLang="ja-JP" sz="1300">
            <a:solidFill>
              <a:sysClr val="windowText" lastClr="000000"/>
            </a:solidFill>
            <a:effectLst/>
            <a:latin typeface="ＭＳ ゴシック" panose="020B0609070205080204" pitchFamily="49" charset="-128"/>
            <a:ea typeface="ＭＳ ゴシック" panose="020B0609070205080204" pitchFamily="49" charset="-128"/>
          </a:endParaRPr>
        </a:p>
        <a:p>
          <a:r>
            <a:rPr kumimoji="1" lang="ja-JP" altLang="ja-JP" sz="1300">
              <a:solidFill>
                <a:sysClr val="windowText" lastClr="000000"/>
              </a:solidFill>
              <a:effectLst/>
              <a:latin typeface="ＭＳ ゴシック" panose="020B0609070205080204" pitchFamily="49" charset="-128"/>
              <a:ea typeface="ＭＳ ゴシック" panose="020B0609070205080204" pitchFamily="49" charset="-128"/>
              <a:cs typeface="+mn-cs"/>
            </a:rPr>
            <a:t>（今後の方針）</a:t>
          </a:r>
          <a:endParaRPr lang="ja-JP" altLang="ja-JP" sz="1300">
            <a:solidFill>
              <a:sysClr val="windowText" lastClr="000000"/>
            </a:solidFill>
            <a:effectLst/>
            <a:latin typeface="ＭＳ ゴシック" panose="020B0609070205080204" pitchFamily="49" charset="-128"/>
            <a:ea typeface="ＭＳ ゴシック" panose="020B0609070205080204" pitchFamily="49" charset="-128"/>
          </a:endParaRPr>
        </a:p>
        <a:p>
          <a:r>
            <a:rPr kumimoji="1" lang="ja-JP" altLang="ja-JP" sz="1300">
              <a:solidFill>
                <a:sysClr val="windowText" lastClr="000000"/>
              </a:solidFill>
              <a:effectLst/>
              <a:latin typeface="ＭＳ ゴシック" panose="020B0609070205080204" pitchFamily="49" charset="-128"/>
              <a:ea typeface="ＭＳ ゴシック" panose="020B0609070205080204" pitchFamily="49" charset="-128"/>
              <a:cs typeface="+mn-cs"/>
            </a:rPr>
            <a:t>　区立施設の老朽化による改修改築に備え、施設整備基金を優先的に</a:t>
          </a:r>
          <a:r>
            <a:rPr kumimoji="1" lang="ja-JP" altLang="en-US" sz="1300">
              <a:solidFill>
                <a:sysClr val="windowText" lastClr="000000"/>
              </a:solidFill>
              <a:effectLst/>
              <a:latin typeface="ＭＳ ゴシック" panose="020B0609070205080204" pitchFamily="49" charset="-128"/>
              <a:ea typeface="ＭＳ ゴシック" panose="020B0609070205080204" pitchFamily="49" charset="-128"/>
              <a:cs typeface="+mn-cs"/>
            </a:rPr>
            <a:t>積立を行っていくとともに、医療環境整備基金については、事業進捗に応じて計画的な活用を図っていく。</a:t>
          </a:r>
          <a:endParaRPr kumimoji="1" lang="en-US" altLang="ja-JP" sz="1300">
            <a:solidFill>
              <a:sysClr val="windowText" lastClr="000000"/>
            </a:solidFill>
            <a:effectLst/>
            <a:latin typeface="ＭＳ ゴシック" panose="020B0609070205080204" pitchFamily="49" charset="-128"/>
            <a:ea typeface="ＭＳ ゴシック" panose="020B0609070205080204" pitchFamily="49" charset="-128"/>
            <a:cs typeface="+mn-cs"/>
          </a:endParaRPr>
        </a:p>
        <a:p>
          <a:endParaRPr kumimoji="1" lang="en-US" altLang="ja-JP" sz="1300">
            <a:solidFill>
              <a:sysClr val="windowText" lastClr="000000"/>
            </a:solidFill>
            <a:effectLst/>
            <a:latin typeface="ＭＳ ゴシック" panose="020B0609070205080204" pitchFamily="49" charset="-128"/>
            <a:ea typeface="ＭＳ ゴシック" panose="020B0609070205080204" pitchFamily="49" charset="-128"/>
            <a:cs typeface="+mn-cs"/>
          </a:endParaRPr>
        </a:p>
        <a:p>
          <a:endParaRPr kumimoji="1" lang="en-US" altLang="ja-JP" sz="1300">
            <a:solidFill>
              <a:sysClr val="windowText" lastClr="000000"/>
            </a:solidFill>
            <a:effectLst/>
            <a:latin typeface="ＭＳ ゴシック" panose="020B0609070205080204" pitchFamily="49" charset="-128"/>
            <a:ea typeface="ＭＳ ゴシック" panose="020B0609070205080204" pitchFamily="49" charset="-128"/>
            <a:cs typeface="+mn-cs"/>
          </a:endParaRPr>
        </a:p>
      </xdr:txBody>
    </xdr:sp>
    <xdr:clientData/>
  </xdr:twoCellAnchor>
  <xdr:twoCellAnchor>
    <xdr:from>
      <xdr:col>8</xdr:col>
      <xdr:colOff>422809</xdr:colOff>
      <xdr:row>54</xdr:row>
      <xdr:rowOff>255008</xdr:rowOff>
    </xdr:from>
    <xdr:to>
      <xdr:col>9</xdr:col>
      <xdr:colOff>952500</xdr:colOff>
      <xdr:row>54</xdr:row>
      <xdr:rowOff>586208</xdr:rowOff>
    </xdr:to>
    <xdr:sp macro="" textlink="">
      <xdr:nvSpPr>
        <xdr:cNvPr id="16" name="Rectangle 7">
          <a:extLst>
            <a:ext uri="{FF2B5EF4-FFF2-40B4-BE49-F238E27FC236}">
              <a16:creationId xmlns:a16="http://schemas.microsoft.com/office/drawing/2014/main" id="{215EFEF0-C367-4AD4-9CD3-8F9237969CE9}"/>
            </a:ext>
          </a:extLst>
        </xdr:cNvPr>
        <xdr:cNvSpPr>
          <a:spLocks noChangeArrowheads="1"/>
        </xdr:cNvSpPr>
      </xdr:nvSpPr>
      <xdr:spPr bwMode="auto">
        <a:xfrm>
          <a:off x="13843534" y="12561308"/>
          <a:ext cx="2510891" cy="331200"/>
        </a:xfrm>
        <a:prstGeom prst="rect">
          <a:avLst/>
        </a:prstGeom>
        <a:noFill/>
        <a:ln w="9525">
          <a:solidFill>
            <a:schemeClr val="tx1"/>
          </a:solidFill>
          <a:miter lim="800000"/>
          <a:headEnd/>
          <a:tailEnd/>
        </a:ln>
      </xdr:spPr>
      <xdr:txBody>
        <a:bodyPr vertOverflow="clip" wrap="square" lIns="36576" tIns="22860" rIns="0" bIns="0" anchor="ctr" upright="1"/>
        <a:lstStyle/>
        <a:p>
          <a:pPr algn="ctr" rtl="0">
            <a:defRPr sz="1000"/>
          </a:pPr>
          <a:r>
            <a:rPr lang="ja-JP" altLang="en-US" sz="1500" b="1" i="0" u="none" strike="noStrike" baseline="0">
              <a:solidFill>
                <a:srgbClr val="000000"/>
              </a:solidFill>
              <a:latin typeface="ＭＳ ゴシック"/>
              <a:ea typeface="ＭＳ ゴシック"/>
            </a:rPr>
            <a:t>その他特定目的基金</a:t>
          </a:r>
        </a:p>
      </xdr:txBody>
    </xdr:sp>
    <xdr:clientData/>
  </xdr:twoCellAnchor>
  <xdr:twoCellAnchor>
    <xdr:from>
      <xdr:col>8</xdr:col>
      <xdr:colOff>340178</xdr:colOff>
      <xdr:row>25</xdr:row>
      <xdr:rowOff>40820</xdr:rowOff>
    </xdr:from>
    <xdr:to>
      <xdr:col>14</xdr:col>
      <xdr:colOff>81646</xdr:colOff>
      <xdr:row>41</xdr:row>
      <xdr:rowOff>138546</xdr:rowOff>
    </xdr:to>
    <xdr:sp macro="" textlink="">
      <xdr:nvSpPr>
        <xdr:cNvPr id="17" name="Rectangle 6">
          <a:extLst>
            <a:ext uri="{FF2B5EF4-FFF2-40B4-BE49-F238E27FC236}">
              <a16:creationId xmlns:a16="http://schemas.microsoft.com/office/drawing/2014/main" id="{A2848B7A-B02F-40EB-B64F-EC3018D9FC8F}"/>
            </a:ext>
          </a:extLst>
        </xdr:cNvPr>
        <xdr:cNvSpPr>
          <a:spLocks noChangeArrowheads="1"/>
        </xdr:cNvSpPr>
      </xdr:nvSpPr>
      <xdr:spPr bwMode="auto">
        <a:xfrm>
          <a:off x="13760903" y="5279570"/>
          <a:ext cx="11628668" cy="3450526"/>
        </a:xfrm>
        <a:prstGeom prst="rect">
          <a:avLst/>
        </a:prstGeom>
        <a:noFill/>
        <a:ln w="19050">
          <a:solidFill>
            <a:srgbClr val="000000"/>
          </a:solidFill>
          <a:miter lim="800000"/>
          <a:headEnd/>
          <a:tailEnd/>
        </a:ln>
      </xdr:spPr>
    </xdr:sp>
    <xdr:clientData/>
  </xdr:twoCellAnchor>
  <xdr:twoCellAnchor>
    <xdr:from>
      <xdr:col>8</xdr:col>
      <xdr:colOff>340178</xdr:colOff>
      <xdr:row>27</xdr:row>
      <xdr:rowOff>95250</xdr:rowOff>
    </xdr:from>
    <xdr:to>
      <xdr:col>14</xdr:col>
      <xdr:colOff>80642</xdr:colOff>
      <xdr:row>41</xdr:row>
      <xdr:rowOff>121228</xdr:rowOff>
    </xdr:to>
    <xdr:sp macro="" textlink="" fLocksText="0">
      <xdr:nvSpPr>
        <xdr:cNvPr id="18" name="テキスト ボックス 17">
          <a:extLst>
            <a:ext uri="{FF2B5EF4-FFF2-40B4-BE49-F238E27FC236}">
              <a16:creationId xmlns:a16="http://schemas.microsoft.com/office/drawing/2014/main" id="{B5EA3406-3837-4797-81F2-989C03EFB41C}"/>
            </a:ext>
          </a:extLst>
        </xdr:cNvPr>
        <xdr:cNvSpPr txBox="1"/>
      </xdr:nvSpPr>
      <xdr:spPr>
        <a:xfrm>
          <a:off x="13760903" y="5753100"/>
          <a:ext cx="11627664" cy="29596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ja-JP" sz="1300">
              <a:solidFill>
                <a:sysClr val="windowText" lastClr="000000"/>
              </a:solidFill>
              <a:effectLst/>
              <a:latin typeface="ＭＳ ゴシック" panose="020B0609070205080204" pitchFamily="49" charset="-128"/>
              <a:ea typeface="ＭＳ ゴシック" panose="020B0609070205080204" pitchFamily="49" charset="-128"/>
              <a:cs typeface="+mn-cs"/>
            </a:rPr>
            <a:t>（増減理由）</a:t>
          </a:r>
          <a:endParaRPr lang="ja-JP" altLang="ja-JP" sz="1300">
            <a:solidFill>
              <a:sysClr val="windowText" lastClr="000000"/>
            </a:solidFill>
            <a:effectLst/>
            <a:latin typeface="ＭＳ ゴシック" panose="020B0609070205080204" pitchFamily="49" charset="-128"/>
            <a:ea typeface="ＭＳ ゴシック" panose="020B0609070205080204" pitchFamily="49" charset="-128"/>
          </a:endParaRPr>
        </a:p>
        <a:p>
          <a:r>
            <a:rPr kumimoji="1" lang="ja-JP" altLang="ja-JP" sz="1300">
              <a:solidFill>
                <a:sysClr val="windowText" lastClr="000000"/>
              </a:solidFill>
              <a:effectLst/>
              <a:latin typeface="ＭＳ ゴシック" panose="020B0609070205080204" pitchFamily="49" charset="-128"/>
              <a:ea typeface="ＭＳ ゴシック" panose="020B0609070205080204" pitchFamily="49" charset="-128"/>
              <a:cs typeface="+mn-cs"/>
            </a:rPr>
            <a:t>　前年度残高に対して約</a:t>
          </a:r>
          <a:r>
            <a:rPr kumimoji="1" lang="en-US" altLang="ja-JP" sz="1300">
              <a:solidFill>
                <a:sysClr val="windowText" lastClr="000000"/>
              </a:solidFill>
              <a:effectLst/>
              <a:latin typeface="ＭＳ ゴシック" panose="020B0609070205080204" pitchFamily="49" charset="-128"/>
              <a:ea typeface="ＭＳ ゴシック" panose="020B0609070205080204" pitchFamily="49" charset="-128"/>
              <a:cs typeface="+mn-cs"/>
            </a:rPr>
            <a:t>26</a:t>
          </a:r>
          <a:r>
            <a:rPr kumimoji="1" lang="ja-JP" altLang="ja-JP" sz="1300">
              <a:solidFill>
                <a:sysClr val="windowText" lastClr="000000"/>
              </a:solidFill>
              <a:effectLst/>
              <a:latin typeface="ＭＳ ゴシック" panose="020B0609070205080204" pitchFamily="49" charset="-128"/>
              <a:ea typeface="ＭＳ ゴシック" panose="020B0609070205080204" pitchFamily="49" charset="-128"/>
              <a:cs typeface="+mn-cs"/>
            </a:rPr>
            <a:t>億円の増となった。これは、決算剰余等による約</a:t>
          </a:r>
          <a:r>
            <a:rPr kumimoji="1" lang="en-US" altLang="ja-JP" sz="1300">
              <a:solidFill>
                <a:sysClr val="windowText" lastClr="000000"/>
              </a:solidFill>
              <a:effectLst/>
              <a:latin typeface="ＭＳ ゴシック" panose="020B0609070205080204" pitchFamily="49" charset="-128"/>
              <a:ea typeface="ＭＳ ゴシック" panose="020B0609070205080204" pitchFamily="49" charset="-128"/>
              <a:cs typeface="+mn-cs"/>
            </a:rPr>
            <a:t>31</a:t>
          </a:r>
          <a:r>
            <a:rPr kumimoji="1" lang="ja-JP" altLang="ja-JP" sz="1300">
              <a:solidFill>
                <a:sysClr val="windowText" lastClr="000000"/>
              </a:solidFill>
              <a:effectLst/>
              <a:latin typeface="ＭＳ ゴシック" panose="020B0609070205080204" pitchFamily="49" charset="-128"/>
              <a:ea typeface="ＭＳ ゴシック" panose="020B0609070205080204" pitchFamily="49" charset="-128"/>
              <a:cs typeface="+mn-cs"/>
            </a:rPr>
            <a:t>億円の積立を行った一方、特別区財政調整交付金や特別区税の歳入が上振れしたことや、歳出の決算見込を勘案して、取崩を</a:t>
          </a:r>
          <a:r>
            <a:rPr kumimoji="1" lang="ja-JP" altLang="en-US" sz="1300">
              <a:solidFill>
                <a:sysClr val="windowText" lastClr="000000"/>
              </a:solidFill>
              <a:effectLst/>
              <a:latin typeface="ＭＳ ゴシック" panose="020B0609070205080204" pitchFamily="49" charset="-128"/>
              <a:ea typeface="ＭＳ ゴシック" panose="020B0609070205080204" pitchFamily="49" charset="-128"/>
              <a:cs typeface="+mn-cs"/>
            </a:rPr>
            <a:t>約</a:t>
          </a:r>
          <a:r>
            <a:rPr kumimoji="1" lang="en-US" altLang="ja-JP" sz="1300">
              <a:solidFill>
                <a:sysClr val="windowText" lastClr="000000"/>
              </a:solidFill>
              <a:effectLst/>
              <a:latin typeface="ＭＳ ゴシック" panose="020B0609070205080204" pitchFamily="49" charset="-128"/>
              <a:ea typeface="ＭＳ ゴシック" panose="020B0609070205080204" pitchFamily="49" charset="-128"/>
              <a:cs typeface="+mn-cs"/>
            </a:rPr>
            <a:t>5</a:t>
          </a:r>
          <a:r>
            <a:rPr kumimoji="1" lang="ja-JP" altLang="ja-JP" sz="1300">
              <a:solidFill>
                <a:sysClr val="windowText" lastClr="000000"/>
              </a:solidFill>
              <a:effectLst/>
              <a:latin typeface="ＭＳ ゴシック" panose="020B0609070205080204" pitchFamily="49" charset="-128"/>
              <a:ea typeface="ＭＳ ゴシック" panose="020B0609070205080204" pitchFamily="49" charset="-128"/>
              <a:cs typeface="+mn-cs"/>
            </a:rPr>
            <a:t>億円に抑えたことが要因である。</a:t>
          </a:r>
          <a:endParaRPr lang="ja-JP" altLang="ja-JP" sz="1300">
            <a:solidFill>
              <a:sysClr val="windowText" lastClr="000000"/>
            </a:solidFill>
            <a:effectLst/>
            <a:latin typeface="ＭＳ ゴシック" panose="020B0609070205080204" pitchFamily="49" charset="-128"/>
            <a:ea typeface="ＭＳ ゴシック" panose="020B0609070205080204" pitchFamily="49" charset="-128"/>
          </a:endParaRPr>
        </a:p>
        <a:p>
          <a:r>
            <a:rPr kumimoji="1" lang="ja-JP" altLang="ja-JP" sz="1300">
              <a:solidFill>
                <a:sysClr val="windowText" lastClr="000000"/>
              </a:solidFill>
              <a:effectLst/>
              <a:latin typeface="ＭＳ ゴシック" panose="020B0609070205080204" pitchFamily="49" charset="-128"/>
              <a:ea typeface="ＭＳ ゴシック" panose="020B0609070205080204" pitchFamily="49" charset="-128"/>
              <a:cs typeface="+mn-cs"/>
            </a:rPr>
            <a:t>（今後の方針）</a:t>
          </a:r>
          <a:endParaRPr lang="ja-JP" altLang="ja-JP" sz="1300">
            <a:solidFill>
              <a:sysClr val="windowText" lastClr="000000"/>
            </a:solidFill>
            <a:effectLst/>
            <a:latin typeface="ＭＳ ゴシック" panose="020B0609070205080204" pitchFamily="49" charset="-128"/>
            <a:ea typeface="ＭＳ ゴシック" panose="020B0609070205080204" pitchFamily="49" charset="-128"/>
          </a:endParaRPr>
        </a:p>
        <a:p>
          <a:r>
            <a:rPr kumimoji="1" lang="ja-JP" altLang="ja-JP" sz="1300">
              <a:solidFill>
                <a:srgbClr val="FF0000"/>
              </a:solidFill>
              <a:effectLst/>
              <a:latin typeface="ＭＳ ゴシック" panose="020B0609070205080204" pitchFamily="49" charset="-128"/>
              <a:ea typeface="ＭＳ ゴシック" panose="020B0609070205080204" pitchFamily="49" charset="-128"/>
              <a:cs typeface="+mn-cs"/>
            </a:rPr>
            <a:t>　</a:t>
          </a:r>
          <a:r>
            <a:rPr kumimoji="1" lang="ja-JP" altLang="ja-JP" sz="1300">
              <a:solidFill>
                <a:sysClr val="windowText" lastClr="000000"/>
              </a:solidFill>
              <a:effectLst/>
              <a:latin typeface="ＭＳ ゴシック" panose="020B0609070205080204" pitchFamily="49" charset="-128"/>
              <a:ea typeface="ＭＳ ゴシック" panose="020B0609070205080204" pitchFamily="49" charset="-128"/>
              <a:cs typeface="+mn-cs"/>
            </a:rPr>
            <a:t>歳入は、ふるさと納税や、地方消費税の清算基準の見直し、法人住民税の一部国税化などにより既に大幅な減収が生じて</a:t>
          </a:r>
          <a:r>
            <a:rPr kumimoji="1" lang="ja-JP" altLang="en-US" sz="1300">
              <a:solidFill>
                <a:sysClr val="windowText" lastClr="000000"/>
              </a:solidFill>
              <a:effectLst/>
              <a:latin typeface="ＭＳ ゴシック" panose="020B0609070205080204" pitchFamily="49" charset="-128"/>
              <a:ea typeface="ＭＳ ゴシック" panose="020B0609070205080204" pitchFamily="49" charset="-128"/>
              <a:cs typeface="+mn-cs"/>
            </a:rPr>
            <a:t>いる。加えて、新型コロナウイルス感染症の影響により、さらなる減収が見込まれる。一方で</a:t>
          </a:r>
          <a:r>
            <a:rPr kumimoji="1" lang="ja-JP" altLang="ja-JP" sz="1300">
              <a:solidFill>
                <a:sysClr val="windowText" lastClr="000000"/>
              </a:solidFill>
              <a:effectLst/>
              <a:latin typeface="ＭＳ ゴシック" panose="020B0609070205080204" pitchFamily="49" charset="-128"/>
              <a:ea typeface="ＭＳ ゴシック" panose="020B0609070205080204" pitchFamily="49" charset="-128"/>
              <a:cs typeface="+mn-cs"/>
            </a:rPr>
            <a:t>歳出は、保育所定員拡大や少子高齢化の進行による社会保障関係経費など、膨大な需要に対応していかなければならず、今後、財政状況が厳しくなることは確実である。</a:t>
          </a:r>
          <a:endParaRPr kumimoji="1" lang="en-US" altLang="ja-JP" sz="1300">
            <a:solidFill>
              <a:sysClr val="windowText" lastClr="000000"/>
            </a:solidFill>
            <a:effectLst/>
            <a:latin typeface="ＭＳ ゴシック" panose="020B0609070205080204" pitchFamily="49" charset="-128"/>
            <a:ea typeface="ＭＳ ゴシック" panose="020B0609070205080204" pitchFamily="49" charset="-128"/>
            <a:cs typeface="+mn-cs"/>
          </a:endParaRPr>
        </a:p>
        <a:p>
          <a:r>
            <a:rPr kumimoji="1" lang="ja-JP" altLang="en-US" sz="1300">
              <a:solidFill>
                <a:sysClr val="windowText" lastClr="000000"/>
              </a:solidFill>
              <a:effectLst/>
              <a:latin typeface="ＭＳ ゴシック" panose="020B0609070205080204" pitchFamily="49" charset="-128"/>
              <a:ea typeface="ＭＳ ゴシック" panose="020B0609070205080204" pitchFamily="49" charset="-128"/>
              <a:cs typeface="+mn-cs"/>
            </a:rPr>
            <a:t>　</a:t>
          </a:r>
          <a:r>
            <a:rPr kumimoji="1" lang="ja-JP" altLang="ja-JP" sz="1300">
              <a:solidFill>
                <a:sysClr val="windowText" lastClr="000000"/>
              </a:solidFill>
              <a:effectLst/>
              <a:latin typeface="ＭＳ ゴシック" panose="020B0609070205080204" pitchFamily="49" charset="-128"/>
              <a:ea typeface="ＭＳ ゴシック" panose="020B0609070205080204" pitchFamily="49" charset="-128"/>
              <a:cs typeface="+mn-cs"/>
            </a:rPr>
            <a:t>加えて、東京都特別区は、年度途中の調整税の減収について、一般の市町村が採りうる減収対策が制度上採れず、財政調整基金等の活用により対応せざるを得ない</a:t>
          </a:r>
          <a:r>
            <a:rPr kumimoji="1" lang="ja-JP" altLang="en-US" sz="1300">
              <a:solidFill>
                <a:sysClr val="windowText" lastClr="000000"/>
              </a:solidFill>
              <a:effectLst/>
              <a:latin typeface="ＭＳ ゴシック" panose="020B0609070205080204" pitchFamily="49" charset="-128"/>
              <a:ea typeface="ＭＳ ゴシック" panose="020B0609070205080204" pitchFamily="49" charset="-128"/>
              <a:cs typeface="+mn-cs"/>
            </a:rPr>
            <a:t>ことから、</a:t>
          </a:r>
          <a:r>
            <a:rPr lang="ja-JP" altLang="en-US" sz="1300" b="0" i="0" u="none" strike="noStrike" baseline="0" smtClean="0">
              <a:solidFill>
                <a:schemeClr val="dk1"/>
              </a:solidFill>
              <a:latin typeface="ＭＳ ゴシック" panose="020B0609070205080204" pitchFamily="49" charset="-128"/>
              <a:ea typeface="ＭＳ ゴシック" panose="020B0609070205080204" pitchFamily="49" charset="-128"/>
              <a:cs typeface="+mn-cs"/>
            </a:rPr>
            <a:t>将来に渡って持続可能な財政運営を行うためにも、特定目的基金の積立と調整を図りながら、計画的に積立を行う。</a:t>
          </a:r>
          <a:endParaRPr lang="ja-JP" altLang="ja-JP" sz="1300">
            <a:solidFill>
              <a:sysClr val="windowText" lastClr="000000"/>
            </a:solidFill>
            <a:effectLst/>
            <a:latin typeface="ＭＳ ゴシック" panose="020B0609070205080204" pitchFamily="49" charset="-128"/>
            <a:ea typeface="ＭＳ ゴシック" panose="020B0609070205080204" pitchFamily="49" charset="-128"/>
          </a:endParaRPr>
        </a:p>
      </xdr:txBody>
    </xdr:sp>
    <xdr:clientData/>
  </xdr:twoCellAnchor>
  <xdr:twoCellAnchor>
    <xdr:from>
      <xdr:col>8</xdr:col>
      <xdr:colOff>422809</xdr:colOff>
      <xdr:row>25</xdr:row>
      <xdr:rowOff>133798</xdr:rowOff>
    </xdr:from>
    <xdr:to>
      <xdr:col>9</xdr:col>
      <xdr:colOff>489858</xdr:colOff>
      <xdr:row>27</xdr:row>
      <xdr:rowOff>56784</xdr:rowOff>
    </xdr:to>
    <xdr:sp macro="" textlink="">
      <xdr:nvSpPr>
        <xdr:cNvPr id="19" name="Rectangle 7">
          <a:extLst>
            <a:ext uri="{FF2B5EF4-FFF2-40B4-BE49-F238E27FC236}">
              <a16:creationId xmlns:a16="http://schemas.microsoft.com/office/drawing/2014/main" id="{F454EBF2-4B0B-463D-A225-D980504A49CA}"/>
            </a:ext>
          </a:extLst>
        </xdr:cNvPr>
        <xdr:cNvSpPr>
          <a:spLocks noChangeArrowheads="1"/>
        </xdr:cNvSpPr>
      </xdr:nvSpPr>
      <xdr:spPr bwMode="auto">
        <a:xfrm>
          <a:off x="13843534" y="5372548"/>
          <a:ext cx="2048249" cy="342086"/>
        </a:xfrm>
        <a:prstGeom prst="rect">
          <a:avLst/>
        </a:prstGeom>
        <a:noFill/>
        <a:ln w="9525">
          <a:solidFill>
            <a:schemeClr val="tx1"/>
          </a:solidFill>
          <a:miter lim="800000"/>
          <a:headEnd/>
          <a:tailEnd/>
        </a:ln>
      </xdr:spPr>
      <xdr:txBody>
        <a:bodyPr vertOverflow="clip" wrap="square" lIns="36576" tIns="22860" rIns="0" bIns="0" anchor="ctr" upright="1"/>
        <a:lstStyle/>
        <a:p>
          <a:pPr algn="ctr" rtl="0">
            <a:defRPr sz="1000"/>
          </a:pPr>
          <a:r>
            <a:rPr lang="ja-JP" altLang="en-US" sz="1500" b="1" i="0" u="none" strike="noStrike" baseline="0">
              <a:solidFill>
                <a:srgbClr val="000000"/>
              </a:solidFill>
              <a:latin typeface="ＭＳ ゴシック"/>
              <a:ea typeface="ＭＳ ゴシック"/>
            </a:rPr>
            <a:t>財政調整基金</a:t>
          </a:r>
        </a:p>
      </xdr:txBody>
    </xdr:sp>
    <xdr:clientData/>
  </xdr:twoCellAnchor>
  <xdr:twoCellAnchor>
    <xdr:from>
      <xdr:col>8</xdr:col>
      <xdr:colOff>340178</xdr:colOff>
      <xdr:row>42</xdr:row>
      <xdr:rowOff>75455</xdr:rowOff>
    </xdr:from>
    <xdr:to>
      <xdr:col>14</xdr:col>
      <xdr:colOff>81646</xdr:colOff>
      <xdr:row>54</xdr:row>
      <xdr:rowOff>17317</xdr:rowOff>
    </xdr:to>
    <xdr:sp macro="" textlink="">
      <xdr:nvSpPr>
        <xdr:cNvPr id="20" name="Rectangle 6">
          <a:extLst>
            <a:ext uri="{FF2B5EF4-FFF2-40B4-BE49-F238E27FC236}">
              <a16:creationId xmlns:a16="http://schemas.microsoft.com/office/drawing/2014/main" id="{17C2FE5D-781E-439F-AC8A-14F54BFD0D87}"/>
            </a:ext>
          </a:extLst>
        </xdr:cNvPr>
        <xdr:cNvSpPr>
          <a:spLocks noChangeArrowheads="1"/>
        </xdr:cNvSpPr>
      </xdr:nvSpPr>
      <xdr:spPr bwMode="auto">
        <a:xfrm>
          <a:off x="13760903" y="8876555"/>
          <a:ext cx="11628668" cy="3447062"/>
        </a:xfrm>
        <a:prstGeom prst="rect">
          <a:avLst/>
        </a:prstGeom>
        <a:noFill/>
        <a:ln w="19050">
          <a:solidFill>
            <a:srgbClr val="000000"/>
          </a:solidFill>
          <a:miter lim="800000"/>
          <a:headEnd/>
          <a:tailEnd/>
        </a:ln>
      </xdr:spPr>
    </xdr:sp>
    <xdr:clientData/>
  </xdr:twoCellAnchor>
  <xdr:twoCellAnchor>
    <xdr:from>
      <xdr:col>8</xdr:col>
      <xdr:colOff>340178</xdr:colOff>
      <xdr:row>44</xdr:row>
      <xdr:rowOff>129885</xdr:rowOff>
    </xdr:from>
    <xdr:to>
      <xdr:col>14</xdr:col>
      <xdr:colOff>80642</xdr:colOff>
      <xdr:row>53</xdr:row>
      <xdr:rowOff>363681</xdr:rowOff>
    </xdr:to>
    <xdr:sp macro="" textlink="" fLocksText="0">
      <xdr:nvSpPr>
        <xdr:cNvPr id="21" name="テキスト ボックス 20">
          <a:extLst>
            <a:ext uri="{FF2B5EF4-FFF2-40B4-BE49-F238E27FC236}">
              <a16:creationId xmlns:a16="http://schemas.microsoft.com/office/drawing/2014/main" id="{E5BCB783-7ED8-463B-B29D-60BFFE7031CE}"/>
            </a:ext>
          </a:extLst>
        </xdr:cNvPr>
        <xdr:cNvSpPr txBox="1"/>
      </xdr:nvSpPr>
      <xdr:spPr>
        <a:xfrm>
          <a:off x="13760903" y="9350085"/>
          <a:ext cx="11627664" cy="29484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ja-JP" sz="1300">
              <a:solidFill>
                <a:sysClr val="windowText" lastClr="000000"/>
              </a:solidFill>
              <a:effectLst/>
              <a:latin typeface="ＭＳ ゴシック" panose="020B0609070205080204" pitchFamily="49" charset="-128"/>
              <a:ea typeface="ＭＳ ゴシック" panose="020B0609070205080204" pitchFamily="49" charset="-128"/>
              <a:cs typeface="+mn-cs"/>
            </a:rPr>
            <a:t>（増減理由）</a:t>
          </a:r>
          <a:endParaRPr lang="ja-JP" altLang="ja-JP" sz="1300">
            <a:solidFill>
              <a:sysClr val="windowText" lastClr="000000"/>
            </a:solidFill>
            <a:effectLst/>
            <a:latin typeface="ＭＳ ゴシック" panose="020B0609070205080204" pitchFamily="49" charset="-128"/>
            <a:ea typeface="ＭＳ ゴシック" panose="020B0609070205080204" pitchFamily="49" charset="-128"/>
          </a:endParaRPr>
        </a:p>
        <a:p>
          <a:r>
            <a:rPr kumimoji="1" lang="ja-JP" altLang="ja-JP" sz="1300">
              <a:solidFill>
                <a:sysClr val="windowText" lastClr="000000"/>
              </a:solidFill>
              <a:effectLst/>
              <a:latin typeface="ＭＳ ゴシック" panose="020B0609070205080204" pitchFamily="49" charset="-128"/>
              <a:ea typeface="ＭＳ ゴシック" panose="020B0609070205080204" pitchFamily="49" charset="-128"/>
              <a:cs typeface="+mn-cs"/>
            </a:rPr>
            <a:t>　前年度に対して</a:t>
          </a:r>
          <a:r>
            <a:rPr kumimoji="1" lang="en-US" altLang="ja-JP" sz="1300">
              <a:solidFill>
                <a:sysClr val="windowText" lastClr="000000"/>
              </a:solidFill>
              <a:effectLst/>
              <a:latin typeface="ＭＳ ゴシック" panose="020B0609070205080204" pitchFamily="49" charset="-128"/>
              <a:ea typeface="ＭＳ ゴシック" panose="020B0609070205080204" pitchFamily="49" charset="-128"/>
              <a:cs typeface="+mn-cs"/>
            </a:rPr>
            <a:t>178</a:t>
          </a:r>
          <a:r>
            <a:rPr kumimoji="1" lang="ja-JP" altLang="ja-JP" sz="1300">
              <a:solidFill>
                <a:sysClr val="windowText" lastClr="000000"/>
              </a:solidFill>
              <a:effectLst/>
              <a:latin typeface="ＭＳ ゴシック" panose="020B0609070205080204" pitchFamily="49" charset="-128"/>
              <a:ea typeface="ＭＳ ゴシック" panose="020B0609070205080204" pitchFamily="49" charset="-128"/>
              <a:cs typeface="+mn-cs"/>
            </a:rPr>
            <a:t>百万円の減となった。満期一括償還方式による起債の借入額の</a:t>
          </a:r>
          <a:r>
            <a:rPr kumimoji="1" lang="en-US" altLang="ja-JP" sz="1300">
              <a:solidFill>
                <a:sysClr val="windowText" lastClr="000000"/>
              </a:solidFill>
              <a:effectLst/>
              <a:latin typeface="ＭＳ ゴシック" panose="020B0609070205080204" pitchFamily="49" charset="-128"/>
              <a:ea typeface="ＭＳ ゴシック" panose="020B0609070205080204" pitchFamily="49" charset="-128"/>
              <a:cs typeface="+mn-cs"/>
            </a:rPr>
            <a:t>10</a:t>
          </a:r>
          <a:r>
            <a:rPr kumimoji="1" lang="ja-JP" altLang="ja-JP" sz="1300">
              <a:solidFill>
                <a:sysClr val="windowText" lastClr="000000"/>
              </a:solidFill>
              <a:effectLst/>
              <a:latin typeface="ＭＳ ゴシック" panose="020B0609070205080204" pitchFamily="49" charset="-128"/>
              <a:ea typeface="ＭＳ ゴシック" panose="020B0609070205080204" pitchFamily="49" charset="-128"/>
              <a:cs typeface="+mn-cs"/>
            </a:rPr>
            <a:t>％を計画的に積み立てているが、普通会計上は公債費扱いとなるため、積立額が基金利子の約</a:t>
          </a:r>
          <a:r>
            <a:rPr kumimoji="1" lang="en-US" altLang="ja-JP" sz="1300">
              <a:solidFill>
                <a:sysClr val="windowText" lastClr="000000"/>
              </a:solidFill>
              <a:effectLst/>
              <a:latin typeface="ＭＳ ゴシック" panose="020B0609070205080204" pitchFamily="49" charset="-128"/>
              <a:ea typeface="ＭＳ ゴシック" panose="020B0609070205080204" pitchFamily="49" charset="-128"/>
              <a:cs typeface="+mn-cs"/>
            </a:rPr>
            <a:t>12</a:t>
          </a:r>
          <a:r>
            <a:rPr kumimoji="1" lang="ja-JP" altLang="ja-JP" sz="1300">
              <a:solidFill>
                <a:sysClr val="windowText" lastClr="000000"/>
              </a:solidFill>
              <a:effectLst/>
              <a:latin typeface="ＭＳ ゴシック" panose="020B0609070205080204" pitchFamily="49" charset="-128"/>
              <a:ea typeface="ＭＳ ゴシック" panose="020B0609070205080204" pitchFamily="49" charset="-128"/>
              <a:cs typeface="+mn-cs"/>
            </a:rPr>
            <a:t>百万円のみであるのに</a:t>
          </a:r>
          <a:r>
            <a:rPr kumimoji="1" lang="ja-JP" altLang="en-US" sz="1300">
              <a:solidFill>
                <a:sysClr val="windowText" lastClr="000000"/>
              </a:solidFill>
              <a:effectLst/>
              <a:latin typeface="ＭＳ ゴシック" panose="020B0609070205080204" pitchFamily="49" charset="-128"/>
              <a:ea typeface="ＭＳ ゴシック" panose="020B0609070205080204" pitchFamily="49" charset="-128"/>
              <a:cs typeface="+mn-cs"/>
            </a:rPr>
            <a:t>対し、</a:t>
          </a:r>
          <a:r>
            <a:rPr kumimoji="1" lang="ja-JP" altLang="ja-JP" sz="1300">
              <a:solidFill>
                <a:sysClr val="windowText" lastClr="000000"/>
              </a:solidFill>
              <a:effectLst/>
              <a:latin typeface="ＭＳ ゴシック" panose="020B0609070205080204" pitchFamily="49" charset="-128"/>
              <a:ea typeface="ＭＳ ゴシック" panose="020B0609070205080204" pitchFamily="49" charset="-128"/>
              <a:cs typeface="+mn-cs"/>
            </a:rPr>
            <a:t>取崩を約</a:t>
          </a:r>
          <a:r>
            <a:rPr kumimoji="1" lang="en-US" altLang="ja-JP" sz="1300">
              <a:solidFill>
                <a:sysClr val="windowText" lastClr="000000"/>
              </a:solidFill>
              <a:effectLst/>
              <a:latin typeface="ＭＳ ゴシック" panose="020B0609070205080204" pitchFamily="49" charset="-128"/>
              <a:ea typeface="ＭＳ ゴシック" panose="020B0609070205080204" pitchFamily="49" charset="-128"/>
              <a:cs typeface="+mn-cs"/>
            </a:rPr>
            <a:t>190</a:t>
          </a:r>
          <a:r>
            <a:rPr kumimoji="1" lang="ja-JP" altLang="ja-JP" sz="1300">
              <a:solidFill>
                <a:sysClr val="windowText" lastClr="000000"/>
              </a:solidFill>
              <a:effectLst/>
              <a:latin typeface="ＭＳ ゴシック" panose="020B0609070205080204" pitchFamily="49" charset="-128"/>
              <a:ea typeface="ＭＳ ゴシック" panose="020B0609070205080204" pitchFamily="49" charset="-128"/>
              <a:cs typeface="+mn-cs"/>
            </a:rPr>
            <a:t>百万円行ったことによる。</a:t>
          </a:r>
          <a:endParaRPr lang="ja-JP" altLang="ja-JP" sz="1300">
            <a:solidFill>
              <a:sysClr val="windowText" lastClr="000000"/>
            </a:solidFill>
            <a:effectLst/>
            <a:latin typeface="ＭＳ ゴシック" panose="020B0609070205080204" pitchFamily="49" charset="-128"/>
            <a:ea typeface="ＭＳ ゴシック" panose="020B0609070205080204" pitchFamily="49" charset="-128"/>
          </a:endParaRPr>
        </a:p>
        <a:p>
          <a:r>
            <a:rPr kumimoji="1" lang="ja-JP" altLang="ja-JP" sz="1300">
              <a:solidFill>
                <a:sysClr val="windowText" lastClr="000000"/>
              </a:solidFill>
              <a:effectLst/>
              <a:latin typeface="ＭＳ ゴシック" panose="020B0609070205080204" pitchFamily="49" charset="-128"/>
              <a:ea typeface="ＭＳ ゴシック" panose="020B0609070205080204" pitchFamily="49" charset="-128"/>
              <a:cs typeface="+mn-cs"/>
            </a:rPr>
            <a:t>（今後の方針）</a:t>
          </a:r>
          <a:endParaRPr lang="ja-JP" altLang="ja-JP" sz="1300">
            <a:solidFill>
              <a:sysClr val="windowText" lastClr="000000"/>
            </a:solidFill>
            <a:effectLst/>
            <a:latin typeface="ＭＳ ゴシック" panose="020B0609070205080204" pitchFamily="49" charset="-128"/>
            <a:ea typeface="ＭＳ ゴシック" panose="020B0609070205080204" pitchFamily="49" charset="-128"/>
          </a:endParaRPr>
        </a:p>
        <a:p>
          <a:r>
            <a:rPr kumimoji="1" lang="ja-JP" altLang="ja-JP" sz="1300">
              <a:solidFill>
                <a:sysClr val="windowText" lastClr="000000"/>
              </a:solidFill>
              <a:effectLst/>
              <a:latin typeface="ＭＳ ゴシック" panose="020B0609070205080204" pitchFamily="49" charset="-128"/>
              <a:ea typeface="ＭＳ ゴシック" panose="020B0609070205080204" pitchFamily="49" charset="-128"/>
              <a:cs typeface="+mn-cs"/>
            </a:rPr>
            <a:t>　老朽化した区立施設の改修改築や、道路などの都市インフラの整備など、今後、投資的経費は増加する見込である</a:t>
          </a:r>
          <a:r>
            <a:rPr kumimoji="1" lang="ja-JP" altLang="en-US" sz="1300">
              <a:solidFill>
                <a:sysClr val="windowText" lastClr="000000"/>
              </a:solidFill>
              <a:effectLst/>
              <a:latin typeface="ＭＳ ゴシック" panose="020B0609070205080204" pitchFamily="49" charset="-128"/>
              <a:ea typeface="ＭＳ ゴシック" panose="020B0609070205080204" pitchFamily="49" charset="-128"/>
              <a:cs typeface="+mn-cs"/>
            </a:rPr>
            <a:t>。</a:t>
          </a:r>
          <a:endParaRPr kumimoji="1" lang="en-US" altLang="ja-JP" sz="1300">
            <a:solidFill>
              <a:sysClr val="windowText" lastClr="000000"/>
            </a:solidFill>
            <a:effectLst/>
            <a:latin typeface="ＭＳ ゴシック" panose="020B0609070205080204" pitchFamily="49" charset="-128"/>
            <a:ea typeface="ＭＳ ゴシック" panose="020B0609070205080204" pitchFamily="49" charset="-128"/>
            <a:cs typeface="+mn-cs"/>
          </a:endParaRPr>
        </a:p>
        <a:p>
          <a:r>
            <a:rPr kumimoji="1" lang="ja-JP" altLang="en-US" sz="1300">
              <a:solidFill>
                <a:sysClr val="windowText" lastClr="000000"/>
              </a:solidFill>
              <a:effectLst/>
              <a:latin typeface="ＭＳ ゴシック" panose="020B0609070205080204" pitchFamily="49" charset="-128"/>
              <a:ea typeface="ＭＳ ゴシック" panose="020B0609070205080204" pitchFamily="49" charset="-128"/>
              <a:cs typeface="+mn-cs"/>
            </a:rPr>
            <a:t>　</a:t>
          </a:r>
          <a:r>
            <a:rPr kumimoji="1" lang="ja-JP" altLang="ja-JP" sz="1300">
              <a:solidFill>
                <a:sysClr val="windowText" lastClr="000000"/>
              </a:solidFill>
              <a:effectLst/>
              <a:latin typeface="ＭＳ ゴシック" panose="020B0609070205080204" pitchFamily="49" charset="-128"/>
              <a:ea typeface="ＭＳ ゴシック" panose="020B0609070205080204" pitchFamily="49" charset="-128"/>
              <a:cs typeface="+mn-cs"/>
            </a:rPr>
            <a:t>今後も金利動向を注視しながら、社会資本形成に資する事業には世代間の負担の公平を図るため、後年度負担に配慮しつつ、積極的に起債を活用していく。その際、満期一括償還方式による借入額の</a:t>
          </a:r>
          <a:r>
            <a:rPr kumimoji="1" lang="en-US" altLang="ja-JP" sz="1300">
              <a:solidFill>
                <a:sysClr val="windowText" lastClr="000000"/>
              </a:solidFill>
              <a:effectLst/>
              <a:latin typeface="ＭＳ ゴシック" panose="020B0609070205080204" pitchFamily="49" charset="-128"/>
              <a:ea typeface="ＭＳ ゴシック" panose="020B0609070205080204" pitchFamily="49" charset="-128"/>
              <a:cs typeface="+mn-cs"/>
            </a:rPr>
            <a:t>10</a:t>
          </a:r>
          <a:r>
            <a:rPr kumimoji="1" lang="ja-JP" altLang="ja-JP" sz="1300">
              <a:solidFill>
                <a:sysClr val="windowText" lastClr="000000"/>
              </a:solidFill>
              <a:effectLst/>
              <a:latin typeface="ＭＳ ゴシック" panose="020B0609070205080204" pitchFamily="49" charset="-128"/>
              <a:ea typeface="ＭＳ ゴシック" panose="020B0609070205080204" pitchFamily="49" charset="-128"/>
              <a:cs typeface="+mn-cs"/>
            </a:rPr>
            <a:t>％を、毎年度減債基金に積み立て、償還財源を確保する。</a:t>
          </a:r>
          <a:endParaRPr lang="ja-JP" altLang="ja-JP" sz="1300">
            <a:solidFill>
              <a:sysClr val="windowText" lastClr="000000"/>
            </a:solidFill>
            <a:effectLst/>
            <a:latin typeface="ＭＳ ゴシック" panose="020B0609070205080204" pitchFamily="49" charset="-128"/>
            <a:ea typeface="ＭＳ ゴシック" panose="020B0609070205080204" pitchFamily="49" charset="-128"/>
          </a:endParaRPr>
        </a:p>
      </xdr:txBody>
    </xdr:sp>
    <xdr:clientData/>
  </xdr:twoCellAnchor>
  <xdr:twoCellAnchor>
    <xdr:from>
      <xdr:col>8</xdr:col>
      <xdr:colOff>422809</xdr:colOff>
      <xdr:row>42</xdr:row>
      <xdr:rowOff>168433</xdr:rowOff>
    </xdr:from>
    <xdr:to>
      <xdr:col>8</xdr:col>
      <xdr:colOff>1679209</xdr:colOff>
      <xdr:row>44</xdr:row>
      <xdr:rowOff>91419</xdr:rowOff>
    </xdr:to>
    <xdr:sp macro="" textlink="">
      <xdr:nvSpPr>
        <xdr:cNvPr id="22" name="Rectangle 7">
          <a:extLst>
            <a:ext uri="{FF2B5EF4-FFF2-40B4-BE49-F238E27FC236}">
              <a16:creationId xmlns:a16="http://schemas.microsoft.com/office/drawing/2014/main" id="{9664C684-5EF3-4861-B09F-030C587AEFC7}"/>
            </a:ext>
          </a:extLst>
        </xdr:cNvPr>
        <xdr:cNvSpPr>
          <a:spLocks noChangeArrowheads="1"/>
        </xdr:cNvSpPr>
      </xdr:nvSpPr>
      <xdr:spPr bwMode="auto">
        <a:xfrm>
          <a:off x="13843534" y="8969533"/>
          <a:ext cx="1256400" cy="342086"/>
        </a:xfrm>
        <a:prstGeom prst="rect">
          <a:avLst/>
        </a:prstGeom>
        <a:noFill/>
        <a:ln w="9525">
          <a:solidFill>
            <a:schemeClr val="tx1"/>
          </a:solidFill>
          <a:miter lim="800000"/>
          <a:headEnd/>
          <a:tailEnd/>
        </a:ln>
      </xdr:spPr>
      <xdr:txBody>
        <a:bodyPr vertOverflow="clip" wrap="square" lIns="36576" tIns="22860" rIns="0" bIns="0" anchor="ctr" upright="1"/>
        <a:lstStyle/>
        <a:p>
          <a:pPr algn="ctr" rtl="0">
            <a:defRPr sz="1000"/>
          </a:pPr>
          <a:r>
            <a:rPr lang="ja-JP" altLang="en-US" sz="1500" b="1" i="0" u="none" strike="noStrike" baseline="0">
              <a:solidFill>
                <a:srgbClr val="000000"/>
              </a:solidFill>
              <a:latin typeface="ＭＳ ゴシック"/>
              <a:ea typeface="ＭＳ ゴシック"/>
            </a:rPr>
            <a:t>減債基金</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95250</xdr:colOff>
      <xdr:row>2</xdr:row>
      <xdr:rowOff>76200</xdr:rowOff>
    </xdr:from>
    <xdr:to>
      <xdr:col>64</xdr:col>
      <xdr:colOff>12700</xdr:colOff>
      <xdr:row>6</xdr:row>
      <xdr:rowOff>25400</xdr:rowOff>
    </xdr:to>
    <xdr:sp macro="" textlink="">
      <xdr:nvSpPr>
        <xdr:cNvPr id="2" name="正方形/長方形 1"/>
        <xdr:cNvSpPr/>
      </xdr:nvSpPr>
      <xdr:spPr>
        <a:xfrm>
          <a:off x="723900" y="419100"/>
          <a:ext cx="12700000" cy="635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3200" b="1">
              <a:solidFill>
                <a:sysClr val="windowText" lastClr="000000"/>
              </a:solidFill>
              <a:latin typeface="ＭＳ Ｐゴシック" panose="020B0600070205080204" pitchFamily="50" charset="-128"/>
              <a:ea typeface="ＭＳ Ｐゴシック" panose="020B0600070205080204" pitchFamily="50" charset="-128"/>
            </a:rPr>
            <a:t>（</a:t>
          </a:r>
          <a:r>
            <a:rPr kumimoji="1" lang="en-US" altLang="ja-JP" sz="3200" b="1">
              <a:solidFill>
                <a:sysClr val="windowText" lastClr="000000"/>
              </a:solidFill>
              <a:latin typeface="ＭＳ Ｐゴシック" panose="020B0600070205080204" pitchFamily="50" charset="-128"/>
              <a:ea typeface="ＭＳ Ｐゴシック" panose="020B0600070205080204" pitchFamily="50" charset="-128"/>
            </a:rPr>
            <a:t>3</a:t>
          </a:r>
          <a:r>
            <a:rPr kumimoji="1" lang="ja-JP" altLang="en-US" sz="3200" b="1">
              <a:solidFill>
                <a:sysClr val="windowText" lastClr="000000"/>
              </a:solidFill>
              <a:latin typeface="ＭＳ Ｐゴシック" panose="020B0600070205080204" pitchFamily="50" charset="-128"/>
              <a:ea typeface="ＭＳ Ｐゴシック" panose="020B0600070205080204" pitchFamily="50" charset="-128"/>
            </a:rPr>
            <a:t>）市町村財政比較分析表</a:t>
          </a:r>
          <a:r>
            <a:rPr kumimoji="1" lang="en-US" altLang="ja-JP" sz="3200" b="1">
              <a:solidFill>
                <a:sysClr val="windowText" lastClr="000000"/>
              </a:solidFill>
              <a:latin typeface="ＭＳ Ｐゴシック" panose="020B0600070205080204" pitchFamily="50" charset="-128"/>
              <a:ea typeface="ＭＳ Ｐゴシック" panose="020B0600070205080204" pitchFamily="50" charset="-128"/>
            </a:rPr>
            <a:t>(</a:t>
          </a:r>
          <a:r>
            <a:rPr kumimoji="1" lang="ja-JP" altLang="en-US" sz="3200" b="1">
              <a:solidFill>
                <a:sysClr val="windowText" lastClr="000000"/>
              </a:solidFill>
              <a:latin typeface="ＭＳ Ｐゴシック" panose="020B0600070205080204" pitchFamily="50" charset="-128"/>
              <a:ea typeface="ＭＳ Ｐゴシック" panose="020B0600070205080204" pitchFamily="50" charset="-128"/>
            </a:rPr>
            <a:t>普通会計決算</a:t>
          </a:r>
          <a:r>
            <a:rPr kumimoji="1" lang="en-US" altLang="ja-JP" sz="3200" b="1">
              <a:solidFill>
                <a:sysClr val="windowText" lastClr="000000"/>
              </a:solidFill>
              <a:latin typeface="ＭＳ Ｐゴシック" panose="020B0600070205080204" pitchFamily="50" charset="-128"/>
              <a:ea typeface="ＭＳ Ｐゴシック" panose="020B0600070205080204" pitchFamily="50" charset="-128"/>
            </a:rPr>
            <a:t>)</a:t>
          </a:r>
          <a:endParaRPr kumimoji="1" lang="ja-JP" altLang="en-US" sz="3200" b="1">
            <a:solidFill>
              <a:sysClr val="windowText" lastClr="000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96</xdr:col>
      <xdr:colOff>76200</xdr:colOff>
      <xdr:row>2</xdr:row>
      <xdr:rowOff>63500</xdr:rowOff>
    </xdr:from>
    <xdr:to>
      <xdr:col>115</xdr:col>
      <xdr:colOff>25400</xdr:colOff>
      <xdr:row>5</xdr:row>
      <xdr:rowOff>107950</xdr:rowOff>
    </xdr:to>
    <xdr:sp macro="" textlink="">
      <xdr:nvSpPr>
        <xdr:cNvPr id="3" name="正方形/長方形 2"/>
        <xdr:cNvSpPr/>
      </xdr:nvSpPr>
      <xdr:spPr>
        <a:xfrm>
          <a:off x="20193000" y="406400"/>
          <a:ext cx="3930650" cy="558800"/>
        </a:xfrm>
        <a:prstGeom prst="rect">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96</xdr:col>
      <xdr:colOff>101600</xdr:colOff>
      <xdr:row>2</xdr:row>
      <xdr:rowOff>88900</xdr:rowOff>
    </xdr:from>
    <xdr:to>
      <xdr:col>115</xdr:col>
      <xdr:colOff>6350</xdr:colOff>
      <xdr:row>5</xdr:row>
      <xdr:rowOff>82550</xdr:rowOff>
    </xdr:to>
    <xdr:sp macro="" textlink="">
      <xdr:nvSpPr>
        <xdr:cNvPr id="4" name="正方形/長方形 3"/>
        <xdr:cNvSpPr/>
      </xdr:nvSpPr>
      <xdr:spPr>
        <a:xfrm>
          <a:off x="20218400" y="431800"/>
          <a:ext cx="3886200" cy="508000"/>
        </a:xfrm>
        <a:prstGeom prst="rect">
          <a:avLst/>
        </a:prstGeom>
        <a:solidFill>
          <a:srgbClr val="FF0000"/>
        </a:solidFill>
        <a:ln w="9525">
          <a:solidFill>
            <a:srgbClr val="FFFF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96</xdr:col>
      <xdr:colOff>127000</xdr:colOff>
      <xdr:row>2</xdr:row>
      <xdr:rowOff>114300</xdr:rowOff>
    </xdr:from>
    <xdr:to>
      <xdr:col>114</xdr:col>
      <xdr:colOff>184150</xdr:colOff>
      <xdr:row>5</xdr:row>
      <xdr:rowOff>57150</xdr:rowOff>
    </xdr:to>
    <xdr:sp macro="" textlink="">
      <xdr:nvSpPr>
        <xdr:cNvPr id="5" name="正方形/長方形 4"/>
        <xdr:cNvSpPr/>
      </xdr:nvSpPr>
      <xdr:spPr>
        <a:xfrm>
          <a:off x="20243800" y="457200"/>
          <a:ext cx="3829050" cy="457200"/>
        </a:xfrm>
        <a:prstGeom prst="rect">
          <a:avLst/>
        </a:prstGeom>
        <a:solidFill>
          <a:srgbClr val="FF0000"/>
        </a:solidFill>
        <a:ln w="3175">
          <a:solidFill>
            <a:srgbClr val="FFFF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000" b="1">
              <a:solidFill>
                <a:srgbClr val="FFFFFF"/>
              </a:solidFill>
              <a:latin typeface="ＭＳ ゴシック" panose="020B0609070205080204" pitchFamily="49" charset="-128"/>
              <a:ea typeface="ＭＳ ゴシック" panose="020B0609070205080204" pitchFamily="49" charset="-128"/>
            </a:rPr>
            <a:t>東京都練馬区</a:t>
          </a:r>
        </a:p>
      </xdr:txBody>
    </xdr:sp>
    <xdr:clientData/>
  </xdr:twoCellAnchor>
  <xdr:twoCellAnchor>
    <xdr:from>
      <xdr:col>83</xdr:col>
      <xdr:colOff>6350</xdr:colOff>
      <xdr:row>2</xdr:row>
      <xdr:rowOff>63500</xdr:rowOff>
    </xdr:from>
    <xdr:to>
      <xdr:col>95</xdr:col>
      <xdr:colOff>152400</xdr:colOff>
      <xdr:row>5</xdr:row>
      <xdr:rowOff>107950</xdr:rowOff>
    </xdr:to>
    <xdr:sp macro="" textlink="">
      <xdr:nvSpPr>
        <xdr:cNvPr id="6" name="正方形/長方形 5"/>
        <xdr:cNvSpPr/>
      </xdr:nvSpPr>
      <xdr:spPr>
        <a:xfrm>
          <a:off x="17399000" y="406400"/>
          <a:ext cx="2660650" cy="558800"/>
        </a:xfrm>
        <a:prstGeom prst="rect">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83</xdr:col>
      <xdr:colOff>31750</xdr:colOff>
      <xdr:row>2</xdr:row>
      <xdr:rowOff>88900</xdr:rowOff>
    </xdr:from>
    <xdr:to>
      <xdr:col>95</xdr:col>
      <xdr:colOff>133350</xdr:colOff>
      <xdr:row>5</xdr:row>
      <xdr:rowOff>82550</xdr:rowOff>
    </xdr:to>
    <xdr:sp macro="" textlink="">
      <xdr:nvSpPr>
        <xdr:cNvPr id="7" name="正方形/長方形 6"/>
        <xdr:cNvSpPr/>
      </xdr:nvSpPr>
      <xdr:spPr>
        <a:xfrm>
          <a:off x="17424400" y="431800"/>
          <a:ext cx="2616200" cy="508000"/>
        </a:xfrm>
        <a:prstGeom prst="rect">
          <a:avLst/>
        </a:prstGeom>
        <a:solidFill>
          <a:srgbClr val="FF0000"/>
        </a:solidFill>
        <a:ln w="9525">
          <a:solidFill>
            <a:srgbClr val="FFFF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83</xdr:col>
      <xdr:colOff>57150</xdr:colOff>
      <xdr:row>2</xdr:row>
      <xdr:rowOff>114300</xdr:rowOff>
    </xdr:from>
    <xdr:to>
      <xdr:col>95</xdr:col>
      <xdr:colOff>101600</xdr:colOff>
      <xdr:row>5</xdr:row>
      <xdr:rowOff>57150</xdr:rowOff>
    </xdr:to>
    <xdr:sp macro="" textlink="">
      <xdr:nvSpPr>
        <xdr:cNvPr id="8" name="正方形/長方形 7"/>
        <xdr:cNvSpPr/>
      </xdr:nvSpPr>
      <xdr:spPr>
        <a:xfrm>
          <a:off x="17449800" y="457200"/>
          <a:ext cx="2559050" cy="457200"/>
        </a:xfrm>
        <a:prstGeom prst="rect">
          <a:avLst/>
        </a:prstGeom>
        <a:solidFill>
          <a:srgbClr val="FF0000"/>
        </a:solidFill>
        <a:ln w="3175">
          <a:solidFill>
            <a:srgbClr val="FFFF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000" b="1">
              <a:solidFill>
                <a:srgbClr val="FFFFFF"/>
              </a:solidFill>
              <a:latin typeface="ＭＳ ゴシック" panose="020B0609070205080204" pitchFamily="49" charset="-128"/>
              <a:ea typeface="ＭＳ ゴシック" panose="020B0609070205080204" pitchFamily="49" charset="-128"/>
            </a:rPr>
            <a:t>令和元年度</a:t>
          </a:r>
        </a:p>
      </xdr:txBody>
    </xdr:sp>
    <xdr:clientData/>
  </xdr:twoCellAnchor>
  <xdr:twoCellAnchor>
    <xdr:from>
      <xdr:col>3</xdr:col>
      <xdr:colOff>196850</xdr:colOff>
      <xdr:row>7</xdr:row>
      <xdr:rowOff>6350</xdr:rowOff>
    </xdr:from>
    <xdr:to>
      <xdr:col>50</xdr:col>
      <xdr:colOff>0</xdr:colOff>
      <xdr:row>17</xdr:row>
      <xdr:rowOff>50800</xdr:rowOff>
    </xdr:to>
    <xdr:sp macro="" textlink="">
      <xdr:nvSpPr>
        <xdr:cNvPr id="9" name="正方形/長方形 8"/>
        <xdr:cNvSpPr/>
      </xdr:nvSpPr>
      <xdr:spPr>
        <a:xfrm>
          <a:off x="825500" y="1206500"/>
          <a:ext cx="9652000" cy="1758950"/>
        </a:xfrm>
        <a:prstGeom prst="rect">
          <a:avLst/>
        </a:prstGeom>
        <a:solidFill>
          <a:srgbClr val="FFFFFF"/>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4</xdr:col>
      <xdr:colOff>114300</xdr:colOff>
      <xdr:row>7</xdr:row>
      <xdr:rowOff>38100</xdr:rowOff>
    </xdr:from>
    <xdr:to>
      <xdr:col>11</xdr:col>
      <xdr:colOff>44450</xdr:colOff>
      <xdr:row>17</xdr:row>
      <xdr:rowOff>38100</xdr:rowOff>
    </xdr:to>
    <xdr:sp macro="" textlink="">
      <xdr:nvSpPr>
        <xdr:cNvPr id="10" name="正方形/長方形 9"/>
        <xdr:cNvSpPr/>
      </xdr:nvSpPr>
      <xdr:spPr>
        <a:xfrm>
          <a:off x="952500" y="1238250"/>
          <a:ext cx="1397000" cy="17145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dist"/>
          <a:r>
            <a:rPr kumimoji="1" lang="ja-JP" altLang="en-US" sz="1100" b="1">
              <a:solidFill>
                <a:srgbClr val="000000"/>
              </a:solidFill>
              <a:latin typeface="ＭＳ ゴシック" panose="020B0609070205080204" pitchFamily="49" charset="-128"/>
              <a:ea typeface="ＭＳ ゴシック" panose="020B0609070205080204" pitchFamily="49" charset="-128"/>
            </a:rPr>
            <a:t>人口
　うち日本人
面積
歳入総額
歳出総額
実質収支
標準財政規模
地方債現在高</a:t>
          </a:r>
        </a:p>
      </xdr:txBody>
    </xdr:sp>
    <xdr:clientData/>
  </xdr:twoCellAnchor>
  <xdr:twoCellAnchor>
    <xdr:from>
      <xdr:col>10</xdr:col>
      <xdr:colOff>190500</xdr:colOff>
      <xdr:row>7</xdr:row>
      <xdr:rowOff>38100</xdr:rowOff>
    </xdr:from>
    <xdr:to>
      <xdr:col>16</xdr:col>
      <xdr:colOff>203200</xdr:colOff>
      <xdr:row>17</xdr:row>
      <xdr:rowOff>38100</xdr:rowOff>
    </xdr:to>
    <xdr:sp macro="" textlink="">
      <xdr:nvSpPr>
        <xdr:cNvPr id="11" name="正方形/長方形 10"/>
        <xdr:cNvSpPr/>
      </xdr:nvSpPr>
      <xdr:spPr>
        <a:xfrm>
          <a:off x="2286000" y="1238250"/>
          <a:ext cx="1270000" cy="17145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100" b="1">
              <a:solidFill>
                <a:srgbClr val="000000"/>
              </a:solidFill>
              <a:latin typeface="ＭＳ ゴシック" panose="020B0609070205080204" pitchFamily="49" charset="-128"/>
              <a:ea typeface="ＭＳ ゴシック" panose="020B0609070205080204" pitchFamily="49" charset="-128"/>
            </a:rPr>
            <a:t>739,435
717,945
48.08
270,678,435
264,703,844
5,739,160
174,410,652
48,705,450</a:t>
          </a:r>
          <a:endParaRPr kumimoji="1" lang="ja-JP" altLang="en-US" sz="1100" b="1">
            <a:solidFill>
              <a:srgbClr val="000000"/>
            </a:solidFill>
            <a:latin typeface="ＭＳ ゴシック" panose="020B0609070205080204" pitchFamily="49" charset="-128"/>
            <a:ea typeface="ＭＳ ゴシック" panose="020B0609070205080204" pitchFamily="49" charset="-128"/>
          </a:endParaRPr>
        </a:p>
      </xdr:txBody>
    </xdr:sp>
    <xdr:clientData/>
  </xdr:twoCellAnchor>
  <xdr:twoCellAnchor>
    <xdr:from>
      <xdr:col>17</xdr:col>
      <xdr:colOff>57150</xdr:colOff>
      <xdr:row>7</xdr:row>
      <xdr:rowOff>38100</xdr:rowOff>
    </xdr:from>
    <xdr:to>
      <xdr:col>24</xdr:col>
      <xdr:colOff>114300</xdr:colOff>
      <xdr:row>17</xdr:row>
      <xdr:rowOff>38100</xdr:rowOff>
    </xdr:to>
    <xdr:sp macro="" textlink="">
      <xdr:nvSpPr>
        <xdr:cNvPr id="12" name="正方形/長方形 11"/>
        <xdr:cNvSpPr/>
      </xdr:nvSpPr>
      <xdr:spPr>
        <a:xfrm>
          <a:off x="3619500" y="1238250"/>
          <a:ext cx="1524000" cy="17145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b="1">
              <a:solidFill>
                <a:srgbClr val="000000"/>
              </a:solidFill>
              <a:latin typeface="ＭＳ ゴシック" panose="020B0609070205080204" pitchFamily="49" charset="-128"/>
              <a:ea typeface="ＭＳ ゴシック" panose="020B0609070205080204" pitchFamily="49" charset="-128"/>
            </a:rPr>
            <a:t>人</a:t>
          </a:r>
          <a:r>
            <a:rPr kumimoji="1" lang="en-US" altLang="ja-JP" sz="1100" b="1">
              <a:solidFill>
                <a:srgbClr val="000000"/>
              </a:solidFill>
              <a:latin typeface="ＭＳ ゴシック" panose="020B0609070205080204" pitchFamily="49" charset="-128"/>
              <a:ea typeface="ＭＳ ゴシック" panose="020B0609070205080204" pitchFamily="49" charset="-128"/>
            </a:rPr>
            <a:t>(R2.1.1</a:t>
          </a:r>
          <a:r>
            <a:rPr kumimoji="1" lang="ja-JP" altLang="en-US" sz="1100" b="1">
              <a:solidFill>
                <a:srgbClr val="000000"/>
              </a:solidFill>
              <a:latin typeface="ＭＳ ゴシック" panose="020B0609070205080204" pitchFamily="49" charset="-128"/>
              <a:ea typeface="ＭＳ ゴシック" panose="020B0609070205080204" pitchFamily="49" charset="-128"/>
            </a:rPr>
            <a:t>現在</a:t>
          </a:r>
          <a:r>
            <a:rPr kumimoji="1" lang="en-US" altLang="ja-JP" sz="1100" b="1">
              <a:solidFill>
                <a:srgbClr val="000000"/>
              </a:solidFill>
              <a:latin typeface="ＭＳ ゴシック" panose="020B0609070205080204" pitchFamily="49" charset="-128"/>
              <a:ea typeface="ＭＳ ゴシック" panose="020B0609070205080204" pitchFamily="49" charset="-128"/>
            </a:rPr>
            <a:t>)
</a:t>
          </a:r>
          <a:r>
            <a:rPr kumimoji="1" lang="ja-JP" altLang="en-US" sz="1100" b="1">
              <a:solidFill>
                <a:srgbClr val="000000"/>
              </a:solidFill>
              <a:latin typeface="ＭＳ ゴシック" panose="020B0609070205080204" pitchFamily="49" charset="-128"/>
              <a:ea typeface="ＭＳ ゴシック" panose="020B0609070205080204" pitchFamily="49" charset="-128"/>
            </a:rPr>
            <a:t>人</a:t>
          </a:r>
          <a:r>
            <a:rPr kumimoji="1" lang="en-US" altLang="ja-JP" sz="1100" b="1">
              <a:solidFill>
                <a:srgbClr val="000000"/>
              </a:solidFill>
              <a:latin typeface="ＭＳ ゴシック" panose="020B0609070205080204" pitchFamily="49" charset="-128"/>
              <a:ea typeface="ＭＳ ゴシック" panose="020B0609070205080204" pitchFamily="49" charset="-128"/>
            </a:rPr>
            <a:t>(R2.1.1</a:t>
          </a:r>
          <a:r>
            <a:rPr kumimoji="1" lang="ja-JP" altLang="en-US" sz="1100" b="1">
              <a:solidFill>
                <a:srgbClr val="000000"/>
              </a:solidFill>
              <a:latin typeface="ＭＳ ゴシック" panose="020B0609070205080204" pitchFamily="49" charset="-128"/>
              <a:ea typeface="ＭＳ ゴシック" panose="020B0609070205080204" pitchFamily="49" charset="-128"/>
            </a:rPr>
            <a:t>現在</a:t>
          </a:r>
          <a:r>
            <a:rPr kumimoji="1" lang="en-US" altLang="ja-JP" sz="1100" b="1">
              <a:solidFill>
                <a:srgbClr val="000000"/>
              </a:solidFill>
              <a:latin typeface="ＭＳ ゴシック" panose="020B0609070205080204" pitchFamily="49" charset="-128"/>
              <a:ea typeface="ＭＳ ゴシック" panose="020B0609070205080204" pitchFamily="49" charset="-128"/>
            </a:rPr>
            <a:t>)
</a:t>
          </a:r>
          <a:r>
            <a:rPr kumimoji="1" lang="ja-JP" altLang="en-US" sz="1100" b="1">
              <a:solidFill>
                <a:srgbClr val="000000"/>
              </a:solidFill>
              <a:latin typeface="ＭＳ ゴシック" panose="020B0609070205080204" pitchFamily="49" charset="-128"/>
              <a:ea typeface="ＭＳ ゴシック" panose="020B0609070205080204" pitchFamily="49" charset="-128"/>
            </a:rPr>
            <a:t>ｋ㎡
千円
千円
千円
千円
千円</a:t>
          </a:r>
        </a:p>
      </xdr:txBody>
    </xdr:sp>
    <xdr:clientData/>
  </xdr:twoCellAnchor>
  <xdr:twoCellAnchor>
    <xdr:from>
      <xdr:col>24</xdr:col>
      <xdr:colOff>114300</xdr:colOff>
      <xdr:row>7</xdr:row>
      <xdr:rowOff>57150</xdr:rowOff>
    </xdr:from>
    <xdr:to>
      <xdr:col>34</xdr:col>
      <xdr:colOff>50800</xdr:colOff>
      <xdr:row>13</xdr:row>
      <xdr:rowOff>44450</xdr:rowOff>
    </xdr:to>
    <xdr:sp macro="" textlink="">
      <xdr:nvSpPr>
        <xdr:cNvPr id="13" name="正方形/長方形 12"/>
        <xdr:cNvSpPr/>
      </xdr:nvSpPr>
      <xdr:spPr>
        <a:xfrm>
          <a:off x="5143500" y="1257300"/>
          <a:ext cx="2032000" cy="1016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dist"/>
          <a:r>
            <a:rPr kumimoji="1" lang="ja-JP" altLang="en-US" sz="1100" b="1">
              <a:solidFill>
                <a:srgbClr val="000000"/>
              </a:solidFill>
              <a:latin typeface="ＭＳ ゴシック" panose="020B0609070205080204" pitchFamily="49" charset="-128"/>
              <a:ea typeface="ＭＳ ゴシック" panose="020B0609070205080204" pitchFamily="49" charset="-128"/>
            </a:rPr>
            <a:t>実質赤字比率
連結実質赤字比率
実質公債費比率
将来負担比率</a:t>
          </a:r>
        </a:p>
      </xdr:txBody>
    </xdr:sp>
    <xdr:clientData/>
  </xdr:twoCellAnchor>
  <xdr:twoCellAnchor>
    <xdr:from>
      <xdr:col>34</xdr:col>
      <xdr:colOff>50800</xdr:colOff>
      <xdr:row>7</xdr:row>
      <xdr:rowOff>57150</xdr:rowOff>
    </xdr:from>
    <xdr:to>
      <xdr:col>40</xdr:col>
      <xdr:colOff>63500</xdr:colOff>
      <xdr:row>13</xdr:row>
      <xdr:rowOff>44450</xdr:rowOff>
    </xdr:to>
    <xdr:sp macro="" textlink="">
      <xdr:nvSpPr>
        <xdr:cNvPr id="14" name="正方形/長方形 13"/>
        <xdr:cNvSpPr/>
      </xdr:nvSpPr>
      <xdr:spPr>
        <a:xfrm>
          <a:off x="7175500" y="1257300"/>
          <a:ext cx="1270000" cy="1016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100" b="1">
              <a:solidFill>
                <a:srgbClr val="000000"/>
              </a:solidFill>
              <a:latin typeface="ＭＳ ゴシック" panose="020B0609070205080204" pitchFamily="49" charset="-128"/>
              <a:ea typeface="ＭＳ ゴシック" panose="020B0609070205080204" pitchFamily="49" charset="-128"/>
            </a:rPr>
            <a:t>-
-
-3.6
-</a:t>
          </a:r>
          <a:endParaRPr kumimoji="1" lang="ja-JP" altLang="en-US" sz="1100" b="1">
            <a:solidFill>
              <a:srgbClr val="000000"/>
            </a:solidFill>
            <a:latin typeface="ＭＳ ゴシック" panose="020B0609070205080204" pitchFamily="49" charset="-128"/>
            <a:ea typeface="ＭＳ ゴシック" panose="020B0609070205080204" pitchFamily="49" charset="-128"/>
          </a:endParaRPr>
        </a:p>
      </xdr:txBody>
    </xdr:sp>
    <xdr:clientData/>
  </xdr:twoCellAnchor>
  <xdr:twoCellAnchor>
    <xdr:from>
      <xdr:col>40</xdr:col>
      <xdr:colOff>127000</xdr:colOff>
      <xdr:row>7</xdr:row>
      <xdr:rowOff>57150</xdr:rowOff>
    </xdr:from>
    <xdr:to>
      <xdr:col>43</xdr:col>
      <xdr:colOff>133350</xdr:colOff>
      <xdr:row>13</xdr:row>
      <xdr:rowOff>44450</xdr:rowOff>
    </xdr:to>
    <xdr:sp macro="" textlink="">
      <xdr:nvSpPr>
        <xdr:cNvPr id="15" name="正方形/長方形 14"/>
        <xdr:cNvSpPr/>
      </xdr:nvSpPr>
      <xdr:spPr>
        <a:xfrm>
          <a:off x="8509000" y="1257300"/>
          <a:ext cx="635000" cy="1016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b="1">
              <a:solidFill>
                <a:srgbClr val="000000"/>
              </a:solidFill>
              <a:latin typeface="ＭＳ ゴシック" panose="020B0609070205080204" pitchFamily="49" charset="-128"/>
              <a:ea typeface="ＭＳ ゴシック" panose="020B0609070205080204" pitchFamily="49" charset="-128"/>
            </a:rPr>
            <a:t>％
％
％
％</a:t>
          </a:r>
        </a:p>
      </xdr:txBody>
    </xdr:sp>
    <xdr:clientData/>
  </xdr:twoCellAnchor>
  <xdr:twoCellAnchor>
    <xdr:from>
      <xdr:col>24</xdr:col>
      <xdr:colOff>114300</xdr:colOff>
      <xdr:row>12</xdr:row>
      <xdr:rowOff>38100</xdr:rowOff>
    </xdr:from>
    <xdr:to>
      <xdr:col>34</xdr:col>
      <xdr:colOff>50800</xdr:colOff>
      <xdr:row>15</xdr:row>
      <xdr:rowOff>158750</xdr:rowOff>
    </xdr:to>
    <xdr:sp macro="" textlink="">
      <xdr:nvSpPr>
        <xdr:cNvPr id="16" name="正方形/長方形 15"/>
        <xdr:cNvSpPr/>
      </xdr:nvSpPr>
      <xdr:spPr>
        <a:xfrm>
          <a:off x="5143500" y="2095500"/>
          <a:ext cx="2032000" cy="635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dist"/>
          <a:r>
            <a:rPr kumimoji="1" lang="ja-JP" altLang="en-US" sz="1100" b="1">
              <a:solidFill>
                <a:srgbClr val="000000"/>
              </a:solidFill>
              <a:latin typeface="ＭＳ ゴシック" panose="020B0609070205080204" pitchFamily="49" charset="-128"/>
              <a:ea typeface="ＭＳ ゴシック" panose="020B0609070205080204" pitchFamily="49" charset="-128"/>
            </a:rPr>
            <a:t>市町村類型
</a:t>
          </a:r>
          <a:r>
            <a:rPr kumimoji="1" lang="en-US" altLang="ja-JP" sz="1100" b="1">
              <a:solidFill>
                <a:srgbClr val="000000"/>
              </a:solidFill>
              <a:latin typeface="ＭＳ ゴシック" panose="020B0609070205080204" pitchFamily="49" charset="-128"/>
              <a:ea typeface="ＭＳ ゴシック" panose="020B0609070205080204" pitchFamily="49" charset="-128"/>
            </a:rPr>
            <a:t>(</a:t>
          </a:r>
          <a:r>
            <a:rPr kumimoji="1" lang="ja-JP" altLang="en-US" sz="1100" b="1">
              <a:solidFill>
                <a:srgbClr val="000000"/>
              </a:solidFill>
              <a:latin typeface="ＭＳ ゴシック" panose="020B0609070205080204" pitchFamily="49" charset="-128"/>
              <a:ea typeface="ＭＳ ゴシック" panose="020B0609070205080204" pitchFamily="49" charset="-128"/>
            </a:rPr>
            <a:t>年度毎</a:t>
          </a:r>
          <a:r>
            <a:rPr kumimoji="1" lang="en-US" altLang="ja-JP" sz="1100" b="1">
              <a:solidFill>
                <a:srgbClr val="000000"/>
              </a:solidFill>
              <a:latin typeface="ＭＳ ゴシック" panose="020B0609070205080204" pitchFamily="49" charset="-128"/>
              <a:ea typeface="ＭＳ ゴシック" panose="020B0609070205080204" pitchFamily="49" charset="-128"/>
            </a:rPr>
            <a:t>)</a:t>
          </a:r>
          <a:endParaRPr kumimoji="1" lang="ja-JP" altLang="en-US" sz="1100" b="1">
            <a:solidFill>
              <a:srgbClr val="000000"/>
            </a:solidFill>
            <a:latin typeface="ＭＳ ゴシック" panose="020B0609070205080204" pitchFamily="49" charset="-128"/>
            <a:ea typeface="ＭＳ ゴシック" panose="020B0609070205080204" pitchFamily="49" charset="-128"/>
          </a:endParaRPr>
        </a:p>
      </xdr:txBody>
    </xdr:sp>
    <xdr:clientData/>
  </xdr:twoCellAnchor>
  <xdr:twoCellAnchor>
    <xdr:from>
      <xdr:col>34</xdr:col>
      <xdr:colOff>114300</xdr:colOff>
      <xdr:row>12</xdr:row>
      <xdr:rowOff>38100</xdr:rowOff>
    </xdr:from>
    <xdr:to>
      <xdr:col>50</xdr:col>
      <xdr:colOff>190500</xdr:colOff>
      <xdr:row>15</xdr:row>
      <xdr:rowOff>158750</xdr:rowOff>
    </xdr:to>
    <xdr:sp macro="" textlink="">
      <xdr:nvSpPr>
        <xdr:cNvPr id="17" name="正方形/長方形 16"/>
        <xdr:cNvSpPr/>
      </xdr:nvSpPr>
      <xdr:spPr>
        <a:xfrm>
          <a:off x="7239000" y="2095500"/>
          <a:ext cx="3429000" cy="635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b="1">
              <a:solidFill>
                <a:srgbClr val="000000"/>
              </a:solidFill>
              <a:latin typeface="ＭＳ ゴシック" panose="020B0609070205080204" pitchFamily="49" charset="-128"/>
              <a:ea typeface="ＭＳ ゴシック" panose="020B0609070205080204" pitchFamily="49" charset="-128"/>
            </a:rPr>
            <a:t>H27  </a:t>
          </a:r>
          <a:r>
            <a:rPr kumimoji="1" lang="ja-JP" altLang="en-US" sz="1100" b="1">
              <a:solidFill>
                <a:srgbClr val="000000"/>
              </a:solidFill>
              <a:latin typeface="ＭＳ ゴシック" panose="020B0609070205080204" pitchFamily="49" charset="-128"/>
              <a:ea typeface="ＭＳ ゴシック" panose="020B0609070205080204" pitchFamily="49" charset="-128"/>
            </a:rPr>
            <a:t>特別区  </a:t>
          </a:r>
          <a:r>
            <a:rPr kumimoji="1" lang="en-US" altLang="ja-JP" sz="1100" b="1">
              <a:solidFill>
                <a:srgbClr val="000000"/>
              </a:solidFill>
              <a:latin typeface="ＭＳ ゴシック" panose="020B0609070205080204" pitchFamily="49" charset="-128"/>
              <a:ea typeface="ＭＳ ゴシック" panose="020B0609070205080204" pitchFamily="49" charset="-128"/>
            </a:rPr>
            <a:t>H28  </a:t>
          </a:r>
          <a:r>
            <a:rPr kumimoji="1" lang="ja-JP" altLang="en-US" sz="1100" b="1">
              <a:solidFill>
                <a:srgbClr val="000000"/>
              </a:solidFill>
              <a:latin typeface="ＭＳ ゴシック" panose="020B0609070205080204" pitchFamily="49" charset="-128"/>
              <a:ea typeface="ＭＳ ゴシック" panose="020B0609070205080204" pitchFamily="49" charset="-128"/>
            </a:rPr>
            <a:t>特別区  </a:t>
          </a:r>
          <a:r>
            <a:rPr kumimoji="1" lang="en-US" altLang="ja-JP" sz="1100" b="1">
              <a:solidFill>
                <a:srgbClr val="000000"/>
              </a:solidFill>
              <a:latin typeface="ＭＳ ゴシック" panose="020B0609070205080204" pitchFamily="49" charset="-128"/>
              <a:ea typeface="ＭＳ ゴシック" panose="020B0609070205080204" pitchFamily="49" charset="-128"/>
            </a:rPr>
            <a:t>H29  </a:t>
          </a:r>
          <a:r>
            <a:rPr kumimoji="1" lang="ja-JP" altLang="en-US" sz="1100" b="1">
              <a:solidFill>
                <a:srgbClr val="000000"/>
              </a:solidFill>
              <a:latin typeface="ＭＳ ゴシック" panose="020B0609070205080204" pitchFamily="49" charset="-128"/>
              <a:ea typeface="ＭＳ ゴシック" panose="020B0609070205080204" pitchFamily="49" charset="-128"/>
            </a:rPr>
            <a:t>特別区  
</a:t>
          </a:r>
          <a:r>
            <a:rPr kumimoji="1" lang="en-US" altLang="ja-JP" sz="1100" b="1">
              <a:solidFill>
                <a:srgbClr val="000000"/>
              </a:solidFill>
              <a:latin typeface="ＭＳ ゴシック" panose="020B0609070205080204" pitchFamily="49" charset="-128"/>
              <a:ea typeface="ＭＳ ゴシック" panose="020B0609070205080204" pitchFamily="49" charset="-128"/>
            </a:rPr>
            <a:t>H30  </a:t>
          </a:r>
          <a:r>
            <a:rPr kumimoji="1" lang="ja-JP" altLang="en-US" sz="1100" b="1">
              <a:solidFill>
                <a:srgbClr val="000000"/>
              </a:solidFill>
              <a:latin typeface="ＭＳ ゴシック" panose="020B0609070205080204" pitchFamily="49" charset="-128"/>
              <a:ea typeface="ＭＳ ゴシック" panose="020B0609070205080204" pitchFamily="49" charset="-128"/>
            </a:rPr>
            <a:t>特別区  </a:t>
          </a:r>
          <a:r>
            <a:rPr kumimoji="1" lang="en-US" altLang="ja-JP" sz="1100" b="1">
              <a:solidFill>
                <a:srgbClr val="000000"/>
              </a:solidFill>
              <a:latin typeface="ＭＳ ゴシック" panose="020B0609070205080204" pitchFamily="49" charset="-128"/>
              <a:ea typeface="ＭＳ ゴシック" panose="020B0609070205080204" pitchFamily="49" charset="-128"/>
            </a:rPr>
            <a:t>R01  </a:t>
          </a:r>
          <a:r>
            <a:rPr kumimoji="1" lang="ja-JP" altLang="en-US" sz="1100" b="1">
              <a:solidFill>
                <a:srgbClr val="000000"/>
              </a:solidFill>
              <a:latin typeface="ＭＳ ゴシック" panose="020B0609070205080204" pitchFamily="49" charset="-128"/>
              <a:ea typeface="ＭＳ ゴシック" panose="020B0609070205080204" pitchFamily="49" charset="-128"/>
            </a:rPr>
            <a:t>特別区</a:t>
          </a:r>
        </a:p>
      </xdr:txBody>
    </xdr:sp>
    <xdr:clientData/>
  </xdr:twoCellAnchor>
  <xdr:twoCellAnchor>
    <xdr:from>
      <xdr:col>51</xdr:col>
      <xdr:colOff>31750</xdr:colOff>
      <xdr:row>7</xdr:row>
      <xdr:rowOff>6350</xdr:rowOff>
    </xdr:from>
    <xdr:to>
      <xdr:col>58</xdr:col>
      <xdr:colOff>0</xdr:colOff>
      <xdr:row>13</xdr:row>
      <xdr:rowOff>120650</xdr:rowOff>
    </xdr:to>
    <xdr:sp macro="" textlink="">
      <xdr:nvSpPr>
        <xdr:cNvPr id="18" name="角丸四角形 17"/>
        <xdr:cNvSpPr/>
      </xdr:nvSpPr>
      <xdr:spPr>
        <a:xfrm>
          <a:off x="10718800" y="1206500"/>
          <a:ext cx="1435100" cy="1143000"/>
        </a:xfrm>
        <a:prstGeom prst="roundRect">
          <a:avLst>
            <a:gd name="adj" fmla="val 0"/>
          </a:avLst>
        </a:prstGeom>
        <a:solidFill>
          <a:schemeClr val="bg1"/>
        </a:solidFill>
        <a:ln w="19050">
          <a:solidFill>
            <a:schemeClr val="tx1"/>
          </a:solidFill>
        </a:ln>
        <a:effectLst>
          <a:outerShdw dist="37357" dir="2700000" rotWithShape="0">
            <a:scrgbClr r="0" g="0" b="0"/>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52</xdr:col>
      <xdr:colOff>57150</xdr:colOff>
      <xdr:row>7</xdr:row>
      <xdr:rowOff>69850</xdr:rowOff>
    </xdr:from>
    <xdr:to>
      <xdr:col>58</xdr:col>
      <xdr:colOff>69850</xdr:colOff>
      <xdr:row>8</xdr:row>
      <xdr:rowOff>152400</xdr:rowOff>
    </xdr:to>
    <xdr:sp macro="" textlink="">
      <xdr:nvSpPr>
        <xdr:cNvPr id="19" name="正方形/長方形 18"/>
        <xdr:cNvSpPr/>
      </xdr:nvSpPr>
      <xdr:spPr>
        <a:xfrm>
          <a:off x="10953750" y="1270000"/>
          <a:ext cx="127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900">
              <a:solidFill>
                <a:srgbClr val="000000"/>
              </a:solidFill>
              <a:latin typeface="ＭＳ Ｐゴシック" panose="020B0600070205080204" pitchFamily="50" charset="-128"/>
              <a:ea typeface="ＭＳ Ｐゴシック" panose="020B0600070205080204" pitchFamily="50" charset="-128"/>
            </a:rPr>
            <a:t>当　該　団　体　値</a:t>
          </a:r>
        </a:p>
      </xdr:txBody>
    </xdr:sp>
    <xdr:clientData/>
  </xdr:twoCellAnchor>
  <xdr:twoCellAnchor>
    <xdr:from>
      <xdr:col>52</xdr:col>
      <xdr:colOff>57150</xdr:colOff>
      <xdr:row>8</xdr:row>
      <xdr:rowOff>165100</xdr:rowOff>
    </xdr:from>
    <xdr:to>
      <xdr:col>58</xdr:col>
      <xdr:colOff>69850</xdr:colOff>
      <xdr:row>10</xdr:row>
      <xdr:rowOff>76200</xdr:rowOff>
    </xdr:to>
    <xdr:sp macro="" textlink="">
      <xdr:nvSpPr>
        <xdr:cNvPr id="20" name="正方形/長方形 19"/>
        <xdr:cNvSpPr/>
      </xdr:nvSpPr>
      <xdr:spPr>
        <a:xfrm>
          <a:off x="10953750" y="1536700"/>
          <a:ext cx="127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900">
              <a:solidFill>
                <a:srgbClr val="000000"/>
              </a:solidFill>
              <a:latin typeface="ＭＳ Ｐゴシック" panose="020B0600070205080204" pitchFamily="50" charset="-128"/>
              <a:ea typeface="ＭＳ Ｐゴシック" panose="020B0600070205080204" pitchFamily="50" charset="-128"/>
            </a:rPr>
            <a:t>類似団体内平均値</a:t>
          </a:r>
        </a:p>
      </xdr:txBody>
    </xdr:sp>
    <xdr:clientData/>
  </xdr:twoCellAnchor>
  <xdr:twoCellAnchor>
    <xdr:from>
      <xdr:col>52</xdr:col>
      <xdr:colOff>57150</xdr:colOff>
      <xdr:row>10</xdr:row>
      <xdr:rowOff>152400</xdr:rowOff>
    </xdr:from>
    <xdr:to>
      <xdr:col>58</xdr:col>
      <xdr:colOff>69850</xdr:colOff>
      <xdr:row>14</xdr:row>
      <xdr:rowOff>101600</xdr:rowOff>
    </xdr:to>
    <xdr:sp macro="" textlink="">
      <xdr:nvSpPr>
        <xdr:cNvPr id="21" name="正方形/長方形 20"/>
        <xdr:cNvSpPr/>
      </xdr:nvSpPr>
      <xdr:spPr>
        <a:xfrm>
          <a:off x="10953750" y="1866900"/>
          <a:ext cx="1270000" cy="635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900">
              <a:solidFill>
                <a:srgbClr val="000000"/>
              </a:solidFill>
              <a:latin typeface="ＭＳ Ｐゴシック" panose="020B0600070205080204" pitchFamily="50" charset="-128"/>
              <a:ea typeface="ＭＳ Ｐゴシック" panose="020B0600070205080204" pitchFamily="50" charset="-128"/>
            </a:rPr>
            <a:t>類似団体内の
 最大値及び最小値</a:t>
          </a:r>
        </a:p>
      </xdr:txBody>
    </xdr:sp>
    <xdr:clientData/>
  </xdr:twoCellAnchor>
  <xdr:twoCellAnchor>
    <xdr:from>
      <xdr:col>51</xdr:col>
      <xdr:colOff>107950</xdr:colOff>
      <xdr:row>7</xdr:row>
      <xdr:rowOff>158750</xdr:rowOff>
    </xdr:from>
    <xdr:to>
      <xdr:col>52</xdr:col>
      <xdr:colOff>69850</xdr:colOff>
      <xdr:row>7</xdr:row>
      <xdr:rowOff>158750</xdr:rowOff>
    </xdr:to>
    <xdr:cxnSp macro="">
      <xdr:nvCxnSpPr>
        <xdr:cNvPr id="22" name="直線コネクタ 21"/>
        <xdr:cNvCxnSpPr/>
      </xdr:nvCxnSpPr>
      <xdr:spPr>
        <a:xfrm>
          <a:off x="10795000" y="1358900"/>
          <a:ext cx="171450" cy="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51</xdr:col>
      <xdr:colOff>190500</xdr:colOff>
      <xdr:row>10</xdr:row>
      <xdr:rowOff>127000</xdr:rowOff>
    </xdr:from>
    <xdr:to>
      <xdr:col>51</xdr:col>
      <xdr:colOff>190500</xdr:colOff>
      <xdr:row>11</xdr:row>
      <xdr:rowOff>95250</xdr:rowOff>
    </xdr:to>
    <xdr:cxnSp macro="">
      <xdr:nvCxnSpPr>
        <xdr:cNvPr id="23" name="直線コネクタ 22"/>
        <xdr:cNvCxnSpPr/>
      </xdr:nvCxnSpPr>
      <xdr:spPr>
        <a:xfrm>
          <a:off x="10877550" y="1841500"/>
          <a:ext cx="0" cy="139700"/>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51</xdr:col>
      <xdr:colOff>107950</xdr:colOff>
      <xdr:row>10</xdr:row>
      <xdr:rowOff>127000</xdr:rowOff>
    </xdr:from>
    <xdr:to>
      <xdr:col>52</xdr:col>
      <xdr:colOff>69850</xdr:colOff>
      <xdr:row>10</xdr:row>
      <xdr:rowOff>127000</xdr:rowOff>
    </xdr:to>
    <xdr:cxnSp macro="">
      <xdr:nvCxnSpPr>
        <xdr:cNvPr id="24" name="直線コネクタ 23"/>
        <xdr:cNvCxnSpPr/>
      </xdr:nvCxnSpPr>
      <xdr:spPr>
        <a:xfrm>
          <a:off x="10795000" y="1841500"/>
          <a:ext cx="171450" cy="0"/>
        </a:xfrm>
        <a:prstGeom prst="line">
          <a:avLst/>
        </a:prstGeom>
        <a:ln w="15875">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51</xdr:col>
      <xdr:colOff>190500</xdr:colOff>
      <xdr:row>12</xdr:row>
      <xdr:rowOff>22225</xdr:rowOff>
    </xdr:from>
    <xdr:to>
      <xdr:col>51</xdr:col>
      <xdr:colOff>190500</xdr:colOff>
      <xdr:row>12</xdr:row>
      <xdr:rowOff>161925</xdr:rowOff>
    </xdr:to>
    <xdr:cxnSp macro="">
      <xdr:nvCxnSpPr>
        <xdr:cNvPr id="25" name="直線コネクタ 24"/>
        <xdr:cNvCxnSpPr/>
      </xdr:nvCxnSpPr>
      <xdr:spPr>
        <a:xfrm flipV="1">
          <a:off x="10877550" y="2079625"/>
          <a:ext cx="0" cy="139700"/>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51</xdr:col>
      <xdr:colOff>107950</xdr:colOff>
      <xdr:row>12</xdr:row>
      <xdr:rowOff>165100</xdr:rowOff>
    </xdr:from>
    <xdr:to>
      <xdr:col>52</xdr:col>
      <xdr:colOff>69850</xdr:colOff>
      <xdr:row>12</xdr:row>
      <xdr:rowOff>165100</xdr:rowOff>
    </xdr:to>
    <xdr:cxnSp macro="">
      <xdr:nvCxnSpPr>
        <xdr:cNvPr id="26" name="直線コネクタ 25"/>
        <xdr:cNvCxnSpPr/>
      </xdr:nvCxnSpPr>
      <xdr:spPr>
        <a:xfrm>
          <a:off x="10795000" y="2222500"/>
          <a:ext cx="171450" cy="0"/>
        </a:xfrm>
        <a:prstGeom prst="line">
          <a:avLst/>
        </a:prstGeom>
        <a:ln w="15875">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51</xdr:col>
      <xdr:colOff>142875</xdr:colOff>
      <xdr:row>7</xdr:row>
      <xdr:rowOff>107950</xdr:rowOff>
    </xdr:from>
    <xdr:to>
      <xdr:col>52</xdr:col>
      <xdr:colOff>34925</xdr:colOff>
      <xdr:row>8</xdr:row>
      <xdr:rowOff>38100</xdr:rowOff>
    </xdr:to>
    <xdr:sp macro="" textlink="">
      <xdr:nvSpPr>
        <xdr:cNvPr id="27" name="楕円 26"/>
        <xdr:cNvSpPr/>
      </xdr:nvSpPr>
      <xdr:spPr>
        <a:xfrm>
          <a:off x="10829925" y="13081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51</xdr:col>
      <xdr:colOff>142875</xdr:colOff>
      <xdr:row>9</xdr:row>
      <xdr:rowOff>31750</xdr:rowOff>
    </xdr:from>
    <xdr:to>
      <xdr:col>52</xdr:col>
      <xdr:colOff>34925</xdr:colOff>
      <xdr:row>9</xdr:row>
      <xdr:rowOff>133350</xdr:rowOff>
    </xdr:to>
    <xdr:sp macro="" textlink="">
      <xdr:nvSpPr>
        <xdr:cNvPr id="28" name="フローチャート: 判断 27"/>
        <xdr:cNvSpPr/>
      </xdr:nvSpPr>
      <xdr:spPr>
        <a:xfrm>
          <a:off x="10829925" y="15748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3</xdr:col>
      <xdr:colOff>133350</xdr:colOff>
      <xdr:row>17</xdr:row>
      <xdr:rowOff>95250</xdr:rowOff>
    </xdr:from>
    <xdr:ext cx="8811515" cy="259045"/>
    <xdr:sp macro="" textlink="">
      <xdr:nvSpPr>
        <xdr:cNvPr id="29" name="テキスト ボックス 28"/>
        <xdr:cNvSpPr txBox="1"/>
      </xdr:nvSpPr>
      <xdr:spPr>
        <a:xfrm>
          <a:off x="762000" y="3009900"/>
          <a:ext cx="8811515"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pPr algn="l"/>
          <a:r>
            <a:rPr kumimoji="1" lang="en-US" altLang="ja-JP" sz="1000">
              <a:solidFill>
                <a:srgbClr val="000000"/>
              </a:solidFill>
              <a:latin typeface="ＭＳ Ｐゴシック" panose="020B0600070205080204" pitchFamily="50" charset="-128"/>
              <a:ea typeface="ＭＳ Ｐゴシック" panose="020B0600070205080204" pitchFamily="50" charset="-128"/>
            </a:rPr>
            <a:t>※</a:t>
          </a:r>
          <a:r>
            <a:rPr kumimoji="1" lang="ja-JP" altLang="en-US" sz="1000">
              <a:solidFill>
                <a:srgbClr val="000000"/>
              </a:solidFill>
              <a:latin typeface="ＭＳ Ｐゴシック" panose="020B0600070205080204" pitchFamily="50" charset="-128"/>
              <a:ea typeface="ＭＳ Ｐゴシック" panose="020B0600070205080204" pitchFamily="50" charset="-128"/>
            </a:rPr>
            <a:t>市町村類型とは、人口および産業構造等により全国の市町村を</a:t>
          </a:r>
          <a:r>
            <a:rPr kumimoji="1" lang="en-US" altLang="ja-JP" sz="1000">
              <a:solidFill>
                <a:srgbClr val="000000"/>
              </a:solidFill>
              <a:latin typeface="ＭＳ Ｐゴシック" panose="020B0600070205080204" pitchFamily="50" charset="-128"/>
              <a:ea typeface="ＭＳ Ｐゴシック" panose="020B0600070205080204" pitchFamily="50" charset="-128"/>
            </a:rPr>
            <a:t>35</a:t>
          </a:r>
          <a:r>
            <a:rPr kumimoji="1" lang="ja-JP" altLang="en-US" sz="1000">
              <a:solidFill>
                <a:srgbClr val="000000"/>
              </a:solidFill>
              <a:latin typeface="ＭＳ Ｐゴシック" panose="020B0600070205080204" pitchFamily="50" charset="-128"/>
              <a:ea typeface="ＭＳ Ｐゴシック" panose="020B0600070205080204" pitchFamily="50" charset="-128"/>
            </a:rPr>
            <a:t>のグループに分類したものである。当該団体と同じグループに属する団体を類似団体と言う。</a:t>
          </a:r>
        </a:p>
      </xdr:txBody>
    </xdr:sp>
    <xdr:clientData/>
  </xdr:oneCellAnchor>
  <xdr:oneCellAnchor>
    <xdr:from>
      <xdr:col>3</xdr:col>
      <xdr:colOff>133350</xdr:colOff>
      <xdr:row>19</xdr:row>
      <xdr:rowOff>6350</xdr:rowOff>
    </xdr:from>
    <xdr:ext cx="9189182" cy="259045"/>
    <xdr:sp macro="" textlink="">
      <xdr:nvSpPr>
        <xdr:cNvPr id="30" name="テキスト ボックス 29"/>
        <xdr:cNvSpPr txBox="1"/>
      </xdr:nvSpPr>
      <xdr:spPr>
        <a:xfrm>
          <a:off x="762000" y="3263900"/>
          <a:ext cx="9189182"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pPr algn="l"/>
          <a:r>
            <a:rPr kumimoji="1" lang="en-US" altLang="ja-JP" sz="1000">
              <a:solidFill>
                <a:srgbClr val="000000"/>
              </a:solidFill>
              <a:latin typeface="ＭＳ Ｐゴシック" panose="020B0600070205080204" pitchFamily="50" charset="-128"/>
              <a:ea typeface="ＭＳ Ｐゴシック" panose="020B0600070205080204" pitchFamily="50" charset="-128"/>
            </a:rPr>
            <a:t>※</a:t>
          </a:r>
          <a:r>
            <a:rPr kumimoji="1" lang="ja-JP" altLang="en-US" sz="1000">
              <a:solidFill>
                <a:srgbClr val="000000"/>
              </a:solidFill>
              <a:latin typeface="ＭＳ Ｐゴシック" panose="020B0600070205080204" pitchFamily="50" charset="-128"/>
              <a:ea typeface="ＭＳ Ｐゴシック" panose="020B0600070205080204" pitchFamily="50" charset="-128"/>
            </a:rPr>
            <a:t>令和</a:t>
          </a:r>
          <a:r>
            <a:rPr kumimoji="1" lang="en-US" altLang="ja-JP" sz="1000">
              <a:solidFill>
                <a:srgbClr val="000000"/>
              </a:solidFill>
              <a:latin typeface="ＭＳ Ｐゴシック" panose="020B0600070205080204" pitchFamily="50" charset="-128"/>
              <a:ea typeface="ＭＳ Ｐゴシック" panose="020B0600070205080204" pitchFamily="50" charset="-128"/>
            </a:rPr>
            <a:t>2</a:t>
          </a:r>
          <a:r>
            <a:rPr kumimoji="1" lang="ja-JP" altLang="en-US" sz="1000">
              <a:solidFill>
                <a:srgbClr val="000000"/>
              </a:solidFill>
              <a:latin typeface="ＭＳ Ｐゴシック" panose="020B0600070205080204" pitchFamily="50" charset="-128"/>
              <a:ea typeface="ＭＳ Ｐゴシック" panose="020B0600070205080204" pitchFamily="50" charset="-128"/>
            </a:rPr>
            <a:t>年度中に市町村合併した団体で、合併前の団体ごとの決算に基づく実質公債費比率及び将来負担比率を算出していない団体については、グラフを表記しない。</a:t>
          </a:r>
        </a:p>
      </xdr:txBody>
    </xdr:sp>
    <xdr:clientData/>
  </xdr:oneCellAnchor>
  <xdr:oneCellAnchor>
    <xdr:from>
      <xdr:col>3</xdr:col>
      <xdr:colOff>133350</xdr:colOff>
      <xdr:row>20</xdr:row>
      <xdr:rowOff>88900</xdr:rowOff>
    </xdr:from>
    <xdr:ext cx="5758692" cy="259045"/>
    <xdr:sp macro="" textlink="">
      <xdr:nvSpPr>
        <xdr:cNvPr id="31" name="テキスト ボックス 30"/>
        <xdr:cNvSpPr txBox="1"/>
      </xdr:nvSpPr>
      <xdr:spPr>
        <a:xfrm>
          <a:off x="762000" y="3517900"/>
          <a:ext cx="5758692"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pPr algn="l"/>
          <a:r>
            <a:rPr kumimoji="1" lang="en-US" altLang="ja-JP" sz="1000">
              <a:solidFill>
                <a:srgbClr val="000000"/>
              </a:solidFill>
              <a:latin typeface="ＭＳ Ｐゴシック" panose="020B0600070205080204" pitchFamily="50" charset="-128"/>
              <a:ea typeface="ＭＳ Ｐゴシック" panose="020B0600070205080204" pitchFamily="50" charset="-128"/>
            </a:rPr>
            <a:t>※</a:t>
          </a:r>
          <a:r>
            <a:rPr kumimoji="1" lang="ja-JP" altLang="en-US" sz="1000">
              <a:solidFill>
                <a:srgbClr val="000000"/>
              </a:solidFill>
              <a:latin typeface="ＭＳ Ｐゴシック" panose="020B0600070205080204" pitchFamily="50" charset="-128"/>
              <a:ea typeface="ＭＳ Ｐゴシック" panose="020B0600070205080204" pitchFamily="50" charset="-128"/>
            </a:rPr>
            <a:t>充当可能財源等が将来負担額を上回っている団体については、将来負担比率のグラフを表記しない。</a:t>
          </a:r>
        </a:p>
      </xdr:txBody>
    </xdr:sp>
    <xdr:clientData/>
  </xdr:oneCellAnchor>
  <xdr:oneCellAnchor>
    <xdr:from>
      <xdr:col>3</xdr:col>
      <xdr:colOff>133350</xdr:colOff>
      <xdr:row>22</xdr:row>
      <xdr:rowOff>0</xdr:rowOff>
    </xdr:from>
    <xdr:ext cx="8725722" cy="259045"/>
    <xdr:sp macro="" textlink="">
      <xdr:nvSpPr>
        <xdr:cNvPr id="32" name="テキスト ボックス 31"/>
        <xdr:cNvSpPr txBox="1"/>
      </xdr:nvSpPr>
      <xdr:spPr>
        <a:xfrm>
          <a:off x="762000" y="3771900"/>
          <a:ext cx="8725722"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pPr algn="l"/>
          <a:r>
            <a:rPr kumimoji="1" lang="en-US" altLang="ja-JP" sz="1000">
              <a:solidFill>
                <a:srgbClr val="000000"/>
              </a:solidFill>
              <a:latin typeface="ＭＳ Ｐゴシック" panose="020B0600070205080204" pitchFamily="50" charset="-128"/>
              <a:ea typeface="ＭＳ Ｐゴシック" panose="020B0600070205080204" pitchFamily="50" charset="-128"/>
            </a:rPr>
            <a:t>※</a:t>
          </a:r>
          <a:r>
            <a:rPr kumimoji="1" lang="ja-JP" altLang="en-US" sz="1000">
              <a:solidFill>
                <a:srgbClr val="000000"/>
              </a:solidFill>
              <a:latin typeface="ＭＳ Ｐゴシック" panose="020B0600070205080204" pitchFamily="50" charset="-128"/>
              <a:ea typeface="ＭＳ Ｐゴシック" panose="020B0600070205080204" pitchFamily="50" charset="-128"/>
            </a:rPr>
            <a:t>「人件費・物件費等の状況」の決算額は、人件費、物件費及び維持補修費の合計である。 ただし、人件費には事業費支弁人件費を含み、退職金は含まない。</a:t>
          </a:r>
        </a:p>
      </xdr:txBody>
    </xdr:sp>
    <xdr:clientData/>
  </xdr:oneCellAnchor>
  <xdr:oneCellAnchor>
    <xdr:from>
      <xdr:col>3</xdr:col>
      <xdr:colOff>133350</xdr:colOff>
      <xdr:row>23</xdr:row>
      <xdr:rowOff>82550</xdr:rowOff>
    </xdr:from>
    <xdr:ext cx="5961184" cy="259045"/>
    <xdr:sp macro="" textlink="">
      <xdr:nvSpPr>
        <xdr:cNvPr id="33" name="テキスト ボックス 32"/>
        <xdr:cNvSpPr txBox="1"/>
      </xdr:nvSpPr>
      <xdr:spPr>
        <a:xfrm>
          <a:off x="762000" y="4025900"/>
          <a:ext cx="596118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pPr algn="l"/>
          <a:r>
            <a:rPr kumimoji="1" lang="en-US" altLang="ja-JP" sz="1000">
              <a:solidFill>
                <a:srgbClr val="000000"/>
              </a:solidFill>
              <a:latin typeface="ＭＳ Ｐゴシック" panose="020B0600070205080204" pitchFamily="50" charset="-128"/>
              <a:ea typeface="ＭＳ Ｐゴシック" panose="020B0600070205080204" pitchFamily="50" charset="-128"/>
            </a:rPr>
            <a:t>※</a:t>
          </a:r>
          <a:r>
            <a:rPr kumimoji="1" lang="ja-JP" altLang="en-US" sz="1000">
              <a:solidFill>
                <a:srgbClr val="000000"/>
              </a:solidFill>
              <a:latin typeface="ＭＳ Ｐゴシック" panose="020B0600070205080204" pitchFamily="50" charset="-128"/>
              <a:ea typeface="ＭＳ Ｐゴシック" panose="020B0600070205080204" pitchFamily="50" charset="-128"/>
            </a:rPr>
            <a:t>人口については、各調査対象年度の</a:t>
          </a:r>
          <a:r>
            <a:rPr kumimoji="1" lang="en-US" altLang="ja-JP" sz="1000">
              <a:solidFill>
                <a:srgbClr val="000000"/>
              </a:solidFill>
              <a:latin typeface="ＭＳ Ｐゴシック" panose="020B0600070205080204" pitchFamily="50" charset="-128"/>
              <a:ea typeface="ＭＳ Ｐゴシック" panose="020B0600070205080204" pitchFamily="50" charset="-128"/>
            </a:rPr>
            <a:t>1</a:t>
          </a:r>
          <a:r>
            <a:rPr kumimoji="1" lang="ja-JP" altLang="en-US" sz="1000">
              <a:solidFill>
                <a:srgbClr val="000000"/>
              </a:solidFill>
              <a:latin typeface="ＭＳ Ｐゴシック" panose="020B0600070205080204" pitchFamily="50" charset="-128"/>
              <a:ea typeface="ＭＳ Ｐゴシック" panose="020B0600070205080204" pitchFamily="50" charset="-128"/>
            </a:rPr>
            <a:t>月</a:t>
          </a:r>
          <a:r>
            <a:rPr kumimoji="1" lang="en-US" altLang="ja-JP" sz="1000">
              <a:solidFill>
                <a:srgbClr val="000000"/>
              </a:solidFill>
              <a:latin typeface="ＭＳ Ｐゴシック" panose="020B0600070205080204" pitchFamily="50" charset="-128"/>
              <a:ea typeface="ＭＳ Ｐゴシック" panose="020B0600070205080204" pitchFamily="50" charset="-128"/>
            </a:rPr>
            <a:t>1</a:t>
          </a:r>
          <a:r>
            <a:rPr kumimoji="1" lang="ja-JP" altLang="en-US" sz="1000">
              <a:solidFill>
                <a:srgbClr val="000000"/>
              </a:solidFill>
              <a:latin typeface="ＭＳ Ｐゴシック" panose="020B0600070205080204" pitchFamily="50" charset="-128"/>
              <a:ea typeface="ＭＳ Ｐゴシック" panose="020B0600070205080204" pitchFamily="50" charset="-128"/>
            </a:rPr>
            <a:t>日現在の住民基本台帳に登載されている人口に基づいている。</a:t>
          </a:r>
        </a:p>
      </xdr:txBody>
    </xdr:sp>
    <xdr:clientData/>
  </xdr:oneCellAnchor>
  <xdr:oneCellAnchor>
    <xdr:from>
      <xdr:col>3</xdr:col>
      <xdr:colOff>133350</xdr:colOff>
      <xdr:row>24</xdr:row>
      <xdr:rowOff>165100</xdr:rowOff>
    </xdr:from>
    <xdr:ext cx="8210774" cy="259045"/>
    <xdr:sp macro="" textlink="">
      <xdr:nvSpPr>
        <xdr:cNvPr id="34" name="テキスト ボックス 33"/>
        <xdr:cNvSpPr txBox="1"/>
      </xdr:nvSpPr>
      <xdr:spPr>
        <a:xfrm>
          <a:off x="762000" y="4279900"/>
          <a:ext cx="821077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pPr algn="l"/>
          <a:r>
            <a:rPr kumimoji="1" lang="en-US" altLang="ja-JP" sz="1000">
              <a:solidFill>
                <a:srgbClr val="000000"/>
              </a:solidFill>
              <a:latin typeface="ＭＳ Ｐゴシック" panose="020B0600070205080204" pitchFamily="50" charset="-128"/>
              <a:ea typeface="ＭＳ Ｐゴシック" panose="020B0600070205080204" pitchFamily="50" charset="-128"/>
            </a:rPr>
            <a:t>※</a:t>
          </a:r>
          <a:r>
            <a:rPr kumimoji="1" lang="ja-JP" altLang="en-US" sz="1000">
              <a:solidFill>
                <a:srgbClr val="000000"/>
              </a:solidFill>
              <a:latin typeface="ＭＳ Ｐゴシック" panose="020B0600070205080204" pitchFamily="50" charset="-128"/>
              <a:ea typeface="ＭＳ Ｐゴシック" panose="020B0600070205080204" pitchFamily="50" charset="-128"/>
            </a:rPr>
            <a:t>類似団体内順位、全国平均、各都道府県平均は、令和元年度決算の状況である。また類似団体が存在しない場合、類似団体内順位を表示しない。</a:t>
          </a:r>
        </a:p>
      </xdr:txBody>
    </xdr:sp>
    <xdr:clientData/>
  </xdr:oneCellAnchor>
  <xdr:oneCellAnchor>
    <xdr:from>
      <xdr:col>3</xdr:col>
      <xdr:colOff>133350</xdr:colOff>
      <xdr:row>26</xdr:row>
      <xdr:rowOff>76200</xdr:rowOff>
    </xdr:from>
    <xdr:ext cx="184731" cy="259045"/>
    <xdr:sp macro="" textlink="">
      <xdr:nvSpPr>
        <xdr:cNvPr id="35" name="テキスト ボックス 34"/>
        <xdr:cNvSpPr txBox="1"/>
      </xdr:nvSpPr>
      <xdr:spPr>
        <a:xfrm>
          <a:off x="762000" y="4533900"/>
          <a:ext cx="184731"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pPr algn="l"/>
          <a:endParaRPr kumimoji="1" lang="ja-JP" altLang="en-US" sz="1000">
            <a:solidFill>
              <a:srgbClr val="00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3</xdr:col>
      <xdr:colOff>133350</xdr:colOff>
      <xdr:row>29</xdr:row>
      <xdr:rowOff>44450</xdr:rowOff>
    </xdr:from>
    <xdr:to>
      <xdr:col>27</xdr:col>
      <xdr:colOff>184150</xdr:colOff>
      <xdr:row>31</xdr:row>
      <xdr:rowOff>19050</xdr:rowOff>
    </xdr:to>
    <xdr:sp macro="" textlink="">
      <xdr:nvSpPr>
        <xdr:cNvPr id="36" name="正方形/長方形 35"/>
        <xdr:cNvSpPr/>
      </xdr:nvSpPr>
      <xdr:spPr>
        <a:xfrm>
          <a:off x="762000" y="5016500"/>
          <a:ext cx="5080000" cy="3175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ysClr val="windowText" lastClr="000000"/>
              </a:solidFill>
              <a:latin typeface="ＭＳ Ｐゴシック" panose="020B0600070205080204" pitchFamily="50" charset="-128"/>
              <a:ea typeface="ＭＳ Ｐゴシック" panose="020B0600070205080204" pitchFamily="50" charset="-128"/>
            </a:rPr>
            <a:t>財政力</a:t>
          </a:r>
        </a:p>
      </xdr:txBody>
    </xdr:sp>
    <xdr:clientData/>
  </xdr:twoCellAnchor>
  <xdr:oneCellAnchor>
    <xdr:from>
      <xdr:col>8</xdr:col>
      <xdr:colOff>100487</xdr:colOff>
      <xdr:row>31</xdr:row>
      <xdr:rowOff>63500</xdr:rowOff>
    </xdr:from>
    <xdr:ext cx="1272227" cy="309059"/>
    <xdr:sp macro="" textlink="">
      <xdr:nvSpPr>
        <xdr:cNvPr id="37" name="テキスト ボックス 36"/>
        <xdr:cNvSpPr txBox="1"/>
      </xdr:nvSpPr>
      <xdr:spPr>
        <a:xfrm>
          <a:off x="1776887" y="5378450"/>
          <a:ext cx="1272227" cy="309059"/>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b">
          <a:noAutofit/>
        </a:bodyPr>
        <a:lstStyle/>
        <a:p>
          <a:pPr algn="ctr"/>
          <a:r>
            <a:rPr kumimoji="1" lang="ja-JP" altLang="en-US" sz="1300" b="1">
              <a:latin typeface="ＭＳ Ｐゴシック" panose="020B0600070205080204" pitchFamily="50" charset="-128"/>
              <a:ea typeface="ＭＳ Ｐゴシック" panose="020B0600070205080204" pitchFamily="50" charset="-128"/>
            </a:rPr>
            <a:t>財政力指数</a:t>
          </a:r>
        </a:p>
      </xdr:txBody>
    </xdr:sp>
    <xdr:clientData/>
  </xdr:oneCellAnchor>
  <xdr:oneCellAnchor>
    <xdr:from>
      <xdr:col>15</xdr:col>
      <xdr:colOff>32864</xdr:colOff>
      <xdr:row>31</xdr:row>
      <xdr:rowOff>38100</xdr:rowOff>
    </xdr:from>
    <xdr:ext cx="1651000" cy="359073"/>
    <xdr:sp macro="" textlink="">
      <xdr:nvSpPr>
        <xdr:cNvPr id="38" name="テキスト ボックス 37"/>
        <xdr:cNvSpPr txBox="1"/>
      </xdr:nvSpPr>
      <xdr:spPr>
        <a:xfrm>
          <a:off x="3176114" y="5353050"/>
          <a:ext cx="1651000" cy="359073"/>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rtlCol="0" anchor="b">
          <a:spAutoFit/>
        </a:bodyPr>
        <a:lstStyle/>
        <a:p>
          <a:pPr algn="l"/>
          <a:r>
            <a:rPr kumimoji="1" lang="en-US" altLang="ja-JP" sz="1600" b="1">
              <a:solidFill>
                <a:srgbClr val="FF0000"/>
              </a:solidFill>
              <a:latin typeface="ＭＳ Ｐゴシック" panose="020B0600070205080204" pitchFamily="50" charset="-128"/>
              <a:ea typeface="ＭＳ Ｐゴシック" panose="020B0600070205080204" pitchFamily="50" charset="-128"/>
            </a:rPr>
            <a:t>[0.46]</a:t>
          </a:r>
          <a:r>
            <a:rPr kumimoji="1" lang="ja-JP" altLang="en-US" sz="1600" b="1">
              <a:solidFill>
                <a:srgbClr val="FF0000"/>
              </a:solidFill>
              <a:latin typeface="ＭＳ Ｐゴシック" panose="020B0600070205080204" pitchFamily="50" charset="-128"/>
              <a:ea typeface="ＭＳ Ｐゴシック" panose="020B0600070205080204" pitchFamily="50" charset="-128"/>
            </a:rPr>
            <a:t>　</a:t>
          </a:r>
        </a:p>
      </xdr:txBody>
    </xdr:sp>
    <xdr:clientData/>
  </xdr:oneCellAnchor>
  <xdr:twoCellAnchor>
    <xdr:from>
      <xdr:col>28</xdr:col>
      <xdr:colOff>38100</xdr:colOff>
      <xdr:row>30</xdr:row>
      <xdr:rowOff>127000</xdr:rowOff>
    </xdr:from>
    <xdr:to>
      <xdr:col>35</xdr:col>
      <xdr:colOff>95250</xdr:colOff>
      <xdr:row>32</xdr:row>
      <xdr:rowOff>38100</xdr:rowOff>
    </xdr:to>
    <xdr:sp macro="" textlink="">
      <xdr:nvSpPr>
        <xdr:cNvPr id="39" name="正方形/長方形 38"/>
        <xdr:cNvSpPr/>
      </xdr:nvSpPr>
      <xdr:spPr>
        <a:xfrm>
          <a:off x="5905500" y="52705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類似団体内順位</a:t>
          </a:r>
        </a:p>
      </xdr:txBody>
    </xdr:sp>
    <xdr:clientData/>
  </xdr:twoCellAnchor>
  <xdr:twoCellAnchor>
    <xdr:from>
      <xdr:col>28</xdr:col>
      <xdr:colOff>38100</xdr:colOff>
      <xdr:row>31</xdr:row>
      <xdr:rowOff>146050</xdr:rowOff>
    </xdr:from>
    <xdr:to>
      <xdr:col>35</xdr:col>
      <xdr:colOff>95250</xdr:colOff>
      <xdr:row>33</xdr:row>
      <xdr:rowOff>57150</xdr:rowOff>
    </xdr:to>
    <xdr:sp macro="" textlink="">
      <xdr:nvSpPr>
        <xdr:cNvPr id="40" name="正方形/長方形 39"/>
        <xdr:cNvSpPr/>
      </xdr:nvSpPr>
      <xdr:spPr>
        <a:xfrm>
          <a:off x="5905500" y="54610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16/23</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36</xdr:col>
      <xdr:colOff>12700</xdr:colOff>
      <xdr:row>30</xdr:row>
      <xdr:rowOff>127000</xdr:rowOff>
    </xdr:from>
    <xdr:to>
      <xdr:col>42</xdr:col>
      <xdr:colOff>25400</xdr:colOff>
      <xdr:row>32</xdr:row>
      <xdr:rowOff>38100</xdr:rowOff>
    </xdr:to>
    <xdr:sp macro="" textlink="">
      <xdr:nvSpPr>
        <xdr:cNvPr id="41" name="正方形/長方形 40"/>
        <xdr:cNvSpPr/>
      </xdr:nvSpPr>
      <xdr:spPr>
        <a:xfrm>
          <a:off x="7556500" y="5270500"/>
          <a:ext cx="127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全国平均</a:t>
          </a:r>
        </a:p>
      </xdr:txBody>
    </xdr:sp>
    <xdr:clientData/>
  </xdr:twoCellAnchor>
  <xdr:twoCellAnchor>
    <xdr:from>
      <xdr:col>36</xdr:col>
      <xdr:colOff>12700</xdr:colOff>
      <xdr:row>31</xdr:row>
      <xdr:rowOff>146050</xdr:rowOff>
    </xdr:from>
    <xdr:to>
      <xdr:col>42</xdr:col>
      <xdr:colOff>25400</xdr:colOff>
      <xdr:row>33</xdr:row>
      <xdr:rowOff>57150</xdr:rowOff>
    </xdr:to>
    <xdr:sp macro="" textlink="">
      <xdr:nvSpPr>
        <xdr:cNvPr id="42" name="正方形/長方形 41"/>
        <xdr:cNvSpPr/>
      </xdr:nvSpPr>
      <xdr:spPr>
        <a:xfrm>
          <a:off x="7556500" y="5461000"/>
          <a:ext cx="127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0.51</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43</xdr:col>
      <xdr:colOff>6350</xdr:colOff>
      <xdr:row>30</xdr:row>
      <xdr:rowOff>127000</xdr:rowOff>
    </xdr:from>
    <xdr:to>
      <xdr:col>49</xdr:col>
      <xdr:colOff>19050</xdr:colOff>
      <xdr:row>32</xdr:row>
      <xdr:rowOff>38100</xdr:rowOff>
    </xdr:to>
    <xdr:sp macro="" textlink="">
      <xdr:nvSpPr>
        <xdr:cNvPr id="43" name="正方形/長方形 42"/>
        <xdr:cNvSpPr/>
      </xdr:nvSpPr>
      <xdr:spPr>
        <a:xfrm>
          <a:off x="9017000" y="5270500"/>
          <a:ext cx="127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東京都平均</a:t>
          </a:r>
        </a:p>
      </xdr:txBody>
    </xdr:sp>
    <xdr:clientData/>
  </xdr:twoCellAnchor>
  <xdr:twoCellAnchor>
    <xdr:from>
      <xdr:col>43</xdr:col>
      <xdr:colOff>6350</xdr:colOff>
      <xdr:row>31</xdr:row>
      <xdr:rowOff>146050</xdr:rowOff>
    </xdr:from>
    <xdr:to>
      <xdr:col>49</xdr:col>
      <xdr:colOff>19050</xdr:colOff>
      <xdr:row>33</xdr:row>
      <xdr:rowOff>57150</xdr:rowOff>
    </xdr:to>
    <xdr:sp macro="" textlink="">
      <xdr:nvSpPr>
        <xdr:cNvPr id="44" name="正方形/長方形 43"/>
        <xdr:cNvSpPr/>
      </xdr:nvSpPr>
      <xdr:spPr>
        <a:xfrm>
          <a:off x="9017000" y="5461000"/>
          <a:ext cx="127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0.76</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3</xdr:col>
      <xdr:colOff>133350</xdr:colOff>
      <xdr:row>33</xdr:row>
      <xdr:rowOff>120650</xdr:rowOff>
    </xdr:from>
    <xdr:to>
      <xdr:col>27</xdr:col>
      <xdr:colOff>184150</xdr:colOff>
      <xdr:row>47</xdr:row>
      <xdr:rowOff>133350</xdr:rowOff>
    </xdr:to>
    <xdr:sp macro="" textlink="">
      <xdr:nvSpPr>
        <xdr:cNvPr id="45" name="正方形/長方形 44"/>
        <xdr:cNvSpPr/>
      </xdr:nvSpPr>
      <xdr:spPr>
        <a:xfrm>
          <a:off x="762000" y="5778500"/>
          <a:ext cx="5080000" cy="2413000"/>
        </a:xfrm>
        <a:prstGeom prst="rect">
          <a:avLst/>
        </a:prstGeom>
        <a:solidFill>
          <a:srgbClr val="FFFFC8"/>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28</xdr:col>
      <xdr:colOff>165100</xdr:colOff>
      <xdr:row>33</xdr:row>
      <xdr:rowOff>120650</xdr:rowOff>
    </xdr:from>
    <xdr:to>
      <xdr:col>57</xdr:col>
      <xdr:colOff>120650</xdr:colOff>
      <xdr:row>47</xdr:row>
      <xdr:rowOff>133350</xdr:rowOff>
    </xdr:to>
    <xdr:sp macro="" textlink="">
      <xdr:nvSpPr>
        <xdr:cNvPr id="46" name="正方形/長方形 45"/>
        <xdr:cNvSpPr/>
      </xdr:nvSpPr>
      <xdr:spPr>
        <a:xfrm>
          <a:off x="6032500" y="5778500"/>
          <a:ext cx="6032500" cy="24130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28</xdr:col>
      <xdr:colOff>165100</xdr:colOff>
      <xdr:row>33</xdr:row>
      <xdr:rowOff>120650</xdr:rowOff>
    </xdr:from>
    <xdr:to>
      <xdr:col>46</xdr:col>
      <xdr:colOff>203200</xdr:colOff>
      <xdr:row>35</xdr:row>
      <xdr:rowOff>31750</xdr:rowOff>
    </xdr:to>
    <xdr:sp macro="" textlink="">
      <xdr:nvSpPr>
        <xdr:cNvPr id="47" name="正方形/長方形 46"/>
        <xdr:cNvSpPr/>
      </xdr:nvSpPr>
      <xdr:spPr>
        <a:xfrm>
          <a:off x="6032500" y="5778500"/>
          <a:ext cx="381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r>
            <a:rPr kumimoji="1" lang="ja-JP" altLang="en-US" sz="1100" b="1" i="1">
              <a:solidFill>
                <a:srgbClr val="FF0000"/>
              </a:solidFill>
              <a:latin typeface="ＭＳ Ｐゴシック" panose="020B0600070205080204" pitchFamily="50" charset="-128"/>
              <a:ea typeface="ＭＳ Ｐゴシック" panose="020B0600070205080204" pitchFamily="50" charset="-128"/>
            </a:rPr>
            <a:t>財政力指数の分析欄</a:t>
          </a:r>
        </a:p>
      </xdr:txBody>
    </xdr:sp>
    <xdr:clientData/>
  </xdr:twoCellAnchor>
  <xdr:twoCellAnchor>
    <xdr:from>
      <xdr:col>29</xdr:col>
      <xdr:colOff>82550</xdr:colOff>
      <xdr:row>35</xdr:row>
      <xdr:rowOff>95250</xdr:rowOff>
    </xdr:from>
    <xdr:to>
      <xdr:col>56</xdr:col>
      <xdr:colOff>203200</xdr:colOff>
      <xdr:row>47</xdr:row>
      <xdr:rowOff>69850</xdr:rowOff>
    </xdr:to>
    <xdr:sp macro="" textlink="" fLocksText="0">
      <xdr:nvSpPr>
        <xdr:cNvPr id="48" name="テキスト ボックス 47"/>
        <xdr:cNvSpPr txBox="1"/>
      </xdr:nvSpPr>
      <xdr:spPr>
        <a:xfrm>
          <a:off x="6159500" y="6096000"/>
          <a:ext cx="5778500" cy="20320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kumimoji="1" lang="ja-JP" altLang="ja-JP" sz="1300">
              <a:solidFill>
                <a:sysClr val="windowText" lastClr="000000"/>
              </a:solidFill>
              <a:effectLst/>
              <a:latin typeface="ＭＳ ゴシック" panose="020B0609070205080204" pitchFamily="49" charset="-128"/>
              <a:ea typeface="ＭＳ ゴシック" panose="020B0609070205080204" pitchFamily="49" charset="-128"/>
              <a:cs typeface="+mn-cs"/>
            </a:rPr>
            <a:t>　財政力指数は過去</a:t>
          </a:r>
          <a:r>
            <a:rPr kumimoji="1" lang="en-US" altLang="ja-JP" sz="1300">
              <a:solidFill>
                <a:sysClr val="windowText" lastClr="000000"/>
              </a:solidFill>
              <a:effectLst/>
              <a:latin typeface="ＭＳ ゴシック" panose="020B0609070205080204" pitchFamily="49" charset="-128"/>
              <a:ea typeface="ＭＳ ゴシック" panose="020B0609070205080204" pitchFamily="49" charset="-128"/>
              <a:cs typeface="+mn-cs"/>
            </a:rPr>
            <a:t>3</a:t>
          </a:r>
          <a:r>
            <a:rPr kumimoji="1" lang="ja-JP" altLang="ja-JP" sz="1300">
              <a:solidFill>
                <a:sysClr val="windowText" lastClr="000000"/>
              </a:solidFill>
              <a:effectLst/>
              <a:latin typeface="ＭＳ ゴシック" panose="020B0609070205080204" pitchFamily="49" charset="-128"/>
              <a:ea typeface="ＭＳ ゴシック" panose="020B0609070205080204" pitchFamily="49" charset="-128"/>
              <a:cs typeface="+mn-cs"/>
            </a:rPr>
            <a:t>か年の数値の平均となるため、今回の増減については、平成</a:t>
          </a:r>
          <a:r>
            <a:rPr kumimoji="1" lang="en-US" altLang="ja-JP" sz="1300">
              <a:solidFill>
                <a:sysClr val="windowText" lastClr="000000"/>
              </a:solidFill>
              <a:effectLst/>
              <a:latin typeface="ＭＳ ゴシック" panose="020B0609070205080204" pitchFamily="49" charset="-128"/>
              <a:ea typeface="ＭＳ ゴシック" panose="020B0609070205080204" pitchFamily="49" charset="-128"/>
              <a:cs typeface="+mn-cs"/>
            </a:rPr>
            <a:t>28</a:t>
          </a:r>
          <a:r>
            <a:rPr kumimoji="1" lang="ja-JP" altLang="ja-JP" sz="1300">
              <a:solidFill>
                <a:sysClr val="windowText" lastClr="000000"/>
              </a:solidFill>
              <a:effectLst/>
              <a:latin typeface="ＭＳ ゴシック" panose="020B0609070205080204" pitchFamily="49" charset="-128"/>
              <a:ea typeface="ＭＳ ゴシック" panose="020B0609070205080204" pitchFamily="49" charset="-128"/>
              <a:cs typeface="+mn-cs"/>
            </a:rPr>
            <a:t>年度と</a:t>
          </a:r>
          <a:r>
            <a:rPr kumimoji="1" lang="ja-JP" altLang="en-US" sz="1300">
              <a:solidFill>
                <a:sysClr val="windowText" lastClr="000000"/>
              </a:solidFill>
              <a:effectLst/>
              <a:latin typeface="ＭＳ ゴシック" panose="020B0609070205080204" pitchFamily="49" charset="-128"/>
              <a:ea typeface="ＭＳ ゴシック" panose="020B0609070205080204" pitchFamily="49" charset="-128"/>
              <a:cs typeface="+mn-cs"/>
            </a:rPr>
            <a:t>令和元年度の</a:t>
          </a:r>
          <a:r>
            <a:rPr kumimoji="1" lang="ja-JP" altLang="ja-JP" sz="1300">
              <a:solidFill>
                <a:sysClr val="windowText" lastClr="000000"/>
              </a:solidFill>
              <a:effectLst/>
              <a:latin typeface="ＭＳ ゴシック" panose="020B0609070205080204" pitchFamily="49" charset="-128"/>
              <a:ea typeface="ＭＳ ゴシック" panose="020B0609070205080204" pitchFamily="49" charset="-128"/>
              <a:cs typeface="+mn-cs"/>
            </a:rPr>
            <a:t>単年度数値の差が反映される。単年度では、</a:t>
          </a:r>
          <a:r>
            <a:rPr kumimoji="1" lang="en-US" altLang="ja-JP" sz="1300">
              <a:solidFill>
                <a:sysClr val="windowText" lastClr="000000"/>
              </a:solidFill>
              <a:effectLst/>
              <a:latin typeface="ＭＳ ゴシック" panose="020B0609070205080204" pitchFamily="49" charset="-128"/>
              <a:ea typeface="ＭＳ ゴシック" panose="020B0609070205080204" pitchFamily="49" charset="-128"/>
              <a:cs typeface="+mn-cs"/>
            </a:rPr>
            <a:t>28</a:t>
          </a:r>
          <a:r>
            <a:rPr kumimoji="1" lang="ja-JP" altLang="ja-JP" sz="1300">
              <a:solidFill>
                <a:sysClr val="windowText" lastClr="000000"/>
              </a:solidFill>
              <a:effectLst/>
              <a:latin typeface="ＭＳ ゴシック" panose="020B0609070205080204" pitchFamily="49" charset="-128"/>
              <a:ea typeface="ＭＳ ゴシック" panose="020B0609070205080204" pitchFamily="49" charset="-128"/>
              <a:cs typeface="+mn-cs"/>
            </a:rPr>
            <a:t>年度は</a:t>
          </a:r>
          <a:r>
            <a:rPr kumimoji="1" lang="en-US" altLang="ja-JP" sz="1300">
              <a:solidFill>
                <a:sysClr val="windowText" lastClr="000000"/>
              </a:solidFill>
              <a:effectLst/>
              <a:latin typeface="ＭＳ ゴシック" panose="020B0609070205080204" pitchFamily="49" charset="-128"/>
              <a:ea typeface="ＭＳ ゴシック" panose="020B0609070205080204" pitchFamily="49" charset="-128"/>
              <a:cs typeface="+mn-cs"/>
            </a:rPr>
            <a:t>0.48</a:t>
          </a:r>
          <a:r>
            <a:rPr kumimoji="1" lang="ja-JP" altLang="ja-JP" sz="1300">
              <a:solidFill>
                <a:sysClr val="windowText" lastClr="000000"/>
              </a:solidFill>
              <a:effectLst/>
              <a:latin typeface="ＭＳ ゴシック" panose="020B0609070205080204" pitchFamily="49" charset="-128"/>
              <a:ea typeface="ＭＳ ゴシック" panose="020B0609070205080204" pitchFamily="49" charset="-128"/>
              <a:cs typeface="+mn-cs"/>
            </a:rPr>
            <a:t>、</a:t>
          </a:r>
          <a:r>
            <a:rPr kumimoji="1" lang="ja-JP" altLang="en-US" sz="1300">
              <a:solidFill>
                <a:sysClr val="windowText" lastClr="000000"/>
              </a:solidFill>
              <a:effectLst/>
              <a:latin typeface="ＭＳ ゴシック" panose="020B0609070205080204" pitchFamily="49" charset="-128"/>
              <a:ea typeface="ＭＳ ゴシック" panose="020B0609070205080204" pitchFamily="49" charset="-128"/>
              <a:cs typeface="+mn-cs"/>
            </a:rPr>
            <a:t>元年</a:t>
          </a:r>
          <a:r>
            <a:rPr kumimoji="1" lang="ja-JP" altLang="ja-JP" sz="1300">
              <a:solidFill>
                <a:sysClr val="windowText" lastClr="000000"/>
              </a:solidFill>
              <a:effectLst/>
              <a:latin typeface="ＭＳ ゴシック" panose="020B0609070205080204" pitchFamily="49" charset="-128"/>
              <a:ea typeface="ＭＳ ゴシック" panose="020B0609070205080204" pitchFamily="49" charset="-128"/>
              <a:cs typeface="+mn-cs"/>
            </a:rPr>
            <a:t>度は</a:t>
          </a:r>
          <a:r>
            <a:rPr kumimoji="1" lang="en-US" altLang="ja-JP" sz="1300">
              <a:solidFill>
                <a:sysClr val="windowText" lastClr="000000"/>
              </a:solidFill>
              <a:effectLst/>
              <a:latin typeface="ＭＳ ゴシック" panose="020B0609070205080204" pitchFamily="49" charset="-128"/>
              <a:ea typeface="ＭＳ ゴシック" panose="020B0609070205080204" pitchFamily="49" charset="-128"/>
              <a:cs typeface="+mn-cs"/>
            </a:rPr>
            <a:t>0.45</a:t>
          </a:r>
          <a:r>
            <a:rPr kumimoji="1" lang="ja-JP" altLang="ja-JP" sz="1300">
              <a:solidFill>
                <a:sysClr val="windowText" lastClr="000000"/>
              </a:solidFill>
              <a:effectLst/>
              <a:latin typeface="ＭＳ ゴシック" panose="020B0609070205080204" pitchFamily="49" charset="-128"/>
              <a:ea typeface="ＭＳ ゴシック" panose="020B0609070205080204" pitchFamily="49" charset="-128"/>
              <a:cs typeface="+mn-cs"/>
            </a:rPr>
            <a:t>となっており、基準財政収入額</a:t>
          </a:r>
          <a:r>
            <a:rPr kumimoji="1" lang="ja-JP" altLang="en-US" sz="1300">
              <a:solidFill>
                <a:sysClr val="windowText" lastClr="000000"/>
              </a:solidFill>
              <a:effectLst/>
              <a:latin typeface="ＭＳ ゴシック" panose="020B0609070205080204" pitchFamily="49" charset="-128"/>
              <a:ea typeface="ＭＳ ゴシック" panose="020B0609070205080204" pitchFamily="49" charset="-128"/>
              <a:cs typeface="+mn-cs"/>
            </a:rPr>
            <a:t>が減少する</a:t>
          </a:r>
          <a:r>
            <a:rPr kumimoji="1" lang="ja-JP" altLang="ja-JP" sz="1300">
              <a:solidFill>
                <a:sysClr val="windowText" lastClr="000000"/>
              </a:solidFill>
              <a:effectLst/>
              <a:latin typeface="ＭＳ ゴシック" panose="020B0609070205080204" pitchFamily="49" charset="-128"/>
              <a:ea typeface="ＭＳ ゴシック" panose="020B0609070205080204" pitchFamily="49" charset="-128"/>
              <a:cs typeface="+mn-cs"/>
            </a:rPr>
            <a:t>中、基準財政需要額が増加したことで、</a:t>
          </a:r>
          <a:r>
            <a:rPr kumimoji="1" lang="ja-JP" altLang="en-US" sz="1300">
              <a:solidFill>
                <a:sysClr val="windowText" lastClr="000000"/>
              </a:solidFill>
              <a:effectLst/>
              <a:latin typeface="ＭＳ ゴシック" panose="020B0609070205080204" pitchFamily="49" charset="-128"/>
              <a:ea typeface="ＭＳ ゴシック" panose="020B0609070205080204" pitchFamily="49" charset="-128"/>
              <a:cs typeface="+mn-cs"/>
            </a:rPr>
            <a:t>元</a:t>
          </a:r>
          <a:r>
            <a:rPr kumimoji="1" lang="ja-JP" altLang="ja-JP" sz="1300">
              <a:solidFill>
                <a:sysClr val="windowText" lastClr="000000"/>
              </a:solidFill>
              <a:effectLst/>
              <a:latin typeface="ＭＳ ゴシック" panose="020B0609070205080204" pitchFamily="49" charset="-128"/>
              <a:ea typeface="ＭＳ ゴシック" panose="020B0609070205080204" pitchFamily="49" charset="-128"/>
              <a:cs typeface="+mn-cs"/>
            </a:rPr>
            <a:t>年度の方が</a:t>
          </a:r>
          <a:r>
            <a:rPr kumimoji="1" lang="en-US" altLang="ja-JP" sz="1300">
              <a:solidFill>
                <a:sysClr val="windowText" lastClr="000000"/>
              </a:solidFill>
              <a:effectLst/>
              <a:latin typeface="ＭＳ ゴシック" panose="020B0609070205080204" pitchFamily="49" charset="-128"/>
              <a:ea typeface="ＭＳ ゴシック" panose="020B0609070205080204" pitchFamily="49" charset="-128"/>
              <a:cs typeface="+mn-cs"/>
            </a:rPr>
            <a:t>0.03</a:t>
          </a:r>
          <a:r>
            <a:rPr kumimoji="1" lang="ja-JP" altLang="ja-JP" sz="1300">
              <a:solidFill>
                <a:sysClr val="windowText" lastClr="000000"/>
              </a:solidFill>
              <a:effectLst/>
              <a:latin typeface="ＭＳ ゴシック" panose="020B0609070205080204" pitchFamily="49" charset="-128"/>
              <a:ea typeface="ＭＳ ゴシック" panose="020B0609070205080204" pitchFamily="49" charset="-128"/>
              <a:cs typeface="+mn-cs"/>
            </a:rPr>
            <a:t>ポイント低くなった</a:t>
          </a:r>
          <a:r>
            <a:rPr kumimoji="1" lang="ja-JP" altLang="en-US" sz="1300">
              <a:solidFill>
                <a:sysClr val="windowText" lastClr="000000"/>
              </a:solidFill>
              <a:effectLst/>
              <a:latin typeface="ＭＳ ゴシック" panose="020B0609070205080204" pitchFamily="49" charset="-128"/>
              <a:ea typeface="ＭＳ ゴシック" panose="020B0609070205080204" pitchFamily="49" charset="-128"/>
              <a:cs typeface="+mn-cs"/>
            </a:rPr>
            <a:t>ため</a:t>
          </a:r>
          <a:r>
            <a:rPr kumimoji="1" lang="ja-JP" altLang="ja-JP" sz="1300">
              <a:solidFill>
                <a:sysClr val="windowText" lastClr="000000"/>
              </a:solidFill>
              <a:effectLst/>
              <a:latin typeface="ＭＳ ゴシック" panose="020B0609070205080204" pitchFamily="49" charset="-128"/>
              <a:ea typeface="ＭＳ ゴシック" panose="020B0609070205080204" pitchFamily="49" charset="-128"/>
              <a:cs typeface="+mn-cs"/>
            </a:rPr>
            <a:t>、 </a:t>
          </a:r>
          <a:r>
            <a:rPr kumimoji="1" lang="en-US" altLang="ja-JP" sz="1300">
              <a:solidFill>
                <a:sysClr val="windowText" lastClr="000000"/>
              </a:solidFill>
              <a:effectLst/>
              <a:latin typeface="ＭＳ ゴシック" panose="020B0609070205080204" pitchFamily="49" charset="-128"/>
              <a:ea typeface="ＭＳ ゴシック" panose="020B0609070205080204" pitchFamily="49" charset="-128"/>
              <a:cs typeface="+mn-cs"/>
            </a:rPr>
            <a:t>3</a:t>
          </a:r>
          <a:r>
            <a:rPr kumimoji="1" lang="ja-JP" altLang="ja-JP" sz="1300">
              <a:solidFill>
                <a:sysClr val="windowText" lastClr="000000"/>
              </a:solidFill>
              <a:effectLst/>
              <a:latin typeface="ＭＳ ゴシック" panose="020B0609070205080204" pitchFamily="49" charset="-128"/>
              <a:ea typeface="ＭＳ ゴシック" panose="020B0609070205080204" pitchFamily="49" charset="-128"/>
              <a:cs typeface="+mn-cs"/>
            </a:rPr>
            <a:t>か年平均にした場合は結果的に前年度</a:t>
          </a:r>
          <a:r>
            <a:rPr kumimoji="1" lang="en-US" altLang="ja-JP" sz="1300">
              <a:solidFill>
                <a:sysClr val="windowText" lastClr="000000"/>
              </a:solidFill>
              <a:effectLst/>
              <a:latin typeface="ＭＳ ゴシック" panose="020B0609070205080204" pitchFamily="49" charset="-128"/>
              <a:ea typeface="ＭＳ ゴシック" panose="020B0609070205080204" pitchFamily="49" charset="-128"/>
              <a:cs typeface="+mn-cs"/>
            </a:rPr>
            <a:t>0.01</a:t>
          </a:r>
          <a:r>
            <a:rPr kumimoji="1" lang="ja-JP" altLang="en-US" sz="1300">
              <a:solidFill>
                <a:sysClr val="windowText" lastClr="000000"/>
              </a:solidFill>
              <a:effectLst/>
              <a:latin typeface="ＭＳ ゴシック" panose="020B0609070205080204" pitchFamily="49" charset="-128"/>
              <a:ea typeface="ＭＳ ゴシック" panose="020B0609070205080204" pitchFamily="49" charset="-128"/>
              <a:cs typeface="+mn-cs"/>
            </a:rPr>
            <a:t>ﾎﾟｲﾝﾄ減の</a:t>
          </a:r>
          <a:r>
            <a:rPr kumimoji="1" lang="en-US" altLang="ja-JP" sz="1300">
              <a:solidFill>
                <a:sysClr val="windowText" lastClr="000000"/>
              </a:solidFill>
              <a:effectLst/>
              <a:latin typeface="ＭＳ ゴシック" panose="020B0609070205080204" pitchFamily="49" charset="-128"/>
              <a:ea typeface="ＭＳ ゴシック" panose="020B0609070205080204" pitchFamily="49" charset="-128"/>
              <a:cs typeface="+mn-cs"/>
            </a:rPr>
            <a:t>0.46</a:t>
          </a:r>
          <a:r>
            <a:rPr kumimoji="1" lang="ja-JP" altLang="ja-JP" sz="1300">
              <a:solidFill>
                <a:sysClr val="windowText" lastClr="000000"/>
              </a:solidFill>
              <a:effectLst/>
              <a:latin typeface="ＭＳ ゴシック" panose="020B0609070205080204" pitchFamily="49" charset="-128"/>
              <a:ea typeface="ＭＳ ゴシック" panose="020B0609070205080204" pitchFamily="49" charset="-128"/>
              <a:cs typeface="+mn-cs"/>
            </a:rPr>
            <a:t>となった。</a:t>
          </a:r>
          <a:endParaRPr lang="ja-JP" altLang="ja-JP" sz="1300">
            <a:solidFill>
              <a:sysClr val="windowText" lastClr="000000"/>
            </a:solidFill>
            <a:effectLst/>
            <a:latin typeface="ＭＳ ゴシック" panose="020B0609070205080204" pitchFamily="49" charset="-128"/>
            <a:ea typeface="ＭＳ ゴシック" panose="020B0609070205080204" pitchFamily="49" charset="-128"/>
          </a:endParaRPr>
        </a:p>
      </xdr:txBody>
    </xdr:sp>
    <xdr:clientData/>
  </xdr:twoCellAnchor>
  <xdr:twoCellAnchor>
    <xdr:from>
      <xdr:col>3</xdr:col>
      <xdr:colOff>133350</xdr:colOff>
      <xdr:row>47</xdr:row>
      <xdr:rowOff>133350</xdr:rowOff>
    </xdr:from>
    <xdr:to>
      <xdr:col>27</xdr:col>
      <xdr:colOff>184150</xdr:colOff>
      <xdr:row>47</xdr:row>
      <xdr:rowOff>133350</xdr:rowOff>
    </xdr:to>
    <xdr:cxnSp macro="">
      <xdr:nvCxnSpPr>
        <xdr:cNvPr id="49" name="直線コネクタ 48"/>
        <xdr:cNvCxnSpPr/>
      </xdr:nvCxnSpPr>
      <xdr:spPr>
        <a:xfrm>
          <a:off x="762000" y="8191500"/>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0</xdr:colOff>
      <xdr:row>46</xdr:row>
      <xdr:rowOff>162577</xdr:rowOff>
    </xdr:from>
    <xdr:ext cx="762000" cy="259045"/>
    <xdr:sp macro="" textlink="">
      <xdr:nvSpPr>
        <xdr:cNvPr id="50" name="テキスト ボックス 49"/>
        <xdr:cNvSpPr txBox="1"/>
      </xdr:nvSpPr>
      <xdr:spPr>
        <a:xfrm>
          <a:off x="0" y="80492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3</xdr:col>
      <xdr:colOff>133350</xdr:colOff>
      <xdr:row>46</xdr:row>
      <xdr:rowOff>3175</xdr:rowOff>
    </xdr:from>
    <xdr:to>
      <xdr:col>27</xdr:col>
      <xdr:colOff>184150</xdr:colOff>
      <xdr:row>46</xdr:row>
      <xdr:rowOff>3175</xdr:rowOff>
    </xdr:to>
    <xdr:cxnSp macro="">
      <xdr:nvCxnSpPr>
        <xdr:cNvPr id="51" name="直線コネクタ 50"/>
        <xdr:cNvCxnSpPr/>
      </xdr:nvCxnSpPr>
      <xdr:spPr>
        <a:xfrm>
          <a:off x="762000" y="7889875"/>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0</xdr:colOff>
      <xdr:row>45</xdr:row>
      <xdr:rowOff>32402</xdr:rowOff>
    </xdr:from>
    <xdr:ext cx="762000" cy="259045"/>
    <xdr:sp macro="" textlink="">
      <xdr:nvSpPr>
        <xdr:cNvPr id="52" name="テキスト ボックス 51"/>
        <xdr:cNvSpPr txBox="1"/>
      </xdr:nvSpPr>
      <xdr:spPr>
        <a:xfrm>
          <a:off x="0" y="7747652"/>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0.20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3</xdr:col>
      <xdr:colOff>133350</xdr:colOff>
      <xdr:row>44</xdr:row>
      <xdr:rowOff>44450</xdr:rowOff>
    </xdr:from>
    <xdr:to>
      <xdr:col>27</xdr:col>
      <xdr:colOff>184150</xdr:colOff>
      <xdr:row>44</xdr:row>
      <xdr:rowOff>44450</xdr:rowOff>
    </xdr:to>
    <xdr:cxnSp macro="">
      <xdr:nvCxnSpPr>
        <xdr:cNvPr id="53" name="直線コネクタ 52"/>
        <xdr:cNvCxnSpPr/>
      </xdr:nvCxnSpPr>
      <xdr:spPr>
        <a:xfrm>
          <a:off x="762000" y="7588250"/>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0</xdr:colOff>
      <xdr:row>43</xdr:row>
      <xdr:rowOff>73677</xdr:rowOff>
    </xdr:from>
    <xdr:ext cx="762000" cy="259045"/>
    <xdr:sp macro="" textlink="">
      <xdr:nvSpPr>
        <xdr:cNvPr id="54" name="テキスト ボックス 53"/>
        <xdr:cNvSpPr txBox="1"/>
      </xdr:nvSpPr>
      <xdr:spPr>
        <a:xfrm>
          <a:off x="0" y="744602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0.40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3</xdr:col>
      <xdr:colOff>133350</xdr:colOff>
      <xdr:row>42</xdr:row>
      <xdr:rowOff>85725</xdr:rowOff>
    </xdr:from>
    <xdr:to>
      <xdr:col>27</xdr:col>
      <xdr:colOff>184150</xdr:colOff>
      <xdr:row>42</xdr:row>
      <xdr:rowOff>85725</xdr:rowOff>
    </xdr:to>
    <xdr:cxnSp macro="">
      <xdr:nvCxnSpPr>
        <xdr:cNvPr id="55" name="直線コネクタ 54"/>
        <xdr:cNvCxnSpPr/>
      </xdr:nvCxnSpPr>
      <xdr:spPr>
        <a:xfrm>
          <a:off x="762000" y="7286625"/>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0</xdr:colOff>
      <xdr:row>41</xdr:row>
      <xdr:rowOff>114952</xdr:rowOff>
    </xdr:from>
    <xdr:ext cx="762000" cy="259045"/>
    <xdr:sp macro="" textlink="">
      <xdr:nvSpPr>
        <xdr:cNvPr id="56" name="テキスト ボックス 55"/>
        <xdr:cNvSpPr txBox="1"/>
      </xdr:nvSpPr>
      <xdr:spPr>
        <a:xfrm>
          <a:off x="0" y="7144402"/>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0.60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3</xdr:col>
      <xdr:colOff>133350</xdr:colOff>
      <xdr:row>40</xdr:row>
      <xdr:rowOff>127000</xdr:rowOff>
    </xdr:from>
    <xdr:to>
      <xdr:col>27</xdr:col>
      <xdr:colOff>184150</xdr:colOff>
      <xdr:row>40</xdr:row>
      <xdr:rowOff>127000</xdr:rowOff>
    </xdr:to>
    <xdr:cxnSp macro="">
      <xdr:nvCxnSpPr>
        <xdr:cNvPr id="57" name="直線コネクタ 56"/>
        <xdr:cNvCxnSpPr/>
      </xdr:nvCxnSpPr>
      <xdr:spPr>
        <a:xfrm>
          <a:off x="762000" y="6985000"/>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0</xdr:colOff>
      <xdr:row>39</xdr:row>
      <xdr:rowOff>156227</xdr:rowOff>
    </xdr:from>
    <xdr:ext cx="762000" cy="259045"/>
    <xdr:sp macro="" textlink="">
      <xdr:nvSpPr>
        <xdr:cNvPr id="58" name="テキスト ボックス 57"/>
        <xdr:cNvSpPr txBox="1"/>
      </xdr:nvSpPr>
      <xdr:spPr>
        <a:xfrm>
          <a:off x="0" y="68427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0.80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3</xdr:col>
      <xdr:colOff>133350</xdr:colOff>
      <xdr:row>38</xdr:row>
      <xdr:rowOff>168275</xdr:rowOff>
    </xdr:from>
    <xdr:to>
      <xdr:col>27</xdr:col>
      <xdr:colOff>184150</xdr:colOff>
      <xdr:row>38</xdr:row>
      <xdr:rowOff>168275</xdr:rowOff>
    </xdr:to>
    <xdr:cxnSp macro="">
      <xdr:nvCxnSpPr>
        <xdr:cNvPr id="59" name="直線コネクタ 58"/>
        <xdr:cNvCxnSpPr/>
      </xdr:nvCxnSpPr>
      <xdr:spPr>
        <a:xfrm>
          <a:off x="762000" y="6683375"/>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0</xdr:colOff>
      <xdr:row>38</xdr:row>
      <xdr:rowOff>26052</xdr:rowOff>
    </xdr:from>
    <xdr:ext cx="762000" cy="259045"/>
    <xdr:sp macro="" textlink="">
      <xdr:nvSpPr>
        <xdr:cNvPr id="60" name="テキスト ボックス 59"/>
        <xdr:cNvSpPr txBox="1"/>
      </xdr:nvSpPr>
      <xdr:spPr>
        <a:xfrm>
          <a:off x="0" y="6541152"/>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1.00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3</xdr:col>
      <xdr:colOff>133350</xdr:colOff>
      <xdr:row>37</xdr:row>
      <xdr:rowOff>38100</xdr:rowOff>
    </xdr:from>
    <xdr:to>
      <xdr:col>27</xdr:col>
      <xdr:colOff>184150</xdr:colOff>
      <xdr:row>37</xdr:row>
      <xdr:rowOff>38100</xdr:rowOff>
    </xdr:to>
    <xdr:cxnSp macro="">
      <xdr:nvCxnSpPr>
        <xdr:cNvPr id="61" name="直線コネクタ 60"/>
        <xdr:cNvCxnSpPr/>
      </xdr:nvCxnSpPr>
      <xdr:spPr>
        <a:xfrm>
          <a:off x="762000" y="6381750"/>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0</xdr:colOff>
      <xdr:row>36</xdr:row>
      <xdr:rowOff>67327</xdr:rowOff>
    </xdr:from>
    <xdr:ext cx="762000" cy="259045"/>
    <xdr:sp macro="" textlink="">
      <xdr:nvSpPr>
        <xdr:cNvPr id="62" name="テキスト ボックス 61"/>
        <xdr:cNvSpPr txBox="1"/>
      </xdr:nvSpPr>
      <xdr:spPr>
        <a:xfrm>
          <a:off x="0" y="623952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1.20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3</xdr:col>
      <xdr:colOff>133350</xdr:colOff>
      <xdr:row>35</xdr:row>
      <xdr:rowOff>79375</xdr:rowOff>
    </xdr:from>
    <xdr:to>
      <xdr:col>27</xdr:col>
      <xdr:colOff>184150</xdr:colOff>
      <xdr:row>35</xdr:row>
      <xdr:rowOff>79375</xdr:rowOff>
    </xdr:to>
    <xdr:cxnSp macro="">
      <xdr:nvCxnSpPr>
        <xdr:cNvPr id="63" name="直線コネクタ 62"/>
        <xdr:cNvCxnSpPr/>
      </xdr:nvCxnSpPr>
      <xdr:spPr>
        <a:xfrm>
          <a:off x="762000" y="6080125"/>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0</xdr:colOff>
      <xdr:row>34</xdr:row>
      <xdr:rowOff>108602</xdr:rowOff>
    </xdr:from>
    <xdr:ext cx="762000" cy="259045"/>
    <xdr:sp macro="" textlink="">
      <xdr:nvSpPr>
        <xdr:cNvPr id="64" name="テキスト ボックス 63"/>
        <xdr:cNvSpPr txBox="1"/>
      </xdr:nvSpPr>
      <xdr:spPr>
        <a:xfrm>
          <a:off x="0" y="5937902"/>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1.40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3</xdr:col>
      <xdr:colOff>133350</xdr:colOff>
      <xdr:row>33</xdr:row>
      <xdr:rowOff>120650</xdr:rowOff>
    </xdr:from>
    <xdr:to>
      <xdr:col>27</xdr:col>
      <xdr:colOff>184150</xdr:colOff>
      <xdr:row>33</xdr:row>
      <xdr:rowOff>120650</xdr:rowOff>
    </xdr:to>
    <xdr:cxnSp macro="">
      <xdr:nvCxnSpPr>
        <xdr:cNvPr id="65" name="直線コネクタ 64"/>
        <xdr:cNvCxnSpPr/>
      </xdr:nvCxnSpPr>
      <xdr:spPr>
        <a:xfrm>
          <a:off x="762000" y="5778500"/>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0</xdr:colOff>
      <xdr:row>32</xdr:row>
      <xdr:rowOff>149877</xdr:rowOff>
    </xdr:from>
    <xdr:ext cx="762000" cy="259045"/>
    <xdr:sp macro="" textlink="">
      <xdr:nvSpPr>
        <xdr:cNvPr id="66" name="テキスト ボックス 65"/>
        <xdr:cNvSpPr txBox="1"/>
      </xdr:nvSpPr>
      <xdr:spPr>
        <a:xfrm>
          <a:off x="0" y="56362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1.60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3</xdr:col>
      <xdr:colOff>133350</xdr:colOff>
      <xdr:row>33</xdr:row>
      <xdr:rowOff>120650</xdr:rowOff>
    </xdr:from>
    <xdr:to>
      <xdr:col>27</xdr:col>
      <xdr:colOff>184150</xdr:colOff>
      <xdr:row>47</xdr:row>
      <xdr:rowOff>133350</xdr:rowOff>
    </xdr:to>
    <xdr:sp macro="" textlink="">
      <xdr:nvSpPr>
        <xdr:cNvPr id="67" name="財政力グラフ枠"/>
        <xdr:cNvSpPr/>
      </xdr:nvSpPr>
      <xdr:spPr>
        <a:xfrm>
          <a:off x="762000" y="5778500"/>
          <a:ext cx="5080000" cy="241300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23</xdr:col>
      <xdr:colOff>133350</xdr:colOff>
      <xdr:row>36</xdr:row>
      <xdr:rowOff>103981</xdr:rowOff>
    </xdr:from>
    <xdr:to>
      <xdr:col>23</xdr:col>
      <xdr:colOff>133350</xdr:colOff>
      <xdr:row>44</xdr:row>
      <xdr:rowOff>134938</xdr:rowOff>
    </xdr:to>
    <xdr:cxnSp macro="">
      <xdr:nvCxnSpPr>
        <xdr:cNvPr id="68" name="直線コネクタ 67"/>
        <xdr:cNvCxnSpPr/>
      </xdr:nvCxnSpPr>
      <xdr:spPr>
        <a:xfrm flipV="1">
          <a:off x="4953000" y="6276181"/>
          <a:ext cx="0" cy="1402557"/>
        </a:xfrm>
        <a:prstGeom prst="line">
          <a:avLst/>
        </a:prstGeom>
        <a:ln w="6350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24</xdr:col>
      <xdr:colOff>12700</xdr:colOff>
      <xdr:row>44</xdr:row>
      <xdr:rowOff>107015</xdr:rowOff>
    </xdr:from>
    <xdr:ext cx="762000" cy="259045"/>
    <xdr:sp macro="" textlink="">
      <xdr:nvSpPr>
        <xdr:cNvPr id="69" name="財政力最小値テキスト"/>
        <xdr:cNvSpPr txBox="1"/>
      </xdr:nvSpPr>
      <xdr:spPr>
        <a:xfrm>
          <a:off x="5041900" y="7650815"/>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latin typeface="ＭＳ Ｐゴシック" panose="020B0600070205080204" pitchFamily="50" charset="-128"/>
              <a:ea typeface="ＭＳ Ｐゴシック" panose="020B0600070205080204" pitchFamily="50" charset="-128"/>
            </a:rPr>
            <a:t>0.34</a:t>
          </a:r>
          <a:endParaRPr kumimoji="1" lang="ja-JP" altLang="en-US" sz="1000" b="1">
            <a:latin typeface="ＭＳ Ｐゴシック" panose="020B0600070205080204" pitchFamily="50" charset="-128"/>
            <a:ea typeface="ＭＳ Ｐゴシック" panose="020B0600070205080204" pitchFamily="50" charset="-128"/>
          </a:endParaRPr>
        </a:p>
      </xdr:txBody>
    </xdr:sp>
    <xdr:clientData/>
  </xdr:oneCellAnchor>
  <xdr:twoCellAnchor>
    <xdr:from>
      <xdr:col>23</xdr:col>
      <xdr:colOff>44450</xdr:colOff>
      <xdr:row>44</xdr:row>
      <xdr:rowOff>134938</xdr:rowOff>
    </xdr:from>
    <xdr:to>
      <xdr:col>24</xdr:col>
      <xdr:colOff>12700</xdr:colOff>
      <xdr:row>44</xdr:row>
      <xdr:rowOff>134938</xdr:rowOff>
    </xdr:to>
    <xdr:cxnSp macro="">
      <xdr:nvCxnSpPr>
        <xdr:cNvPr id="70" name="直線コネクタ 69"/>
        <xdr:cNvCxnSpPr/>
      </xdr:nvCxnSpPr>
      <xdr:spPr>
        <a:xfrm>
          <a:off x="4864100" y="7678738"/>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24</xdr:col>
      <xdr:colOff>12700</xdr:colOff>
      <xdr:row>35</xdr:row>
      <xdr:rowOff>18908</xdr:rowOff>
    </xdr:from>
    <xdr:ext cx="762000" cy="259045"/>
    <xdr:sp macro="" textlink="">
      <xdr:nvSpPr>
        <xdr:cNvPr id="71" name="財政力最大値テキスト"/>
        <xdr:cNvSpPr txBox="1"/>
      </xdr:nvSpPr>
      <xdr:spPr>
        <a:xfrm>
          <a:off x="5041900" y="6019658"/>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latin typeface="ＭＳ Ｐゴシック" panose="020B0600070205080204" pitchFamily="50" charset="-128"/>
              <a:ea typeface="ＭＳ Ｐゴシック" panose="020B0600070205080204" pitchFamily="50" charset="-128"/>
            </a:rPr>
            <a:t>1.27</a:t>
          </a:r>
          <a:endParaRPr kumimoji="1" lang="ja-JP" altLang="en-US" sz="1000" b="1">
            <a:latin typeface="ＭＳ Ｐゴシック" panose="020B0600070205080204" pitchFamily="50" charset="-128"/>
            <a:ea typeface="ＭＳ Ｐゴシック" panose="020B0600070205080204" pitchFamily="50" charset="-128"/>
          </a:endParaRPr>
        </a:p>
      </xdr:txBody>
    </xdr:sp>
    <xdr:clientData/>
  </xdr:oneCellAnchor>
  <xdr:twoCellAnchor>
    <xdr:from>
      <xdr:col>23</xdr:col>
      <xdr:colOff>44450</xdr:colOff>
      <xdr:row>36</xdr:row>
      <xdr:rowOff>103981</xdr:rowOff>
    </xdr:from>
    <xdr:to>
      <xdr:col>24</xdr:col>
      <xdr:colOff>12700</xdr:colOff>
      <xdr:row>36</xdr:row>
      <xdr:rowOff>103981</xdr:rowOff>
    </xdr:to>
    <xdr:cxnSp macro="">
      <xdr:nvCxnSpPr>
        <xdr:cNvPr id="72" name="直線コネクタ 71"/>
        <xdr:cNvCxnSpPr/>
      </xdr:nvCxnSpPr>
      <xdr:spPr>
        <a:xfrm>
          <a:off x="4864100" y="6276181"/>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133350</xdr:colOff>
      <xdr:row>43</xdr:row>
      <xdr:rowOff>110331</xdr:rowOff>
    </xdr:from>
    <xdr:to>
      <xdr:col>23</xdr:col>
      <xdr:colOff>133350</xdr:colOff>
      <xdr:row>43</xdr:row>
      <xdr:rowOff>125413</xdr:rowOff>
    </xdr:to>
    <xdr:cxnSp macro="">
      <xdr:nvCxnSpPr>
        <xdr:cNvPr id="73" name="直線コネクタ 72"/>
        <xdr:cNvCxnSpPr/>
      </xdr:nvCxnSpPr>
      <xdr:spPr>
        <a:xfrm>
          <a:off x="4114800" y="7482681"/>
          <a:ext cx="838200" cy="15082"/>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24</xdr:col>
      <xdr:colOff>12700</xdr:colOff>
      <xdr:row>41</xdr:row>
      <xdr:rowOff>81615</xdr:rowOff>
    </xdr:from>
    <xdr:ext cx="762000" cy="259045"/>
    <xdr:sp macro="" textlink="">
      <xdr:nvSpPr>
        <xdr:cNvPr id="74" name="財政力平均値テキスト"/>
        <xdr:cNvSpPr txBox="1"/>
      </xdr:nvSpPr>
      <xdr:spPr>
        <a:xfrm>
          <a:off x="5041900" y="7111065"/>
          <a:ext cx="762000"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solidFill>
                <a:srgbClr val="000080"/>
              </a:solidFill>
              <a:latin typeface="ＭＳ Ｐゴシック" panose="020B0600070205080204" pitchFamily="50" charset="-128"/>
              <a:ea typeface="ＭＳ Ｐゴシック" panose="020B0600070205080204" pitchFamily="50" charset="-128"/>
            </a:rPr>
            <a:t>0.58</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23</xdr:col>
      <xdr:colOff>82550</xdr:colOff>
      <xdr:row>42</xdr:row>
      <xdr:rowOff>65088</xdr:rowOff>
    </xdr:from>
    <xdr:to>
      <xdr:col>23</xdr:col>
      <xdr:colOff>184150</xdr:colOff>
      <xdr:row>42</xdr:row>
      <xdr:rowOff>166688</xdr:rowOff>
    </xdr:to>
    <xdr:sp macro="" textlink="">
      <xdr:nvSpPr>
        <xdr:cNvPr id="75" name="フローチャート: 判断 74"/>
        <xdr:cNvSpPr/>
      </xdr:nvSpPr>
      <xdr:spPr>
        <a:xfrm>
          <a:off x="4902200" y="7265988"/>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15</xdr:col>
      <xdr:colOff>82550</xdr:colOff>
      <xdr:row>43</xdr:row>
      <xdr:rowOff>110331</xdr:rowOff>
    </xdr:from>
    <xdr:to>
      <xdr:col>19</xdr:col>
      <xdr:colOff>133350</xdr:colOff>
      <xdr:row>43</xdr:row>
      <xdr:rowOff>110331</xdr:rowOff>
    </xdr:to>
    <xdr:cxnSp macro="">
      <xdr:nvCxnSpPr>
        <xdr:cNvPr id="76" name="直線コネクタ 75"/>
        <xdr:cNvCxnSpPr/>
      </xdr:nvCxnSpPr>
      <xdr:spPr>
        <a:xfrm>
          <a:off x="3225800" y="7482681"/>
          <a:ext cx="889000" cy="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82550</xdr:colOff>
      <xdr:row>42</xdr:row>
      <xdr:rowOff>95250</xdr:rowOff>
    </xdr:from>
    <xdr:to>
      <xdr:col>19</xdr:col>
      <xdr:colOff>184150</xdr:colOff>
      <xdr:row>43</xdr:row>
      <xdr:rowOff>25400</xdr:rowOff>
    </xdr:to>
    <xdr:sp macro="" textlink="">
      <xdr:nvSpPr>
        <xdr:cNvPr id="77" name="フローチャート: 判断 76"/>
        <xdr:cNvSpPr/>
      </xdr:nvSpPr>
      <xdr:spPr>
        <a:xfrm>
          <a:off x="4064000" y="729615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17</xdr:col>
      <xdr:colOff>171450</xdr:colOff>
      <xdr:row>41</xdr:row>
      <xdr:rowOff>35577</xdr:rowOff>
    </xdr:from>
    <xdr:ext cx="736600" cy="259045"/>
    <xdr:sp macro="" textlink="">
      <xdr:nvSpPr>
        <xdr:cNvPr id="78" name="テキスト ボックス 77"/>
        <xdr:cNvSpPr txBox="1"/>
      </xdr:nvSpPr>
      <xdr:spPr>
        <a:xfrm>
          <a:off x="3733800" y="7065027"/>
          <a:ext cx="7366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0.56</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11</xdr:col>
      <xdr:colOff>31750</xdr:colOff>
      <xdr:row>43</xdr:row>
      <xdr:rowOff>110331</xdr:rowOff>
    </xdr:from>
    <xdr:to>
      <xdr:col>15</xdr:col>
      <xdr:colOff>82550</xdr:colOff>
      <xdr:row>43</xdr:row>
      <xdr:rowOff>110331</xdr:rowOff>
    </xdr:to>
    <xdr:cxnSp macro="">
      <xdr:nvCxnSpPr>
        <xdr:cNvPr id="79" name="直線コネクタ 78"/>
        <xdr:cNvCxnSpPr/>
      </xdr:nvCxnSpPr>
      <xdr:spPr>
        <a:xfrm>
          <a:off x="2336800" y="7482681"/>
          <a:ext cx="889000" cy="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31750</xdr:colOff>
      <xdr:row>42</xdr:row>
      <xdr:rowOff>95250</xdr:rowOff>
    </xdr:from>
    <xdr:to>
      <xdr:col>15</xdr:col>
      <xdr:colOff>133350</xdr:colOff>
      <xdr:row>43</xdr:row>
      <xdr:rowOff>25400</xdr:rowOff>
    </xdr:to>
    <xdr:sp macro="" textlink="">
      <xdr:nvSpPr>
        <xdr:cNvPr id="80" name="フローチャート: 判断 79"/>
        <xdr:cNvSpPr/>
      </xdr:nvSpPr>
      <xdr:spPr>
        <a:xfrm>
          <a:off x="3175000" y="729615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13</xdr:col>
      <xdr:colOff>120650</xdr:colOff>
      <xdr:row>41</xdr:row>
      <xdr:rowOff>35577</xdr:rowOff>
    </xdr:from>
    <xdr:ext cx="762000" cy="259045"/>
    <xdr:sp macro="" textlink="">
      <xdr:nvSpPr>
        <xdr:cNvPr id="81" name="テキスト ボックス 80"/>
        <xdr:cNvSpPr txBox="1"/>
      </xdr:nvSpPr>
      <xdr:spPr>
        <a:xfrm>
          <a:off x="2844800" y="706502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0.56</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6</xdr:col>
      <xdr:colOff>190500</xdr:colOff>
      <xdr:row>43</xdr:row>
      <xdr:rowOff>110331</xdr:rowOff>
    </xdr:from>
    <xdr:to>
      <xdr:col>11</xdr:col>
      <xdr:colOff>31750</xdr:colOff>
      <xdr:row>43</xdr:row>
      <xdr:rowOff>140494</xdr:rowOff>
    </xdr:to>
    <xdr:cxnSp macro="">
      <xdr:nvCxnSpPr>
        <xdr:cNvPr id="82" name="直線コネクタ 81"/>
        <xdr:cNvCxnSpPr/>
      </xdr:nvCxnSpPr>
      <xdr:spPr>
        <a:xfrm flipV="1">
          <a:off x="1447800" y="7482681"/>
          <a:ext cx="889000" cy="30163"/>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190500</xdr:colOff>
      <xdr:row>42</xdr:row>
      <xdr:rowOff>65088</xdr:rowOff>
    </xdr:from>
    <xdr:to>
      <xdr:col>11</xdr:col>
      <xdr:colOff>82550</xdr:colOff>
      <xdr:row>42</xdr:row>
      <xdr:rowOff>166688</xdr:rowOff>
    </xdr:to>
    <xdr:sp macro="" textlink="">
      <xdr:nvSpPr>
        <xdr:cNvPr id="83" name="フローチャート: 判断 82"/>
        <xdr:cNvSpPr/>
      </xdr:nvSpPr>
      <xdr:spPr>
        <a:xfrm>
          <a:off x="2286000" y="7265988"/>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9</xdr:col>
      <xdr:colOff>69850</xdr:colOff>
      <xdr:row>41</xdr:row>
      <xdr:rowOff>5415</xdr:rowOff>
    </xdr:from>
    <xdr:ext cx="762000" cy="259045"/>
    <xdr:sp macro="" textlink="">
      <xdr:nvSpPr>
        <xdr:cNvPr id="84" name="テキスト ボックス 83"/>
        <xdr:cNvSpPr txBox="1"/>
      </xdr:nvSpPr>
      <xdr:spPr>
        <a:xfrm>
          <a:off x="1955800" y="7034865"/>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0.58</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6</xdr:col>
      <xdr:colOff>139700</xdr:colOff>
      <xdr:row>42</xdr:row>
      <xdr:rowOff>80169</xdr:rowOff>
    </xdr:from>
    <xdr:to>
      <xdr:col>7</xdr:col>
      <xdr:colOff>31750</xdr:colOff>
      <xdr:row>43</xdr:row>
      <xdr:rowOff>10319</xdr:rowOff>
    </xdr:to>
    <xdr:sp macro="" textlink="">
      <xdr:nvSpPr>
        <xdr:cNvPr id="85" name="フローチャート: 判断 84"/>
        <xdr:cNvSpPr/>
      </xdr:nvSpPr>
      <xdr:spPr>
        <a:xfrm>
          <a:off x="1397000" y="7281069"/>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5</xdr:col>
      <xdr:colOff>19050</xdr:colOff>
      <xdr:row>41</xdr:row>
      <xdr:rowOff>20496</xdr:rowOff>
    </xdr:from>
    <xdr:ext cx="762000" cy="259045"/>
    <xdr:sp macro="" textlink="">
      <xdr:nvSpPr>
        <xdr:cNvPr id="86" name="テキスト ボックス 85"/>
        <xdr:cNvSpPr txBox="1"/>
      </xdr:nvSpPr>
      <xdr:spPr>
        <a:xfrm>
          <a:off x="1066800" y="7049946"/>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0.57</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oneCellAnchor>
    <xdr:from>
      <xdr:col>22</xdr:col>
      <xdr:colOff>127000</xdr:colOff>
      <xdr:row>47</xdr:row>
      <xdr:rowOff>130827</xdr:rowOff>
    </xdr:from>
    <xdr:ext cx="762000" cy="259045"/>
    <xdr:sp macro="" textlink="">
      <xdr:nvSpPr>
        <xdr:cNvPr id="87" name="テキスト ボックス 86"/>
        <xdr:cNvSpPr txBox="1"/>
      </xdr:nvSpPr>
      <xdr:spPr>
        <a:xfrm>
          <a:off x="4737100" y="8188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R01</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18</xdr:col>
      <xdr:colOff>127000</xdr:colOff>
      <xdr:row>47</xdr:row>
      <xdr:rowOff>130827</xdr:rowOff>
    </xdr:from>
    <xdr:ext cx="762000" cy="259045"/>
    <xdr:sp macro="" textlink="">
      <xdr:nvSpPr>
        <xdr:cNvPr id="88" name="テキスト ボックス 87"/>
        <xdr:cNvSpPr txBox="1"/>
      </xdr:nvSpPr>
      <xdr:spPr>
        <a:xfrm>
          <a:off x="3898900" y="8188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H30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14</xdr:col>
      <xdr:colOff>76200</xdr:colOff>
      <xdr:row>47</xdr:row>
      <xdr:rowOff>130827</xdr:rowOff>
    </xdr:from>
    <xdr:ext cx="762000" cy="259045"/>
    <xdr:sp macro="" textlink="">
      <xdr:nvSpPr>
        <xdr:cNvPr id="89" name="テキスト ボックス 88"/>
        <xdr:cNvSpPr txBox="1"/>
      </xdr:nvSpPr>
      <xdr:spPr>
        <a:xfrm>
          <a:off x="3009900" y="8188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H29</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10</xdr:col>
      <xdr:colOff>25400</xdr:colOff>
      <xdr:row>47</xdr:row>
      <xdr:rowOff>130827</xdr:rowOff>
    </xdr:from>
    <xdr:ext cx="762000" cy="259045"/>
    <xdr:sp macro="" textlink="">
      <xdr:nvSpPr>
        <xdr:cNvPr id="90" name="テキスト ボックス 89"/>
        <xdr:cNvSpPr txBox="1"/>
      </xdr:nvSpPr>
      <xdr:spPr>
        <a:xfrm>
          <a:off x="2120900" y="8188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H28</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5</xdr:col>
      <xdr:colOff>184150</xdr:colOff>
      <xdr:row>47</xdr:row>
      <xdr:rowOff>130827</xdr:rowOff>
    </xdr:from>
    <xdr:ext cx="762000" cy="259045"/>
    <xdr:sp macro="" textlink="">
      <xdr:nvSpPr>
        <xdr:cNvPr id="91" name="テキスト ボックス 90"/>
        <xdr:cNvSpPr txBox="1"/>
      </xdr:nvSpPr>
      <xdr:spPr>
        <a:xfrm>
          <a:off x="1231900" y="8188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H27</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23</xdr:col>
      <xdr:colOff>82550</xdr:colOff>
      <xdr:row>43</xdr:row>
      <xdr:rowOff>74613</xdr:rowOff>
    </xdr:from>
    <xdr:to>
      <xdr:col>23</xdr:col>
      <xdr:colOff>184150</xdr:colOff>
      <xdr:row>44</xdr:row>
      <xdr:rowOff>4763</xdr:rowOff>
    </xdr:to>
    <xdr:sp macro="" textlink="">
      <xdr:nvSpPr>
        <xdr:cNvPr id="92" name="楕円 91"/>
        <xdr:cNvSpPr/>
      </xdr:nvSpPr>
      <xdr:spPr>
        <a:xfrm>
          <a:off x="4902200" y="7446963"/>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24</xdr:col>
      <xdr:colOff>12700</xdr:colOff>
      <xdr:row>43</xdr:row>
      <xdr:rowOff>46690</xdr:rowOff>
    </xdr:from>
    <xdr:ext cx="762000" cy="259045"/>
    <xdr:sp macro="" textlink="">
      <xdr:nvSpPr>
        <xdr:cNvPr id="93" name="財政力該当値テキスト"/>
        <xdr:cNvSpPr txBox="1"/>
      </xdr:nvSpPr>
      <xdr:spPr>
        <a:xfrm>
          <a:off x="5041900" y="7419040"/>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solidFill>
                <a:srgbClr val="FF0000"/>
              </a:solidFill>
              <a:latin typeface="ＭＳ Ｐゴシック" panose="020B0600070205080204" pitchFamily="50" charset="-128"/>
              <a:ea typeface="ＭＳ Ｐゴシック" panose="020B0600070205080204" pitchFamily="50" charset="-128"/>
            </a:rPr>
            <a:t>0.46</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19</xdr:col>
      <xdr:colOff>82550</xdr:colOff>
      <xdr:row>43</xdr:row>
      <xdr:rowOff>59531</xdr:rowOff>
    </xdr:from>
    <xdr:to>
      <xdr:col>19</xdr:col>
      <xdr:colOff>184150</xdr:colOff>
      <xdr:row>43</xdr:row>
      <xdr:rowOff>161131</xdr:rowOff>
    </xdr:to>
    <xdr:sp macro="" textlink="">
      <xdr:nvSpPr>
        <xdr:cNvPr id="94" name="楕円 93"/>
        <xdr:cNvSpPr/>
      </xdr:nvSpPr>
      <xdr:spPr>
        <a:xfrm>
          <a:off x="4064000" y="7431881"/>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17</xdr:col>
      <xdr:colOff>171450</xdr:colOff>
      <xdr:row>43</xdr:row>
      <xdr:rowOff>145908</xdr:rowOff>
    </xdr:from>
    <xdr:ext cx="736600" cy="259045"/>
    <xdr:sp macro="" textlink="">
      <xdr:nvSpPr>
        <xdr:cNvPr id="95" name="テキスト ボックス 94"/>
        <xdr:cNvSpPr txBox="1"/>
      </xdr:nvSpPr>
      <xdr:spPr>
        <a:xfrm>
          <a:off x="3733800" y="7518258"/>
          <a:ext cx="7366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0.47</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15</xdr:col>
      <xdr:colOff>31750</xdr:colOff>
      <xdr:row>43</xdr:row>
      <xdr:rowOff>59531</xdr:rowOff>
    </xdr:from>
    <xdr:to>
      <xdr:col>15</xdr:col>
      <xdr:colOff>133350</xdr:colOff>
      <xdr:row>43</xdr:row>
      <xdr:rowOff>161131</xdr:rowOff>
    </xdr:to>
    <xdr:sp macro="" textlink="">
      <xdr:nvSpPr>
        <xdr:cNvPr id="96" name="楕円 95"/>
        <xdr:cNvSpPr/>
      </xdr:nvSpPr>
      <xdr:spPr>
        <a:xfrm>
          <a:off x="3175000" y="7431881"/>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13</xdr:col>
      <xdr:colOff>120650</xdr:colOff>
      <xdr:row>43</xdr:row>
      <xdr:rowOff>145908</xdr:rowOff>
    </xdr:from>
    <xdr:ext cx="762000" cy="259045"/>
    <xdr:sp macro="" textlink="">
      <xdr:nvSpPr>
        <xdr:cNvPr id="97" name="テキスト ボックス 96"/>
        <xdr:cNvSpPr txBox="1"/>
      </xdr:nvSpPr>
      <xdr:spPr>
        <a:xfrm>
          <a:off x="2844800" y="7518258"/>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0.47</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10</xdr:col>
      <xdr:colOff>190500</xdr:colOff>
      <xdr:row>43</xdr:row>
      <xdr:rowOff>59531</xdr:rowOff>
    </xdr:from>
    <xdr:to>
      <xdr:col>11</xdr:col>
      <xdr:colOff>82550</xdr:colOff>
      <xdr:row>43</xdr:row>
      <xdr:rowOff>161131</xdr:rowOff>
    </xdr:to>
    <xdr:sp macro="" textlink="">
      <xdr:nvSpPr>
        <xdr:cNvPr id="98" name="楕円 97"/>
        <xdr:cNvSpPr/>
      </xdr:nvSpPr>
      <xdr:spPr>
        <a:xfrm>
          <a:off x="2286000" y="7431881"/>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9</xdr:col>
      <xdr:colOff>69850</xdr:colOff>
      <xdr:row>43</xdr:row>
      <xdr:rowOff>145908</xdr:rowOff>
    </xdr:from>
    <xdr:ext cx="762000" cy="259045"/>
    <xdr:sp macro="" textlink="">
      <xdr:nvSpPr>
        <xdr:cNvPr id="99" name="テキスト ボックス 98"/>
        <xdr:cNvSpPr txBox="1"/>
      </xdr:nvSpPr>
      <xdr:spPr>
        <a:xfrm>
          <a:off x="1955800" y="7518258"/>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0.47</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6</xdr:col>
      <xdr:colOff>139700</xdr:colOff>
      <xdr:row>43</xdr:row>
      <xdr:rowOff>89694</xdr:rowOff>
    </xdr:from>
    <xdr:to>
      <xdr:col>7</xdr:col>
      <xdr:colOff>31750</xdr:colOff>
      <xdr:row>44</xdr:row>
      <xdr:rowOff>19844</xdr:rowOff>
    </xdr:to>
    <xdr:sp macro="" textlink="">
      <xdr:nvSpPr>
        <xdr:cNvPr id="100" name="楕円 99"/>
        <xdr:cNvSpPr/>
      </xdr:nvSpPr>
      <xdr:spPr>
        <a:xfrm>
          <a:off x="1397000" y="7462044"/>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5</xdr:col>
      <xdr:colOff>19050</xdr:colOff>
      <xdr:row>44</xdr:row>
      <xdr:rowOff>4621</xdr:rowOff>
    </xdr:from>
    <xdr:ext cx="762000" cy="259045"/>
    <xdr:sp macro="" textlink="">
      <xdr:nvSpPr>
        <xdr:cNvPr id="101" name="テキスト ボックス 100"/>
        <xdr:cNvSpPr txBox="1"/>
      </xdr:nvSpPr>
      <xdr:spPr>
        <a:xfrm>
          <a:off x="1066800" y="7548421"/>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0.45</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3</xdr:col>
      <xdr:colOff>133350</xdr:colOff>
      <xdr:row>51</xdr:row>
      <xdr:rowOff>82550</xdr:rowOff>
    </xdr:from>
    <xdr:to>
      <xdr:col>27</xdr:col>
      <xdr:colOff>184150</xdr:colOff>
      <xdr:row>53</xdr:row>
      <xdr:rowOff>57150</xdr:rowOff>
    </xdr:to>
    <xdr:sp macro="" textlink="">
      <xdr:nvSpPr>
        <xdr:cNvPr id="102" name="正方形/長方形 101"/>
        <xdr:cNvSpPr/>
      </xdr:nvSpPr>
      <xdr:spPr>
        <a:xfrm>
          <a:off x="762000" y="8826500"/>
          <a:ext cx="5080000" cy="3175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ysClr val="windowText" lastClr="000000"/>
              </a:solidFill>
              <a:latin typeface="ＭＳ Ｐゴシック" panose="020B0600070205080204" pitchFamily="50" charset="-128"/>
              <a:ea typeface="ＭＳ Ｐゴシック" panose="020B0600070205080204" pitchFamily="50" charset="-128"/>
            </a:rPr>
            <a:t>財政構造の弾力性</a:t>
          </a:r>
        </a:p>
      </xdr:txBody>
    </xdr:sp>
    <xdr:clientData/>
  </xdr:twoCellAnchor>
  <xdr:oneCellAnchor>
    <xdr:from>
      <xdr:col>8</xdr:col>
      <xdr:colOff>17130</xdr:colOff>
      <xdr:row>53</xdr:row>
      <xdr:rowOff>101600</xdr:rowOff>
    </xdr:from>
    <xdr:ext cx="1438940" cy="309059"/>
    <xdr:sp macro="" textlink="">
      <xdr:nvSpPr>
        <xdr:cNvPr id="103" name="テキスト ボックス 102"/>
        <xdr:cNvSpPr txBox="1"/>
      </xdr:nvSpPr>
      <xdr:spPr>
        <a:xfrm>
          <a:off x="1693530" y="9188450"/>
          <a:ext cx="1438940" cy="309059"/>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b">
          <a:noAutofit/>
        </a:bodyPr>
        <a:lstStyle/>
        <a:p>
          <a:pPr algn="ctr"/>
          <a:r>
            <a:rPr kumimoji="1" lang="ja-JP" altLang="en-US" sz="1300" b="1">
              <a:latin typeface="ＭＳ Ｐゴシック" panose="020B0600070205080204" pitchFamily="50" charset="-128"/>
              <a:ea typeface="ＭＳ Ｐゴシック" panose="020B0600070205080204" pitchFamily="50" charset="-128"/>
            </a:rPr>
            <a:t>経常収支比率</a:t>
          </a:r>
        </a:p>
      </xdr:txBody>
    </xdr:sp>
    <xdr:clientData/>
  </xdr:oneCellAnchor>
  <xdr:oneCellAnchor>
    <xdr:from>
      <xdr:col>15</xdr:col>
      <xdr:colOff>116220</xdr:colOff>
      <xdr:row>53</xdr:row>
      <xdr:rowOff>76200</xdr:rowOff>
    </xdr:from>
    <xdr:ext cx="1651000" cy="359073"/>
    <xdr:sp macro="" textlink="">
      <xdr:nvSpPr>
        <xdr:cNvPr id="104" name="テキスト ボックス 103"/>
        <xdr:cNvSpPr txBox="1"/>
      </xdr:nvSpPr>
      <xdr:spPr>
        <a:xfrm>
          <a:off x="3259470" y="9163050"/>
          <a:ext cx="1651000" cy="359073"/>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rtlCol="0" anchor="b">
          <a:spAutoFit/>
        </a:bodyPr>
        <a:lstStyle/>
        <a:p>
          <a:pPr algn="l"/>
          <a:r>
            <a:rPr kumimoji="1" lang="en-US" altLang="ja-JP" sz="1600" b="1">
              <a:solidFill>
                <a:srgbClr val="FF0000"/>
              </a:solidFill>
              <a:latin typeface="ＭＳ Ｐゴシック" panose="020B0600070205080204" pitchFamily="50" charset="-128"/>
              <a:ea typeface="ＭＳ Ｐゴシック" panose="020B0600070205080204" pitchFamily="50" charset="-128"/>
            </a:rPr>
            <a:t>[83.1%]</a:t>
          </a:r>
          <a:r>
            <a:rPr kumimoji="1" lang="ja-JP" altLang="en-US" sz="1600" b="1">
              <a:solidFill>
                <a:srgbClr val="FF0000"/>
              </a:solidFill>
              <a:latin typeface="ＭＳ Ｐゴシック" panose="020B0600070205080204" pitchFamily="50" charset="-128"/>
              <a:ea typeface="ＭＳ Ｐゴシック" panose="020B0600070205080204" pitchFamily="50" charset="-128"/>
            </a:rPr>
            <a:t>　</a:t>
          </a:r>
        </a:p>
      </xdr:txBody>
    </xdr:sp>
    <xdr:clientData/>
  </xdr:oneCellAnchor>
  <xdr:twoCellAnchor>
    <xdr:from>
      <xdr:col>28</xdr:col>
      <xdr:colOff>38100</xdr:colOff>
      <xdr:row>52</xdr:row>
      <xdr:rowOff>165100</xdr:rowOff>
    </xdr:from>
    <xdr:to>
      <xdr:col>35</xdr:col>
      <xdr:colOff>95250</xdr:colOff>
      <xdr:row>54</xdr:row>
      <xdr:rowOff>76200</xdr:rowOff>
    </xdr:to>
    <xdr:sp macro="" textlink="">
      <xdr:nvSpPr>
        <xdr:cNvPr id="105" name="正方形/長方形 104"/>
        <xdr:cNvSpPr/>
      </xdr:nvSpPr>
      <xdr:spPr>
        <a:xfrm>
          <a:off x="5905500" y="90805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類似団体内順位</a:t>
          </a:r>
        </a:p>
      </xdr:txBody>
    </xdr:sp>
    <xdr:clientData/>
  </xdr:twoCellAnchor>
  <xdr:twoCellAnchor>
    <xdr:from>
      <xdr:col>28</xdr:col>
      <xdr:colOff>38100</xdr:colOff>
      <xdr:row>54</xdr:row>
      <xdr:rowOff>12700</xdr:rowOff>
    </xdr:from>
    <xdr:to>
      <xdr:col>35</xdr:col>
      <xdr:colOff>95250</xdr:colOff>
      <xdr:row>55</xdr:row>
      <xdr:rowOff>95250</xdr:rowOff>
    </xdr:to>
    <xdr:sp macro="" textlink="">
      <xdr:nvSpPr>
        <xdr:cNvPr id="106" name="正方形/長方形 105"/>
        <xdr:cNvSpPr/>
      </xdr:nvSpPr>
      <xdr:spPr>
        <a:xfrm>
          <a:off x="5905500" y="92710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20/23</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36</xdr:col>
      <xdr:colOff>12700</xdr:colOff>
      <xdr:row>52</xdr:row>
      <xdr:rowOff>165100</xdr:rowOff>
    </xdr:from>
    <xdr:to>
      <xdr:col>42</xdr:col>
      <xdr:colOff>25400</xdr:colOff>
      <xdr:row>54</xdr:row>
      <xdr:rowOff>76200</xdr:rowOff>
    </xdr:to>
    <xdr:sp macro="" textlink="">
      <xdr:nvSpPr>
        <xdr:cNvPr id="107" name="正方形/長方形 106"/>
        <xdr:cNvSpPr/>
      </xdr:nvSpPr>
      <xdr:spPr>
        <a:xfrm>
          <a:off x="7556500" y="9080500"/>
          <a:ext cx="127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全国平均</a:t>
          </a:r>
        </a:p>
      </xdr:txBody>
    </xdr:sp>
    <xdr:clientData/>
  </xdr:twoCellAnchor>
  <xdr:twoCellAnchor>
    <xdr:from>
      <xdr:col>36</xdr:col>
      <xdr:colOff>12700</xdr:colOff>
      <xdr:row>54</xdr:row>
      <xdr:rowOff>12700</xdr:rowOff>
    </xdr:from>
    <xdr:to>
      <xdr:col>42</xdr:col>
      <xdr:colOff>25400</xdr:colOff>
      <xdr:row>55</xdr:row>
      <xdr:rowOff>95250</xdr:rowOff>
    </xdr:to>
    <xdr:sp macro="" textlink="">
      <xdr:nvSpPr>
        <xdr:cNvPr id="108" name="正方形/長方形 107"/>
        <xdr:cNvSpPr/>
      </xdr:nvSpPr>
      <xdr:spPr>
        <a:xfrm>
          <a:off x="7556500" y="9271000"/>
          <a:ext cx="127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93.6</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43</xdr:col>
      <xdr:colOff>6350</xdr:colOff>
      <xdr:row>52</xdr:row>
      <xdr:rowOff>165100</xdr:rowOff>
    </xdr:from>
    <xdr:to>
      <xdr:col>49</xdr:col>
      <xdr:colOff>19050</xdr:colOff>
      <xdr:row>54</xdr:row>
      <xdr:rowOff>76200</xdr:rowOff>
    </xdr:to>
    <xdr:sp macro="" textlink="">
      <xdr:nvSpPr>
        <xdr:cNvPr id="109" name="正方形/長方形 108"/>
        <xdr:cNvSpPr/>
      </xdr:nvSpPr>
      <xdr:spPr>
        <a:xfrm>
          <a:off x="9017000" y="9080500"/>
          <a:ext cx="127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東京都平均</a:t>
          </a:r>
        </a:p>
      </xdr:txBody>
    </xdr:sp>
    <xdr:clientData/>
  </xdr:twoCellAnchor>
  <xdr:twoCellAnchor>
    <xdr:from>
      <xdr:col>43</xdr:col>
      <xdr:colOff>6350</xdr:colOff>
      <xdr:row>54</xdr:row>
      <xdr:rowOff>12700</xdr:rowOff>
    </xdr:from>
    <xdr:to>
      <xdr:col>49</xdr:col>
      <xdr:colOff>19050</xdr:colOff>
      <xdr:row>55</xdr:row>
      <xdr:rowOff>95250</xdr:rowOff>
    </xdr:to>
    <xdr:sp macro="" textlink="">
      <xdr:nvSpPr>
        <xdr:cNvPr id="110" name="正方形/長方形 109"/>
        <xdr:cNvSpPr/>
      </xdr:nvSpPr>
      <xdr:spPr>
        <a:xfrm>
          <a:off x="9017000" y="9271000"/>
          <a:ext cx="127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92.0</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3</xdr:col>
      <xdr:colOff>133350</xdr:colOff>
      <xdr:row>55</xdr:row>
      <xdr:rowOff>158750</xdr:rowOff>
    </xdr:from>
    <xdr:to>
      <xdr:col>27</xdr:col>
      <xdr:colOff>184150</xdr:colOff>
      <xdr:row>70</xdr:row>
      <xdr:rowOff>0</xdr:rowOff>
    </xdr:to>
    <xdr:sp macro="" textlink="">
      <xdr:nvSpPr>
        <xdr:cNvPr id="111" name="正方形/長方形 110"/>
        <xdr:cNvSpPr/>
      </xdr:nvSpPr>
      <xdr:spPr>
        <a:xfrm>
          <a:off x="762000" y="9588500"/>
          <a:ext cx="5080000" cy="2413000"/>
        </a:xfrm>
        <a:prstGeom prst="rect">
          <a:avLst/>
        </a:prstGeom>
        <a:solidFill>
          <a:srgbClr val="FFFFC8"/>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28</xdr:col>
      <xdr:colOff>165100</xdr:colOff>
      <xdr:row>55</xdr:row>
      <xdr:rowOff>158750</xdr:rowOff>
    </xdr:from>
    <xdr:to>
      <xdr:col>57</xdr:col>
      <xdr:colOff>120650</xdr:colOff>
      <xdr:row>70</xdr:row>
      <xdr:rowOff>0</xdr:rowOff>
    </xdr:to>
    <xdr:sp macro="" textlink="">
      <xdr:nvSpPr>
        <xdr:cNvPr id="112" name="正方形/長方形 111"/>
        <xdr:cNvSpPr/>
      </xdr:nvSpPr>
      <xdr:spPr>
        <a:xfrm>
          <a:off x="6032500" y="9588500"/>
          <a:ext cx="6032500" cy="24130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28</xdr:col>
      <xdr:colOff>165100</xdr:colOff>
      <xdr:row>55</xdr:row>
      <xdr:rowOff>158750</xdr:rowOff>
    </xdr:from>
    <xdr:to>
      <xdr:col>46</xdr:col>
      <xdr:colOff>203200</xdr:colOff>
      <xdr:row>57</xdr:row>
      <xdr:rowOff>69850</xdr:rowOff>
    </xdr:to>
    <xdr:sp macro="" textlink="">
      <xdr:nvSpPr>
        <xdr:cNvPr id="113" name="正方形/長方形 112"/>
        <xdr:cNvSpPr/>
      </xdr:nvSpPr>
      <xdr:spPr>
        <a:xfrm>
          <a:off x="6032500" y="9588500"/>
          <a:ext cx="381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r>
            <a:rPr kumimoji="1" lang="ja-JP" altLang="en-US" sz="1100" b="1" i="1">
              <a:solidFill>
                <a:srgbClr val="FF0000"/>
              </a:solidFill>
              <a:latin typeface="ＭＳ Ｐゴシック" panose="020B0600070205080204" pitchFamily="50" charset="-128"/>
              <a:ea typeface="ＭＳ Ｐゴシック" panose="020B0600070205080204" pitchFamily="50" charset="-128"/>
            </a:rPr>
            <a:t>経常収支比率の分析欄</a:t>
          </a:r>
        </a:p>
      </xdr:txBody>
    </xdr:sp>
    <xdr:clientData/>
  </xdr:twoCellAnchor>
  <xdr:twoCellAnchor>
    <xdr:from>
      <xdr:col>29</xdr:col>
      <xdr:colOff>82550</xdr:colOff>
      <xdr:row>57</xdr:row>
      <xdr:rowOff>133350</xdr:rowOff>
    </xdr:from>
    <xdr:to>
      <xdr:col>56</xdr:col>
      <xdr:colOff>203200</xdr:colOff>
      <xdr:row>69</xdr:row>
      <xdr:rowOff>107950</xdr:rowOff>
    </xdr:to>
    <xdr:sp macro="" textlink="" fLocksText="0">
      <xdr:nvSpPr>
        <xdr:cNvPr id="114" name="テキスト ボックス 113"/>
        <xdr:cNvSpPr txBox="1"/>
      </xdr:nvSpPr>
      <xdr:spPr>
        <a:xfrm>
          <a:off x="6159500" y="9906000"/>
          <a:ext cx="5778500" cy="20320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kumimoji="1" lang="ja-JP" altLang="en-US" sz="1300">
              <a:solidFill>
                <a:sysClr val="windowText" lastClr="000000"/>
              </a:solidFill>
              <a:effectLst/>
              <a:latin typeface="ＭＳ ゴシック" panose="020B0609070205080204" pitchFamily="49" charset="-128"/>
              <a:ea typeface="ＭＳ ゴシック" panose="020B0609070205080204" pitchFamily="49" charset="-128"/>
              <a:cs typeface="+mn-cs"/>
            </a:rPr>
            <a:t>　</a:t>
          </a:r>
          <a:r>
            <a:rPr kumimoji="1" lang="ja-JP" altLang="ja-JP" sz="1300">
              <a:solidFill>
                <a:sysClr val="windowText" lastClr="000000"/>
              </a:solidFill>
              <a:effectLst/>
              <a:latin typeface="ＭＳ ゴシック" panose="020B0609070205080204" pitchFamily="49" charset="-128"/>
              <a:ea typeface="ＭＳ ゴシック" panose="020B0609070205080204" pitchFamily="49" charset="-128"/>
              <a:cs typeface="+mn-cs"/>
            </a:rPr>
            <a:t>業務委託化による物件費の増加や、保育定員拡大等に伴う扶助費の増加等により、分子である経常経費充当一般財源が増加したものの、特別区税や財政調整交付金</a:t>
          </a:r>
          <a:r>
            <a:rPr kumimoji="1" lang="ja-JP" altLang="en-US" sz="1300">
              <a:solidFill>
                <a:sysClr val="windowText" lastClr="000000"/>
              </a:solidFill>
              <a:effectLst/>
              <a:latin typeface="ＭＳ ゴシック" panose="020B0609070205080204" pitchFamily="49" charset="-128"/>
              <a:ea typeface="ＭＳ ゴシック" panose="020B0609070205080204" pitchFamily="49" charset="-128"/>
              <a:cs typeface="+mn-cs"/>
            </a:rPr>
            <a:t>、子ども子育て支援臨時交付金</a:t>
          </a:r>
          <a:r>
            <a:rPr kumimoji="1" lang="ja-JP" altLang="ja-JP" sz="1300">
              <a:solidFill>
                <a:sysClr val="windowText" lastClr="000000"/>
              </a:solidFill>
              <a:effectLst/>
              <a:latin typeface="ＭＳ ゴシック" panose="020B0609070205080204" pitchFamily="49" charset="-128"/>
              <a:ea typeface="ＭＳ ゴシック" panose="020B0609070205080204" pitchFamily="49" charset="-128"/>
              <a:cs typeface="+mn-cs"/>
            </a:rPr>
            <a:t>などが増加し、分母である歳入経常一般財源等が増加したため、前年度比</a:t>
          </a:r>
          <a:r>
            <a:rPr kumimoji="1" lang="en-US" altLang="ja-JP" sz="1300">
              <a:solidFill>
                <a:sysClr val="windowText" lastClr="000000"/>
              </a:solidFill>
              <a:effectLst/>
              <a:latin typeface="ＭＳ ゴシック" panose="020B0609070205080204" pitchFamily="49" charset="-128"/>
              <a:ea typeface="ＭＳ ゴシック" panose="020B0609070205080204" pitchFamily="49" charset="-128"/>
              <a:cs typeface="+mn-cs"/>
            </a:rPr>
            <a:t>1.2</a:t>
          </a:r>
          <a:r>
            <a:rPr kumimoji="1" lang="ja-JP" altLang="ja-JP" sz="1300">
              <a:solidFill>
                <a:sysClr val="windowText" lastClr="000000"/>
              </a:solidFill>
              <a:effectLst/>
              <a:latin typeface="ＭＳ ゴシック" panose="020B0609070205080204" pitchFamily="49" charset="-128"/>
              <a:ea typeface="ＭＳ ゴシック" panose="020B0609070205080204" pitchFamily="49" charset="-128"/>
              <a:cs typeface="+mn-cs"/>
            </a:rPr>
            <a:t>ポイントの減となった。</a:t>
          </a:r>
          <a:endParaRPr lang="ja-JP" altLang="ja-JP" sz="1300">
            <a:solidFill>
              <a:sysClr val="windowText" lastClr="000000"/>
            </a:solidFill>
            <a:effectLst/>
            <a:latin typeface="ＭＳ ゴシック" panose="020B0609070205080204" pitchFamily="49" charset="-128"/>
            <a:ea typeface="ＭＳ ゴシック" panose="020B0609070205080204" pitchFamily="49" charset="-128"/>
          </a:endParaRPr>
        </a:p>
        <a:p>
          <a:r>
            <a:rPr kumimoji="1" lang="ja-JP" altLang="ja-JP" sz="1300">
              <a:solidFill>
                <a:sysClr val="windowText" lastClr="000000"/>
              </a:solidFill>
              <a:effectLst/>
              <a:latin typeface="ＭＳ ゴシック" panose="020B0609070205080204" pitchFamily="49" charset="-128"/>
              <a:ea typeface="ＭＳ ゴシック" panose="020B0609070205080204" pitchFamily="49" charset="-128"/>
              <a:cs typeface="+mn-cs"/>
            </a:rPr>
            <a:t>　今後も、扶助費等の増加は見込まれるが、効率的な行政運営に努めていく。</a:t>
          </a:r>
          <a:endParaRPr lang="ja-JP" altLang="ja-JP" sz="1300">
            <a:solidFill>
              <a:sysClr val="windowText" lastClr="000000"/>
            </a:solidFill>
            <a:effectLst/>
            <a:latin typeface="ＭＳ ゴシック" panose="020B0609070205080204" pitchFamily="49" charset="-128"/>
            <a:ea typeface="ＭＳ ゴシック" panose="020B0609070205080204" pitchFamily="49" charset="-128"/>
          </a:endParaRPr>
        </a:p>
        <a:p>
          <a:endParaRPr kumimoji="1" lang="ja-JP" altLang="en-US" sz="1300">
            <a:latin typeface="ＭＳ ゴシック" panose="020B0609070205080204" pitchFamily="49" charset="-128"/>
            <a:ea typeface="ＭＳ ゴシック" panose="020B0609070205080204" pitchFamily="49" charset="-128"/>
          </a:endParaRPr>
        </a:p>
      </xdr:txBody>
    </xdr:sp>
    <xdr:clientData/>
  </xdr:twoCellAnchor>
  <xdr:oneCellAnchor>
    <xdr:from>
      <xdr:col>3</xdr:col>
      <xdr:colOff>95250</xdr:colOff>
      <xdr:row>54</xdr:row>
      <xdr:rowOff>139700</xdr:rowOff>
    </xdr:from>
    <xdr:ext cx="298543" cy="225703"/>
    <xdr:sp macro="" textlink="">
      <xdr:nvSpPr>
        <xdr:cNvPr id="115" name="テキスト ボックス 114"/>
        <xdr:cNvSpPr txBox="1"/>
      </xdr:nvSpPr>
      <xdr:spPr>
        <a:xfrm>
          <a:off x="723900" y="9398000"/>
          <a:ext cx="298543"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800">
              <a:latin typeface="ＭＳ Ｐゴシック" panose="020B0600070205080204" pitchFamily="50" charset="-128"/>
              <a:ea typeface="ＭＳ Ｐゴシック" panose="020B0600070205080204" pitchFamily="50" charset="-128"/>
            </a:rPr>
            <a:t>(%)</a:t>
          </a:r>
          <a:endParaRPr kumimoji="1" lang="ja-JP" altLang="en-US" sz="800">
            <a:latin typeface="ＭＳ Ｐゴシック" panose="020B0600070205080204" pitchFamily="50" charset="-128"/>
            <a:ea typeface="ＭＳ Ｐゴシック" panose="020B0600070205080204" pitchFamily="50" charset="-128"/>
          </a:endParaRPr>
        </a:p>
      </xdr:txBody>
    </xdr:sp>
    <xdr:clientData/>
  </xdr:oneCellAnchor>
  <xdr:twoCellAnchor>
    <xdr:from>
      <xdr:col>3</xdr:col>
      <xdr:colOff>133350</xdr:colOff>
      <xdr:row>70</xdr:row>
      <xdr:rowOff>0</xdr:rowOff>
    </xdr:from>
    <xdr:to>
      <xdr:col>27</xdr:col>
      <xdr:colOff>184150</xdr:colOff>
      <xdr:row>70</xdr:row>
      <xdr:rowOff>0</xdr:rowOff>
    </xdr:to>
    <xdr:cxnSp macro="">
      <xdr:nvCxnSpPr>
        <xdr:cNvPr id="116" name="直線コネクタ 115"/>
        <xdr:cNvCxnSpPr/>
      </xdr:nvCxnSpPr>
      <xdr:spPr>
        <a:xfrm>
          <a:off x="762000" y="12001500"/>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0</xdr:colOff>
      <xdr:row>69</xdr:row>
      <xdr:rowOff>29227</xdr:rowOff>
    </xdr:from>
    <xdr:ext cx="762000" cy="259045"/>
    <xdr:sp macro="" textlink="">
      <xdr:nvSpPr>
        <xdr:cNvPr id="117" name="テキスト ボックス 116"/>
        <xdr:cNvSpPr txBox="1"/>
      </xdr:nvSpPr>
      <xdr:spPr>
        <a:xfrm>
          <a:off x="0" y="118592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90.0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3</xdr:col>
      <xdr:colOff>133350</xdr:colOff>
      <xdr:row>67</xdr:row>
      <xdr:rowOff>31750</xdr:rowOff>
    </xdr:from>
    <xdr:to>
      <xdr:col>27</xdr:col>
      <xdr:colOff>184150</xdr:colOff>
      <xdr:row>67</xdr:row>
      <xdr:rowOff>31750</xdr:rowOff>
    </xdr:to>
    <xdr:cxnSp macro="">
      <xdr:nvCxnSpPr>
        <xdr:cNvPr id="118" name="直線コネクタ 117"/>
        <xdr:cNvCxnSpPr/>
      </xdr:nvCxnSpPr>
      <xdr:spPr>
        <a:xfrm>
          <a:off x="762000" y="11518900"/>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0</xdr:colOff>
      <xdr:row>66</xdr:row>
      <xdr:rowOff>60977</xdr:rowOff>
    </xdr:from>
    <xdr:ext cx="762000" cy="259045"/>
    <xdr:sp macro="" textlink="">
      <xdr:nvSpPr>
        <xdr:cNvPr id="119" name="テキスト ボックス 118"/>
        <xdr:cNvSpPr txBox="1"/>
      </xdr:nvSpPr>
      <xdr:spPr>
        <a:xfrm>
          <a:off x="0" y="113766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85.0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3</xdr:col>
      <xdr:colOff>133350</xdr:colOff>
      <xdr:row>64</xdr:row>
      <xdr:rowOff>63500</xdr:rowOff>
    </xdr:from>
    <xdr:to>
      <xdr:col>27</xdr:col>
      <xdr:colOff>184150</xdr:colOff>
      <xdr:row>64</xdr:row>
      <xdr:rowOff>63500</xdr:rowOff>
    </xdr:to>
    <xdr:cxnSp macro="">
      <xdr:nvCxnSpPr>
        <xdr:cNvPr id="120" name="直線コネクタ 119"/>
        <xdr:cNvCxnSpPr/>
      </xdr:nvCxnSpPr>
      <xdr:spPr>
        <a:xfrm>
          <a:off x="762000" y="11036300"/>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0</xdr:colOff>
      <xdr:row>63</xdr:row>
      <xdr:rowOff>92727</xdr:rowOff>
    </xdr:from>
    <xdr:ext cx="762000" cy="259045"/>
    <xdr:sp macro="" textlink="">
      <xdr:nvSpPr>
        <xdr:cNvPr id="121" name="テキスト ボックス 120"/>
        <xdr:cNvSpPr txBox="1"/>
      </xdr:nvSpPr>
      <xdr:spPr>
        <a:xfrm>
          <a:off x="0" y="108940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80.0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3</xdr:col>
      <xdr:colOff>133350</xdr:colOff>
      <xdr:row>61</xdr:row>
      <xdr:rowOff>95250</xdr:rowOff>
    </xdr:from>
    <xdr:to>
      <xdr:col>27</xdr:col>
      <xdr:colOff>184150</xdr:colOff>
      <xdr:row>61</xdr:row>
      <xdr:rowOff>95250</xdr:rowOff>
    </xdr:to>
    <xdr:cxnSp macro="">
      <xdr:nvCxnSpPr>
        <xdr:cNvPr id="122" name="直線コネクタ 121"/>
        <xdr:cNvCxnSpPr/>
      </xdr:nvCxnSpPr>
      <xdr:spPr>
        <a:xfrm>
          <a:off x="762000" y="10553700"/>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0</xdr:colOff>
      <xdr:row>60</xdr:row>
      <xdr:rowOff>124477</xdr:rowOff>
    </xdr:from>
    <xdr:ext cx="762000" cy="259045"/>
    <xdr:sp macro="" textlink="">
      <xdr:nvSpPr>
        <xdr:cNvPr id="123" name="テキスト ボックス 122"/>
        <xdr:cNvSpPr txBox="1"/>
      </xdr:nvSpPr>
      <xdr:spPr>
        <a:xfrm>
          <a:off x="0" y="10411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75.0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3</xdr:col>
      <xdr:colOff>133350</xdr:colOff>
      <xdr:row>58</xdr:row>
      <xdr:rowOff>127000</xdr:rowOff>
    </xdr:from>
    <xdr:to>
      <xdr:col>27</xdr:col>
      <xdr:colOff>184150</xdr:colOff>
      <xdr:row>58</xdr:row>
      <xdr:rowOff>127000</xdr:rowOff>
    </xdr:to>
    <xdr:cxnSp macro="">
      <xdr:nvCxnSpPr>
        <xdr:cNvPr id="124" name="直線コネクタ 123"/>
        <xdr:cNvCxnSpPr/>
      </xdr:nvCxnSpPr>
      <xdr:spPr>
        <a:xfrm>
          <a:off x="762000" y="10071100"/>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0</xdr:colOff>
      <xdr:row>57</xdr:row>
      <xdr:rowOff>156227</xdr:rowOff>
    </xdr:from>
    <xdr:ext cx="762000" cy="259045"/>
    <xdr:sp macro="" textlink="">
      <xdr:nvSpPr>
        <xdr:cNvPr id="125" name="テキスト ボックス 124"/>
        <xdr:cNvSpPr txBox="1"/>
      </xdr:nvSpPr>
      <xdr:spPr>
        <a:xfrm>
          <a:off x="0" y="99288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70.0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3</xdr:col>
      <xdr:colOff>133350</xdr:colOff>
      <xdr:row>55</xdr:row>
      <xdr:rowOff>158750</xdr:rowOff>
    </xdr:from>
    <xdr:to>
      <xdr:col>27</xdr:col>
      <xdr:colOff>184150</xdr:colOff>
      <xdr:row>55</xdr:row>
      <xdr:rowOff>158750</xdr:rowOff>
    </xdr:to>
    <xdr:cxnSp macro="">
      <xdr:nvCxnSpPr>
        <xdr:cNvPr id="126" name="直線コネクタ 125"/>
        <xdr:cNvCxnSpPr/>
      </xdr:nvCxnSpPr>
      <xdr:spPr>
        <a:xfrm>
          <a:off x="762000" y="9588500"/>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0</xdr:colOff>
      <xdr:row>55</xdr:row>
      <xdr:rowOff>16527</xdr:rowOff>
    </xdr:from>
    <xdr:ext cx="762000" cy="259045"/>
    <xdr:sp macro="" textlink="">
      <xdr:nvSpPr>
        <xdr:cNvPr id="127" name="テキスト ボックス 126"/>
        <xdr:cNvSpPr txBox="1"/>
      </xdr:nvSpPr>
      <xdr:spPr>
        <a:xfrm>
          <a:off x="0" y="94462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65.0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3</xdr:col>
      <xdr:colOff>133350</xdr:colOff>
      <xdr:row>55</xdr:row>
      <xdr:rowOff>158750</xdr:rowOff>
    </xdr:from>
    <xdr:to>
      <xdr:col>27</xdr:col>
      <xdr:colOff>184150</xdr:colOff>
      <xdr:row>70</xdr:row>
      <xdr:rowOff>0</xdr:rowOff>
    </xdr:to>
    <xdr:sp macro="" textlink="">
      <xdr:nvSpPr>
        <xdr:cNvPr id="128" name="財政構造の弾力性グラフ枠"/>
        <xdr:cNvSpPr/>
      </xdr:nvSpPr>
      <xdr:spPr>
        <a:xfrm>
          <a:off x="762000" y="9588500"/>
          <a:ext cx="5080000" cy="241300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23</xdr:col>
      <xdr:colOff>133350</xdr:colOff>
      <xdr:row>58</xdr:row>
      <xdr:rowOff>136652</xdr:rowOff>
    </xdr:from>
    <xdr:to>
      <xdr:col>23</xdr:col>
      <xdr:colOff>133350</xdr:colOff>
      <xdr:row>67</xdr:row>
      <xdr:rowOff>118618</xdr:rowOff>
    </xdr:to>
    <xdr:cxnSp macro="">
      <xdr:nvCxnSpPr>
        <xdr:cNvPr id="129" name="直線コネクタ 128"/>
        <xdr:cNvCxnSpPr/>
      </xdr:nvCxnSpPr>
      <xdr:spPr>
        <a:xfrm flipV="1">
          <a:off x="4953000" y="10080752"/>
          <a:ext cx="0" cy="1525016"/>
        </a:xfrm>
        <a:prstGeom prst="line">
          <a:avLst/>
        </a:prstGeom>
        <a:ln w="6350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24</xdr:col>
      <xdr:colOff>12700</xdr:colOff>
      <xdr:row>67</xdr:row>
      <xdr:rowOff>90695</xdr:rowOff>
    </xdr:from>
    <xdr:ext cx="762000" cy="259045"/>
    <xdr:sp macro="" textlink="">
      <xdr:nvSpPr>
        <xdr:cNvPr id="130" name="財政構造の弾力性最小値テキスト"/>
        <xdr:cNvSpPr txBox="1"/>
      </xdr:nvSpPr>
      <xdr:spPr>
        <a:xfrm>
          <a:off x="5041900" y="11577845"/>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latin typeface="ＭＳ Ｐゴシック" panose="020B0600070205080204" pitchFamily="50" charset="-128"/>
              <a:ea typeface="ＭＳ Ｐゴシック" panose="020B0600070205080204" pitchFamily="50" charset="-128"/>
            </a:rPr>
            <a:t>85.9</a:t>
          </a:r>
          <a:endParaRPr kumimoji="1" lang="ja-JP" altLang="en-US" sz="1000" b="1">
            <a:latin typeface="ＭＳ Ｐゴシック" panose="020B0600070205080204" pitchFamily="50" charset="-128"/>
            <a:ea typeface="ＭＳ Ｐゴシック" panose="020B0600070205080204" pitchFamily="50" charset="-128"/>
          </a:endParaRPr>
        </a:p>
      </xdr:txBody>
    </xdr:sp>
    <xdr:clientData/>
  </xdr:oneCellAnchor>
  <xdr:twoCellAnchor>
    <xdr:from>
      <xdr:col>23</xdr:col>
      <xdr:colOff>44450</xdr:colOff>
      <xdr:row>67</xdr:row>
      <xdr:rowOff>118618</xdr:rowOff>
    </xdr:from>
    <xdr:to>
      <xdr:col>24</xdr:col>
      <xdr:colOff>12700</xdr:colOff>
      <xdr:row>67</xdr:row>
      <xdr:rowOff>118618</xdr:rowOff>
    </xdr:to>
    <xdr:cxnSp macro="">
      <xdr:nvCxnSpPr>
        <xdr:cNvPr id="131" name="直線コネクタ 130"/>
        <xdr:cNvCxnSpPr/>
      </xdr:nvCxnSpPr>
      <xdr:spPr>
        <a:xfrm>
          <a:off x="4864100" y="11605768"/>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24</xdr:col>
      <xdr:colOff>12700</xdr:colOff>
      <xdr:row>57</xdr:row>
      <xdr:rowOff>51579</xdr:rowOff>
    </xdr:from>
    <xdr:ext cx="762000" cy="259045"/>
    <xdr:sp macro="" textlink="">
      <xdr:nvSpPr>
        <xdr:cNvPr id="132" name="財政構造の弾力性最大値テキスト"/>
        <xdr:cNvSpPr txBox="1"/>
      </xdr:nvSpPr>
      <xdr:spPr>
        <a:xfrm>
          <a:off x="5041900" y="9824229"/>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latin typeface="ＭＳ Ｐゴシック" panose="020B0600070205080204" pitchFamily="50" charset="-128"/>
              <a:ea typeface="ＭＳ Ｐゴシック" panose="020B0600070205080204" pitchFamily="50" charset="-128"/>
            </a:rPr>
            <a:t>70.1</a:t>
          </a:r>
          <a:endParaRPr kumimoji="1" lang="ja-JP" altLang="en-US" sz="1000" b="1">
            <a:latin typeface="ＭＳ Ｐゴシック" panose="020B0600070205080204" pitchFamily="50" charset="-128"/>
            <a:ea typeface="ＭＳ Ｐゴシック" panose="020B0600070205080204" pitchFamily="50" charset="-128"/>
          </a:endParaRPr>
        </a:p>
      </xdr:txBody>
    </xdr:sp>
    <xdr:clientData/>
  </xdr:oneCellAnchor>
  <xdr:twoCellAnchor>
    <xdr:from>
      <xdr:col>23</xdr:col>
      <xdr:colOff>44450</xdr:colOff>
      <xdr:row>58</xdr:row>
      <xdr:rowOff>136652</xdr:rowOff>
    </xdr:from>
    <xdr:to>
      <xdr:col>24</xdr:col>
      <xdr:colOff>12700</xdr:colOff>
      <xdr:row>58</xdr:row>
      <xdr:rowOff>136652</xdr:rowOff>
    </xdr:to>
    <xdr:cxnSp macro="">
      <xdr:nvCxnSpPr>
        <xdr:cNvPr id="133" name="直線コネクタ 132"/>
        <xdr:cNvCxnSpPr/>
      </xdr:nvCxnSpPr>
      <xdr:spPr>
        <a:xfrm>
          <a:off x="4864100" y="10080752"/>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133350</xdr:colOff>
      <xdr:row>66</xdr:row>
      <xdr:rowOff>19812</xdr:rowOff>
    </xdr:from>
    <xdr:to>
      <xdr:col>23</xdr:col>
      <xdr:colOff>133350</xdr:colOff>
      <xdr:row>66</xdr:row>
      <xdr:rowOff>135636</xdr:rowOff>
    </xdr:to>
    <xdr:cxnSp macro="">
      <xdr:nvCxnSpPr>
        <xdr:cNvPr id="134" name="直線コネクタ 133"/>
        <xdr:cNvCxnSpPr/>
      </xdr:nvCxnSpPr>
      <xdr:spPr>
        <a:xfrm flipV="1">
          <a:off x="4114800" y="11335512"/>
          <a:ext cx="838200" cy="115824"/>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24</xdr:col>
      <xdr:colOff>12700</xdr:colOff>
      <xdr:row>62</xdr:row>
      <xdr:rowOff>113809</xdr:rowOff>
    </xdr:from>
    <xdr:ext cx="762000" cy="259045"/>
    <xdr:sp macro="" textlink="">
      <xdr:nvSpPr>
        <xdr:cNvPr id="135" name="財政構造の弾力性平均値テキスト"/>
        <xdr:cNvSpPr txBox="1"/>
      </xdr:nvSpPr>
      <xdr:spPr>
        <a:xfrm>
          <a:off x="5041900" y="10743709"/>
          <a:ext cx="762000"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solidFill>
                <a:srgbClr val="000080"/>
              </a:solidFill>
              <a:latin typeface="ＭＳ Ｐゴシック" panose="020B0600070205080204" pitchFamily="50" charset="-128"/>
              <a:ea typeface="ＭＳ Ｐゴシック" panose="020B0600070205080204" pitchFamily="50" charset="-128"/>
            </a:rPr>
            <a:t>79.1</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23</xdr:col>
      <xdr:colOff>82550</xdr:colOff>
      <xdr:row>63</xdr:row>
      <xdr:rowOff>97282</xdr:rowOff>
    </xdr:from>
    <xdr:to>
      <xdr:col>23</xdr:col>
      <xdr:colOff>184150</xdr:colOff>
      <xdr:row>64</xdr:row>
      <xdr:rowOff>27432</xdr:rowOff>
    </xdr:to>
    <xdr:sp macro="" textlink="">
      <xdr:nvSpPr>
        <xdr:cNvPr id="136" name="フローチャート: 判断 135"/>
        <xdr:cNvSpPr/>
      </xdr:nvSpPr>
      <xdr:spPr>
        <a:xfrm>
          <a:off x="4902200" y="10898632"/>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15</xdr:col>
      <xdr:colOff>82550</xdr:colOff>
      <xdr:row>66</xdr:row>
      <xdr:rowOff>135636</xdr:rowOff>
    </xdr:from>
    <xdr:to>
      <xdr:col>19</xdr:col>
      <xdr:colOff>133350</xdr:colOff>
      <xdr:row>67</xdr:row>
      <xdr:rowOff>31750</xdr:rowOff>
    </xdr:to>
    <xdr:cxnSp macro="">
      <xdr:nvCxnSpPr>
        <xdr:cNvPr id="137" name="直線コネクタ 136"/>
        <xdr:cNvCxnSpPr/>
      </xdr:nvCxnSpPr>
      <xdr:spPr>
        <a:xfrm flipV="1">
          <a:off x="3225800" y="11451336"/>
          <a:ext cx="889000" cy="67564"/>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82550</xdr:colOff>
      <xdr:row>63</xdr:row>
      <xdr:rowOff>116586</xdr:rowOff>
    </xdr:from>
    <xdr:to>
      <xdr:col>19</xdr:col>
      <xdr:colOff>184150</xdr:colOff>
      <xdr:row>64</xdr:row>
      <xdr:rowOff>46736</xdr:rowOff>
    </xdr:to>
    <xdr:sp macro="" textlink="">
      <xdr:nvSpPr>
        <xdr:cNvPr id="138" name="フローチャート: 判断 137"/>
        <xdr:cNvSpPr/>
      </xdr:nvSpPr>
      <xdr:spPr>
        <a:xfrm>
          <a:off x="4064000" y="10917936"/>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17</xdr:col>
      <xdr:colOff>171450</xdr:colOff>
      <xdr:row>62</xdr:row>
      <xdr:rowOff>56913</xdr:rowOff>
    </xdr:from>
    <xdr:ext cx="736600" cy="259045"/>
    <xdr:sp macro="" textlink="">
      <xdr:nvSpPr>
        <xdr:cNvPr id="139" name="テキスト ボックス 138"/>
        <xdr:cNvSpPr txBox="1"/>
      </xdr:nvSpPr>
      <xdr:spPr>
        <a:xfrm>
          <a:off x="3733800" y="10686813"/>
          <a:ext cx="7366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79.3</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11</xdr:col>
      <xdr:colOff>31750</xdr:colOff>
      <xdr:row>67</xdr:row>
      <xdr:rowOff>22098</xdr:rowOff>
    </xdr:from>
    <xdr:to>
      <xdr:col>15</xdr:col>
      <xdr:colOff>82550</xdr:colOff>
      <xdr:row>67</xdr:row>
      <xdr:rowOff>31750</xdr:rowOff>
    </xdr:to>
    <xdr:cxnSp macro="">
      <xdr:nvCxnSpPr>
        <xdr:cNvPr id="140" name="直線コネクタ 139"/>
        <xdr:cNvCxnSpPr/>
      </xdr:nvCxnSpPr>
      <xdr:spPr>
        <a:xfrm>
          <a:off x="2336800" y="11509248"/>
          <a:ext cx="889000" cy="9652"/>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31750</xdr:colOff>
      <xdr:row>64</xdr:row>
      <xdr:rowOff>41656</xdr:rowOff>
    </xdr:from>
    <xdr:to>
      <xdr:col>15</xdr:col>
      <xdr:colOff>133350</xdr:colOff>
      <xdr:row>64</xdr:row>
      <xdr:rowOff>143256</xdr:rowOff>
    </xdr:to>
    <xdr:sp macro="" textlink="">
      <xdr:nvSpPr>
        <xdr:cNvPr id="141" name="フローチャート: 判断 140"/>
        <xdr:cNvSpPr/>
      </xdr:nvSpPr>
      <xdr:spPr>
        <a:xfrm>
          <a:off x="3175000" y="11014456"/>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13</xdr:col>
      <xdr:colOff>120650</xdr:colOff>
      <xdr:row>62</xdr:row>
      <xdr:rowOff>153433</xdr:rowOff>
    </xdr:from>
    <xdr:ext cx="762000" cy="259045"/>
    <xdr:sp macro="" textlink="">
      <xdr:nvSpPr>
        <xdr:cNvPr id="142" name="テキスト ボックス 141"/>
        <xdr:cNvSpPr txBox="1"/>
      </xdr:nvSpPr>
      <xdr:spPr>
        <a:xfrm>
          <a:off x="2844800" y="10783333"/>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80.3</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6</xdr:col>
      <xdr:colOff>190500</xdr:colOff>
      <xdr:row>65</xdr:row>
      <xdr:rowOff>94742</xdr:rowOff>
    </xdr:from>
    <xdr:to>
      <xdr:col>11</xdr:col>
      <xdr:colOff>31750</xdr:colOff>
      <xdr:row>67</xdr:row>
      <xdr:rowOff>22098</xdr:rowOff>
    </xdr:to>
    <xdr:cxnSp macro="">
      <xdr:nvCxnSpPr>
        <xdr:cNvPr id="143" name="直線コネクタ 142"/>
        <xdr:cNvCxnSpPr/>
      </xdr:nvCxnSpPr>
      <xdr:spPr>
        <a:xfrm>
          <a:off x="1447800" y="11238992"/>
          <a:ext cx="889000" cy="270256"/>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190500</xdr:colOff>
      <xdr:row>63</xdr:row>
      <xdr:rowOff>116586</xdr:rowOff>
    </xdr:from>
    <xdr:to>
      <xdr:col>11</xdr:col>
      <xdr:colOff>82550</xdr:colOff>
      <xdr:row>64</xdr:row>
      <xdr:rowOff>46736</xdr:rowOff>
    </xdr:to>
    <xdr:sp macro="" textlink="">
      <xdr:nvSpPr>
        <xdr:cNvPr id="144" name="フローチャート: 判断 143"/>
        <xdr:cNvSpPr/>
      </xdr:nvSpPr>
      <xdr:spPr>
        <a:xfrm>
          <a:off x="2286000" y="10917936"/>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9</xdr:col>
      <xdr:colOff>69850</xdr:colOff>
      <xdr:row>62</xdr:row>
      <xdr:rowOff>56913</xdr:rowOff>
    </xdr:from>
    <xdr:ext cx="762000" cy="259045"/>
    <xdr:sp macro="" textlink="">
      <xdr:nvSpPr>
        <xdr:cNvPr id="145" name="テキスト ボックス 144"/>
        <xdr:cNvSpPr txBox="1"/>
      </xdr:nvSpPr>
      <xdr:spPr>
        <a:xfrm>
          <a:off x="1955800" y="10686813"/>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79.3</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6</xdr:col>
      <xdr:colOff>139700</xdr:colOff>
      <xdr:row>62</xdr:row>
      <xdr:rowOff>143256</xdr:rowOff>
    </xdr:from>
    <xdr:to>
      <xdr:col>7</xdr:col>
      <xdr:colOff>31750</xdr:colOff>
      <xdr:row>63</xdr:row>
      <xdr:rowOff>73406</xdr:rowOff>
    </xdr:to>
    <xdr:sp macro="" textlink="">
      <xdr:nvSpPr>
        <xdr:cNvPr id="146" name="フローチャート: 判断 145"/>
        <xdr:cNvSpPr/>
      </xdr:nvSpPr>
      <xdr:spPr>
        <a:xfrm>
          <a:off x="1397000" y="10773156"/>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5</xdr:col>
      <xdr:colOff>19050</xdr:colOff>
      <xdr:row>61</xdr:row>
      <xdr:rowOff>83583</xdr:rowOff>
    </xdr:from>
    <xdr:ext cx="762000" cy="259045"/>
    <xdr:sp macro="" textlink="">
      <xdr:nvSpPr>
        <xdr:cNvPr id="147" name="テキスト ボックス 146"/>
        <xdr:cNvSpPr txBox="1"/>
      </xdr:nvSpPr>
      <xdr:spPr>
        <a:xfrm>
          <a:off x="1066800" y="10542033"/>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77.8</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oneCellAnchor>
    <xdr:from>
      <xdr:col>22</xdr:col>
      <xdr:colOff>127000</xdr:colOff>
      <xdr:row>69</xdr:row>
      <xdr:rowOff>168927</xdr:rowOff>
    </xdr:from>
    <xdr:ext cx="762000" cy="259045"/>
    <xdr:sp macro="" textlink="">
      <xdr:nvSpPr>
        <xdr:cNvPr id="148" name="テキスト ボックス 147"/>
        <xdr:cNvSpPr txBox="1"/>
      </xdr:nvSpPr>
      <xdr:spPr>
        <a:xfrm>
          <a:off x="4737100" y="11998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R01</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18</xdr:col>
      <xdr:colOff>127000</xdr:colOff>
      <xdr:row>69</xdr:row>
      <xdr:rowOff>168927</xdr:rowOff>
    </xdr:from>
    <xdr:ext cx="762000" cy="259045"/>
    <xdr:sp macro="" textlink="">
      <xdr:nvSpPr>
        <xdr:cNvPr id="149" name="テキスト ボックス 148"/>
        <xdr:cNvSpPr txBox="1"/>
      </xdr:nvSpPr>
      <xdr:spPr>
        <a:xfrm>
          <a:off x="3898900" y="11998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H30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14</xdr:col>
      <xdr:colOff>76200</xdr:colOff>
      <xdr:row>69</xdr:row>
      <xdr:rowOff>168927</xdr:rowOff>
    </xdr:from>
    <xdr:ext cx="762000" cy="259045"/>
    <xdr:sp macro="" textlink="">
      <xdr:nvSpPr>
        <xdr:cNvPr id="150" name="テキスト ボックス 149"/>
        <xdr:cNvSpPr txBox="1"/>
      </xdr:nvSpPr>
      <xdr:spPr>
        <a:xfrm>
          <a:off x="3009900" y="11998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H29</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10</xdr:col>
      <xdr:colOff>25400</xdr:colOff>
      <xdr:row>69</xdr:row>
      <xdr:rowOff>168927</xdr:rowOff>
    </xdr:from>
    <xdr:ext cx="762000" cy="259045"/>
    <xdr:sp macro="" textlink="">
      <xdr:nvSpPr>
        <xdr:cNvPr id="151" name="テキスト ボックス 150"/>
        <xdr:cNvSpPr txBox="1"/>
      </xdr:nvSpPr>
      <xdr:spPr>
        <a:xfrm>
          <a:off x="2120900" y="11998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H28</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5</xdr:col>
      <xdr:colOff>184150</xdr:colOff>
      <xdr:row>69</xdr:row>
      <xdr:rowOff>168927</xdr:rowOff>
    </xdr:from>
    <xdr:ext cx="762000" cy="259045"/>
    <xdr:sp macro="" textlink="">
      <xdr:nvSpPr>
        <xdr:cNvPr id="152" name="テキスト ボックス 151"/>
        <xdr:cNvSpPr txBox="1"/>
      </xdr:nvSpPr>
      <xdr:spPr>
        <a:xfrm>
          <a:off x="1231900" y="11998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H27</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23</xdr:col>
      <xdr:colOff>82550</xdr:colOff>
      <xdr:row>65</xdr:row>
      <xdr:rowOff>140462</xdr:rowOff>
    </xdr:from>
    <xdr:to>
      <xdr:col>23</xdr:col>
      <xdr:colOff>184150</xdr:colOff>
      <xdr:row>66</xdr:row>
      <xdr:rowOff>70612</xdr:rowOff>
    </xdr:to>
    <xdr:sp macro="" textlink="">
      <xdr:nvSpPr>
        <xdr:cNvPr id="153" name="楕円 152"/>
        <xdr:cNvSpPr/>
      </xdr:nvSpPr>
      <xdr:spPr>
        <a:xfrm>
          <a:off x="4902200" y="11284712"/>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24</xdr:col>
      <xdr:colOff>12700</xdr:colOff>
      <xdr:row>65</xdr:row>
      <xdr:rowOff>112539</xdr:rowOff>
    </xdr:from>
    <xdr:ext cx="762000" cy="259045"/>
    <xdr:sp macro="" textlink="">
      <xdr:nvSpPr>
        <xdr:cNvPr id="154" name="財政構造の弾力性該当値テキスト"/>
        <xdr:cNvSpPr txBox="1"/>
      </xdr:nvSpPr>
      <xdr:spPr>
        <a:xfrm>
          <a:off x="5041900" y="11256789"/>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solidFill>
                <a:srgbClr val="FF0000"/>
              </a:solidFill>
              <a:latin typeface="ＭＳ Ｐゴシック" panose="020B0600070205080204" pitchFamily="50" charset="-128"/>
              <a:ea typeface="ＭＳ Ｐゴシック" panose="020B0600070205080204" pitchFamily="50" charset="-128"/>
            </a:rPr>
            <a:t>83.1</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19</xdr:col>
      <xdr:colOff>82550</xdr:colOff>
      <xdr:row>66</xdr:row>
      <xdr:rowOff>84836</xdr:rowOff>
    </xdr:from>
    <xdr:to>
      <xdr:col>19</xdr:col>
      <xdr:colOff>184150</xdr:colOff>
      <xdr:row>67</xdr:row>
      <xdr:rowOff>14986</xdr:rowOff>
    </xdr:to>
    <xdr:sp macro="" textlink="">
      <xdr:nvSpPr>
        <xdr:cNvPr id="155" name="楕円 154"/>
        <xdr:cNvSpPr/>
      </xdr:nvSpPr>
      <xdr:spPr>
        <a:xfrm>
          <a:off x="4064000" y="11400536"/>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17</xdr:col>
      <xdr:colOff>171450</xdr:colOff>
      <xdr:row>66</xdr:row>
      <xdr:rowOff>171213</xdr:rowOff>
    </xdr:from>
    <xdr:ext cx="736600" cy="259045"/>
    <xdr:sp macro="" textlink="">
      <xdr:nvSpPr>
        <xdr:cNvPr id="156" name="テキスト ボックス 155"/>
        <xdr:cNvSpPr txBox="1"/>
      </xdr:nvSpPr>
      <xdr:spPr>
        <a:xfrm>
          <a:off x="3733800" y="11486913"/>
          <a:ext cx="7366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84.3</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15</xdr:col>
      <xdr:colOff>31750</xdr:colOff>
      <xdr:row>66</xdr:row>
      <xdr:rowOff>152400</xdr:rowOff>
    </xdr:from>
    <xdr:to>
      <xdr:col>15</xdr:col>
      <xdr:colOff>133350</xdr:colOff>
      <xdr:row>67</xdr:row>
      <xdr:rowOff>82550</xdr:rowOff>
    </xdr:to>
    <xdr:sp macro="" textlink="">
      <xdr:nvSpPr>
        <xdr:cNvPr id="157" name="楕円 156"/>
        <xdr:cNvSpPr/>
      </xdr:nvSpPr>
      <xdr:spPr>
        <a:xfrm>
          <a:off x="3175000" y="114681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13</xdr:col>
      <xdr:colOff>120650</xdr:colOff>
      <xdr:row>67</xdr:row>
      <xdr:rowOff>67327</xdr:rowOff>
    </xdr:from>
    <xdr:ext cx="762000" cy="259045"/>
    <xdr:sp macro="" textlink="">
      <xdr:nvSpPr>
        <xdr:cNvPr id="158" name="テキスト ボックス 157"/>
        <xdr:cNvSpPr txBox="1"/>
      </xdr:nvSpPr>
      <xdr:spPr>
        <a:xfrm>
          <a:off x="2844800" y="11554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85.0</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10</xdr:col>
      <xdr:colOff>190500</xdr:colOff>
      <xdr:row>66</xdr:row>
      <xdr:rowOff>142748</xdr:rowOff>
    </xdr:from>
    <xdr:to>
      <xdr:col>11</xdr:col>
      <xdr:colOff>82550</xdr:colOff>
      <xdr:row>67</xdr:row>
      <xdr:rowOff>72898</xdr:rowOff>
    </xdr:to>
    <xdr:sp macro="" textlink="">
      <xdr:nvSpPr>
        <xdr:cNvPr id="159" name="楕円 158"/>
        <xdr:cNvSpPr/>
      </xdr:nvSpPr>
      <xdr:spPr>
        <a:xfrm>
          <a:off x="2286000" y="11458448"/>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9</xdr:col>
      <xdr:colOff>69850</xdr:colOff>
      <xdr:row>67</xdr:row>
      <xdr:rowOff>57675</xdr:rowOff>
    </xdr:from>
    <xdr:ext cx="762000" cy="259045"/>
    <xdr:sp macro="" textlink="">
      <xdr:nvSpPr>
        <xdr:cNvPr id="160" name="テキスト ボックス 159"/>
        <xdr:cNvSpPr txBox="1"/>
      </xdr:nvSpPr>
      <xdr:spPr>
        <a:xfrm>
          <a:off x="1955800" y="11544825"/>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84.9</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6</xdr:col>
      <xdr:colOff>139700</xdr:colOff>
      <xdr:row>65</xdr:row>
      <xdr:rowOff>43942</xdr:rowOff>
    </xdr:from>
    <xdr:to>
      <xdr:col>7</xdr:col>
      <xdr:colOff>31750</xdr:colOff>
      <xdr:row>65</xdr:row>
      <xdr:rowOff>145542</xdr:rowOff>
    </xdr:to>
    <xdr:sp macro="" textlink="">
      <xdr:nvSpPr>
        <xdr:cNvPr id="161" name="楕円 160"/>
        <xdr:cNvSpPr/>
      </xdr:nvSpPr>
      <xdr:spPr>
        <a:xfrm>
          <a:off x="1397000" y="11188192"/>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5</xdr:col>
      <xdr:colOff>19050</xdr:colOff>
      <xdr:row>65</xdr:row>
      <xdr:rowOff>130319</xdr:rowOff>
    </xdr:from>
    <xdr:ext cx="762000" cy="259045"/>
    <xdr:sp macro="" textlink="">
      <xdr:nvSpPr>
        <xdr:cNvPr id="162" name="テキスト ボックス 161"/>
        <xdr:cNvSpPr txBox="1"/>
      </xdr:nvSpPr>
      <xdr:spPr>
        <a:xfrm>
          <a:off x="1066800" y="11274569"/>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82.1</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3</xdr:col>
      <xdr:colOff>133350</xdr:colOff>
      <xdr:row>73</xdr:row>
      <xdr:rowOff>120650</xdr:rowOff>
    </xdr:from>
    <xdr:to>
      <xdr:col>27</xdr:col>
      <xdr:colOff>184150</xdr:colOff>
      <xdr:row>75</xdr:row>
      <xdr:rowOff>95250</xdr:rowOff>
    </xdr:to>
    <xdr:sp macro="" textlink="">
      <xdr:nvSpPr>
        <xdr:cNvPr id="163" name="正方形/長方形 162"/>
        <xdr:cNvSpPr/>
      </xdr:nvSpPr>
      <xdr:spPr>
        <a:xfrm>
          <a:off x="762000" y="12636500"/>
          <a:ext cx="5080000" cy="3175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ysClr val="windowText" lastClr="000000"/>
              </a:solidFill>
              <a:latin typeface="ＭＳ Ｐゴシック" panose="020B0600070205080204" pitchFamily="50" charset="-128"/>
              <a:ea typeface="ＭＳ Ｐゴシック" panose="020B0600070205080204" pitchFamily="50" charset="-128"/>
            </a:rPr>
            <a:t>人件費・物件費等の状況</a:t>
          </a:r>
        </a:p>
      </xdr:txBody>
    </xdr:sp>
    <xdr:clientData/>
  </xdr:twoCellAnchor>
  <xdr:oneCellAnchor>
    <xdr:from>
      <xdr:col>3</xdr:col>
      <xdr:colOff>175053</xdr:colOff>
      <xdr:row>75</xdr:row>
      <xdr:rowOff>139700</xdr:rowOff>
    </xdr:from>
    <xdr:ext cx="3218594" cy="309059"/>
    <xdr:sp macro="" textlink="">
      <xdr:nvSpPr>
        <xdr:cNvPr id="164" name="テキスト ボックス 163"/>
        <xdr:cNvSpPr txBox="1"/>
      </xdr:nvSpPr>
      <xdr:spPr>
        <a:xfrm>
          <a:off x="803703" y="12998450"/>
          <a:ext cx="3218594" cy="309059"/>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b">
          <a:noAutofit/>
        </a:bodyPr>
        <a:lstStyle/>
        <a:p>
          <a:pPr algn="ctr"/>
          <a:r>
            <a:rPr kumimoji="1" lang="ja-JP" altLang="en-US" sz="1300" b="1">
              <a:latin typeface="ＭＳ Ｐゴシック" panose="020B0600070205080204" pitchFamily="50" charset="-128"/>
              <a:ea typeface="ＭＳ Ｐゴシック" panose="020B0600070205080204" pitchFamily="50" charset="-128"/>
            </a:rPr>
            <a:t>人口</a:t>
          </a:r>
          <a:r>
            <a:rPr kumimoji="1" lang="en-US" altLang="ja-JP" sz="1300" b="1">
              <a:latin typeface="ＭＳ Ｐゴシック" panose="020B0600070205080204" pitchFamily="50" charset="-128"/>
              <a:ea typeface="ＭＳ Ｐゴシック" panose="020B0600070205080204" pitchFamily="50" charset="-128"/>
            </a:rPr>
            <a:t>1</a:t>
          </a:r>
          <a:r>
            <a:rPr kumimoji="1" lang="ja-JP" altLang="en-US" sz="1300" b="1">
              <a:latin typeface="ＭＳ Ｐゴシック" panose="020B0600070205080204" pitchFamily="50" charset="-128"/>
              <a:ea typeface="ＭＳ Ｐゴシック" panose="020B0600070205080204" pitchFamily="50" charset="-128"/>
            </a:rPr>
            <a:t>人当たり人件費・物件費等決算額</a:t>
          </a:r>
        </a:p>
      </xdr:txBody>
    </xdr:sp>
    <xdr:clientData/>
  </xdr:oneCellAnchor>
  <xdr:oneCellAnchor>
    <xdr:from>
      <xdr:col>19</xdr:col>
      <xdr:colOff>167847</xdr:colOff>
      <xdr:row>75</xdr:row>
      <xdr:rowOff>114300</xdr:rowOff>
    </xdr:from>
    <xdr:ext cx="1651000" cy="359073"/>
    <xdr:sp macro="" textlink="">
      <xdr:nvSpPr>
        <xdr:cNvPr id="165" name="テキスト ボックス 164"/>
        <xdr:cNvSpPr txBox="1"/>
      </xdr:nvSpPr>
      <xdr:spPr>
        <a:xfrm>
          <a:off x="4149297" y="12973050"/>
          <a:ext cx="1651000" cy="359073"/>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rtlCol="0" anchor="b">
          <a:spAutoFit/>
        </a:bodyPr>
        <a:lstStyle/>
        <a:p>
          <a:pPr algn="l"/>
          <a:r>
            <a:rPr kumimoji="1" lang="en-US" altLang="ja-JP" sz="1600" b="1">
              <a:solidFill>
                <a:srgbClr val="FF0000"/>
              </a:solidFill>
              <a:latin typeface="ＭＳ Ｐゴシック" panose="020B0600070205080204" pitchFamily="50" charset="-128"/>
              <a:ea typeface="ＭＳ Ｐゴシック" panose="020B0600070205080204" pitchFamily="50" charset="-128"/>
            </a:rPr>
            <a:t>[117,860</a:t>
          </a:r>
          <a:r>
            <a:rPr kumimoji="1" lang="ja-JP" altLang="en-US" sz="1600" b="1">
              <a:solidFill>
                <a:srgbClr val="FF0000"/>
              </a:solidFill>
              <a:latin typeface="ＭＳ Ｐゴシック" panose="020B0600070205080204" pitchFamily="50" charset="-128"/>
              <a:ea typeface="ＭＳ Ｐゴシック" panose="020B0600070205080204" pitchFamily="50" charset="-128"/>
            </a:rPr>
            <a:t>円</a:t>
          </a:r>
          <a:r>
            <a:rPr kumimoji="1" lang="en-US" altLang="ja-JP" sz="1600" b="1">
              <a:solidFill>
                <a:srgbClr val="FF0000"/>
              </a:solidFill>
              <a:latin typeface="ＭＳ Ｐゴシック" panose="020B0600070205080204" pitchFamily="50" charset="-128"/>
              <a:ea typeface="ＭＳ Ｐゴシック" panose="020B0600070205080204" pitchFamily="50" charset="-128"/>
            </a:rPr>
            <a:t>]</a:t>
          </a:r>
          <a:r>
            <a:rPr kumimoji="1" lang="ja-JP" altLang="en-US" sz="1600" b="1">
              <a:solidFill>
                <a:srgbClr val="FF0000"/>
              </a:solidFill>
              <a:latin typeface="ＭＳ Ｐゴシック" panose="020B0600070205080204" pitchFamily="50" charset="-128"/>
              <a:ea typeface="ＭＳ Ｐゴシック" panose="020B0600070205080204" pitchFamily="50" charset="-128"/>
            </a:rPr>
            <a:t>　</a:t>
          </a:r>
        </a:p>
      </xdr:txBody>
    </xdr:sp>
    <xdr:clientData/>
  </xdr:oneCellAnchor>
  <xdr:twoCellAnchor>
    <xdr:from>
      <xdr:col>28</xdr:col>
      <xdr:colOff>38100</xdr:colOff>
      <xdr:row>75</xdr:row>
      <xdr:rowOff>31750</xdr:rowOff>
    </xdr:from>
    <xdr:to>
      <xdr:col>35</xdr:col>
      <xdr:colOff>95250</xdr:colOff>
      <xdr:row>76</xdr:row>
      <xdr:rowOff>114300</xdr:rowOff>
    </xdr:to>
    <xdr:sp macro="" textlink="">
      <xdr:nvSpPr>
        <xdr:cNvPr id="166" name="正方形/長方形 165"/>
        <xdr:cNvSpPr/>
      </xdr:nvSpPr>
      <xdr:spPr>
        <a:xfrm>
          <a:off x="5905500" y="128905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類似団体内順位</a:t>
          </a:r>
        </a:p>
      </xdr:txBody>
    </xdr:sp>
    <xdr:clientData/>
  </xdr:twoCellAnchor>
  <xdr:twoCellAnchor>
    <xdr:from>
      <xdr:col>28</xdr:col>
      <xdr:colOff>38100</xdr:colOff>
      <xdr:row>76</xdr:row>
      <xdr:rowOff>50800</xdr:rowOff>
    </xdr:from>
    <xdr:to>
      <xdr:col>35</xdr:col>
      <xdr:colOff>95250</xdr:colOff>
      <xdr:row>77</xdr:row>
      <xdr:rowOff>133350</xdr:rowOff>
    </xdr:to>
    <xdr:sp macro="" textlink="">
      <xdr:nvSpPr>
        <xdr:cNvPr id="167" name="正方形/長方形 166"/>
        <xdr:cNvSpPr/>
      </xdr:nvSpPr>
      <xdr:spPr>
        <a:xfrm>
          <a:off x="5905500" y="130810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5/23</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36</xdr:col>
      <xdr:colOff>12700</xdr:colOff>
      <xdr:row>75</xdr:row>
      <xdr:rowOff>31750</xdr:rowOff>
    </xdr:from>
    <xdr:to>
      <xdr:col>42</xdr:col>
      <xdr:colOff>25400</xdr:colOff>
      <xdr:row>76</xdr:row>
      <xdr:rowOff>114300</xdr:rowOff>
    </xdr:to>
    <xdr:sp macro="" textlink="">
      <xdr:nvSpPr>
        <xdr:cNvPr id="168" name="正方形/長方形 167"/>
        <xdr:cNvSpPr/>
      </xdr:nvSpPr>
      <xdr:spPr>
        <a:xfrm>
          <a:off x="7556500" y="12890500"/>
          <a:ext cx="127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全国平均</a:t>
          </a:r>
        </a:p>
      </xdr:txBody>
    </xdr:sp>
    <xdr:clientData/>
  </xdr:twoCellAnchor>
  <xdr:twoCellAnchor>
    <xdr:from>
      <xdr:col>36</xdr:col>
      <xdr:colOff>12700</xdr:colOff>
      <xdr:row>76</xdr:row>
      <xdr:rowOff>50800</xdr:rowOff>
    </xdr:from>
    <xdr:to>
      <xdr:col>42</xdr:col>
      <xdr:colOff>25400</xdr:colOff>
      <xdr:row>77</xdr:row>
      <xdr:rowOff>133350</xdr:rowOff>
    </xdr:to>
    <xdr:sp macro="" textlink="">
      <xdr:nvSpPr>
        <xdr:cNvPr id="169" name="正方形/長方形 168"/>
        <xdr:cNvSpPr/>
      </xdr:nvSpPr>
      <xdr:spPr>
        <a:xfrm>
          <a:off x="7556500" y="13081000"/>
          <a:ext cx="127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135,880</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43</xdr:col>
      <xdr:colOff>6350</xdr:colOff>
      <xdr:row>75</xdr:row>
      <xdr:rowOff>31750</xdr:rowOff>
    </xdr:from>
    <xdr:to>
      <xdr:col>49</xdr:col>
      <xdr:colOff>19050</xdr:colOff>
      <xdr:row>76</xdr:row>
      <xdr:rowOff>114300</xdr:rowOff>
    </xdr:to>
    <xdr:sp macro="" textlink="">
      <xdr:nvSpPr>
        <xdr:cNvPr id="170" name="正方形/長方形 169"/>
        <xdr:cNvSpPr/>
      </xdr:nvSpPr>
      <xdr:spPr>
        <a:xfrm>
          <a:off x="9017000" y="12890500"/>
          <a:ext cx="127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東京都平均</a:t>
          </a:r>
        </a:p>
      </xdr:txBody>
    </xdr:sp>
    <xdr:clientData/>
  </xdr:twoCellAnchor>
  <xdr:twoCellAnchor>
    <xdr:from>
      <xdr:col>43</xdr:col>
      <xdr:colOff>6350</xdr:colOff>
      <xdr:row>76</xdr:row>
      <xdr:rowOff>50800</xdr:rowOff>
    </xdr:from>
    <xdr:to>
      <xdr:col>49</xdr:col>
      <xdr:colOff>19050</xdr:colOff>
      <xdr:row>77</xdr:row>
      <xdr:rowOff>133350</xdr:rowOff>
    </xdr:to>
    <xdr:sp macro="" textlink="">
      <xdr:nvSpPr>
        <xdr:cNvPr id="171" name="正方形/長方形 170"/>
        <xdr:cNvSpPr/>
      </xdr:nvSpPr>
      <xdr:spPr>
        <a:xfrm>
          <a:off x="9017000" y="13081000"/>
          <a:ext cx="127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128,464</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3</xdr:col>
      <xdr:colOff>133350</xdr:colOff>
      <xdr:row>78</xdr:row>
      <xdr:rowOff>25400</xdr:rowOff>
    </xdr:from>
    <xdr:to>
      <xdr:col>27</xdr:col>
      <xdr:colOff>184150</xdr:colOff>
      <xdr:row>92</xdr:row>
      <xdr:rowOff>38100</xdr:rowOff>
    </xdr:to>
    <xdr:sp macro="" textlink="">
      <xdr:nvSpPr>
        <xdr:cNvPr id="172" name="正方形/長方形 171"/>
        <xdr:cNvSpPr/>
      </xdr:nvSpPr>
      <xdr:spPr>
        <a:xfrm>
          <a:off x="762000" y="13398500"/>
          <a:ext cx="5080000" cy="2413000"/>
        </a:xfrm>
        <a:prstGeom prst="rect">
          <a:avLst/>
        </a:prstGeom>
        <a:solidFill>
          <a:srgbClr val="FFFFC8"/>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28</xdr:col>
      <xdr:colOff>165100</xdr:colOff>
      <xdr:row>78</xdr:row>
      <xdr:rowOff>25400</xdr:rowOff>
    </xdr:from>
    <xdr:to>
      <xdr:col>57</xdr:col>
      <xdr:colOff>120650</xdr:colOff>
      <xdr:row>92</xdr:row>
      <xdr:rowOff>38100</xdr:rowOff>
    </xdr:to>
    <xdr:sp macro="" textlink="">
      <xdr:nvSpPr>
        <xdr:cNvPr id="173" name="正方形/長方形 172"/>
        <xdr:cNvSpPr/>
      </xdr:nvSpPr>
      <xdr:spPr>
        <a:xfrm>
          <a:off x="6032500" y="13398500"/>
          <a:ext cx="6032500" cy="24130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28</xdr:col>
      <xdr:colOff>165100</xdr:colOff>
      <xdr:row>78</xdr:row>
      <xdr:rowOff>25400</xdr:rowOff>
    </xdr:from>
    <xdr:to>
      <xdr:col>46</xdr:col>
      <xdr:colOff>203200</xdr:colOff>
      <xdr:row>79</xdr:row>
      <xdr:rowOff>107950</xdr:rowOff>
    </xdr:to>
    <xdr:sp macro="" textlink="">
      <xdr:nvSpPr>
        <xdr:cNvPr id="174" name="正方形/長方形 173"/>
        <xdr:cNvSpPr/>
      </xdr:nvSpPr>
      <xdr:spPr>
        <a:xfrm>
          <a:off x="6032500" y="13398500"/>
          <a:ext cx="381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r>
            <a:rPr kumimoji="1" lang="ja-JP" altLang="en-US" sz="1100" b="1" i="1">
              <a:solidFill>
                <a:srgbClr val="FF0000"/>
              </a:solidFill>
              <a:latin typeface="ＭＳ Ｐゴシック" panose="020B0600070205080204" pitchFamily="50" charset="-128"/>
              <a:ea typeface="ＭＳ Ｐゴシック" panose="020B0600070205080204" pitchFamily="50" charset="-128"/>
            </a:rPr>
            <a:t>人口</a:t>
          </a:r>
          <a:r>
            <a:rPr kumimoji="1" lang="en-US" altLang="ja-JP" sz="1100" b="1" i="1">
              <a:solidFill>
                <a:srgbClr val="FF0000"/>
              </a:solidFill>
              <a:latin typeface="ＭＳ Ｐゴシック" panose="020B0600070205080204" pitchFamily="50" charset="-128"/>
              <a:ea typeface="ＭＳ Ｐゴシック" panose="020B0600070205080204" pitchFamily="50" charset="-128"/>
            </a:rPr>
            <a:t>1</a:t>
          </a:r>
          <a:r>
            <a:rPr kumimoji="1" lang="ja-JP" altLang="en-US" sz="1100" b="1" i="1">
              <a:solidFill>
                <a:srgbClr val="FF0000"/>
              </a:solidFill>
              <a:latin typeface="ＭＳ Ｐゴシック" panose="020B0600070205080204" pitchFamily="50" charset="-128"/>
              <a:ea typeface="ＭＳ Ｐゴシック" panose="020B0600070205080204" pitchFamily="50" charset="-128"/>
            </a:rPr>
            <a:t>人当たり人件費・物件費等決算額の分析欄</a:t>
          </a:r>
        </a:p>
      </xdr:txBody>
    </xdr:sp>
    <xdr:clientData/>
  </xdr:twoCellAnchor>
  <xdr:twoCellAnchor>
    <xdr:from>
      <xdr:col>29</xdr:col>
      <xdr:colOff>82550</xdr:colOff>
      <xdr:row>80</xdr:row>
      <xdr:rowOff>0</xdr:rowOff>
    </xdr:from>
    <xdr:to>
      <xdr:col>56</xdr:col>
      <xdr:colOff>203200</xdr:colOff>
      <xdr:row>91</xdr:row>
      <xdr:rowOff>146050</xdr:rowOff>
    </xdr:to>
    <xdr:sp macro="" textlink="" fLocksText="0">
      <xdr:nvSpPr>
        <xdr:cNvPr id="175" name="テキスト ボックス 174"/>
        <xdr:cNvSpPr txBox="1"/>
      </xdr:nvSpPr>
      <xdr:spPr>
        <a:xfrm>
          <a:off x="6159500" y="13716000"/>
          <a:ext cx="5778500" cy="20320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kumimoji="1" lang="ja-JP" altLang="ja-JP" sz="1300">
              <a:solidFill>
                <a:sysClr val="windowText" lastClr="000000"/>
              </a:solidFill>
              <a:effectLst/>
              <a:latin typeface="ＭＳ ゴシック" panose="020B0609070205080204" pitchFamily="49" charset="-128"/>
              <a:ea typeface="ＭＳ ゴシック" panose="020B0609070205080204" pitchFamily="49" charset="-128"/>
              <a:cs typeface="+mn-cs"/>
            </a:rPr>
            <a:t>　前年度との比較では</a:t>
          </a:r>
          <a:r>
            <a:rPr kumimoji="1" lang="en-US" altLang="ja-JP" sz="1300">
              <a:solidFill>
                <a:sysClr val="windowText" lastClr="000000"/>
              </a:solidFill>
              <a:effectLst/>
              <a:latin typeface="ＭＳ ゴシック" panose="020B0609070205080204" pitchFamily="49" charset="-128"/>
              <a:ea typeface="ＭＳ ゴシック" panose="020B0609070205080204" pitchFamily="49" charset="-128"/>
              <a:cs typeface="+mn-cs"/>
            </a:rPr>
            <a:t>3,522</a:t>
          </a:r>
          <a:r>
            <a:rPr kumimoji="1" lang="ja-JP" altLang="ja-JP" sz="1300">
              <a:solidFill>
                <a:sysClr val="windowText" lastClr="000000"/>
              </a:solidFill>
              <a:effectLst/>
              <a:latin typeface="ＭＳ ゴシック" panose="020B0609070205080204" pitchFamily="49" charset="-128"/>
              <a:ea typeface="ＭＳ ゴシック" panose="020B0609070205080204" pitchFamily="49" charset="-128"/>
              <a:cs typeface="+mn-cs"/>
            </a:rPr>
            <a:t>円、</a:t>
          </a:r>
          <a:r>
            <a:rPr kumimoji="1" lang="en-US" altLang="ja-JP" sz="1300">
              <a:solidFill>
                <a:sysClr val="windowText" lastClr="000000"/>
              </a:solidFill>
              <a:effectLst/>
              <a:latin typeface="ＭＳ ゴシック" panose="020B0609070205080204" pitchFamily="49" charset="-128"/>
              <a:ea typeface="ＭＳ ゴシック" panose="020B0609070205080204" pitchFamily="49" charset="-128"/>
              <a:cs typeface="+mn-cs"/>
            </a:rPr>
            <a:t>3.1</a:t>
          </a:r>
          <a:r>
            <a:rPr kumimoji="1" lang="ja-JP" altLang="ja-JP" sz="1300">
              <a:solidFill>
                <a:sysClr val="windowText" lastClr="000000"/>
              </a:solidFill>
              <a:effectLst/>
              <a:latin typeface="ＭＳ ゴシック" panose="020B0609070205080204" pitchFamily="49" charset="-128"/>
              <a:ea typeface="ＭＳ ゴシック" panose="020B0609070205080204" pitchFamily="49" charset="-128"/>
              <a:cs typeface="+mn-cs"/>
            </a:rPr>
            <a:t>％の</a:t>
          </a:r>
          <a:r>
            <a:rPr kumimoji="1" lang="ja-JP" altLang="en-US" sz="1300">
              <a:solidFill>
                <a:sysClr val="windowText" lastClr="000000"/>
              </a:solidFill>
              <a:effectLst/>
              <a:latin typeface="ＭＳ ゴシック" panose="020B0609070205080204" pitchFamily="49" charset="-128"/>
              <a:ea typeface="ＭＳ ゴシック" panose="020B0609070205080204" pitchFamily="49" charset="-128"/>
              <a:cs typeface="+mn-cs"/>
            </a:rPr>
            <a:t>増</a:t>
          </a:r>
          <a:r>
            <a:rPr kumimoji="1" lang="ja-JP" altLang="ja-JP" sz="1300">
              <a:solidFill>
                <a:sysClr val="windowText" lastClr="000000"/>
              </a:solidFill>
              <a:effectLst/>
              <a:latin typeface="ＭＳ ゴシック" panose="020B0609070205080204" pitchFamily="49" charset="-128"/>
              <a:ea typeface="ＭＳ ゴシック" panose="020B0609070205080204" pitchFamily="49" charset="-128"/>
              <a:cs typeface="+mn-cs"/>
            </a:rPr>
            <a:t>となった。</a:t>
          </a:r>
          <a:endParaRPr lang="ja-JP" altLang="ja-JP" sz="1300">
            <a:solidFill>
              <a:sysClr val="windowText" lastClr="000000"/>
            </a:solidFill>
            <a:effectLst/>
            <a:latin typeface="ＭＳ ゴシック" panose="020B0609070205080204" pitchFamily="49" charset="-128"/>
            <a:ea typeface="ＭＳ ゴシック" panose="020B0609070205080204" pitchFamily="49" charset="-128"/>
          </a:endParaRPr>
        </a:p>
        <a:p>
          <a:r>
            <a:rPr kumimoji="1" lang="ja-JP" altLang="ja-JP" sz="1300">
              <a:solidFill>
                <a:sysClr val="windowText" lastClr="000000"/>
              </a:solidFill>
              <a:effectLst/>
              <a:latin typeface="ＭＳ ゴシック" panose="020B0609070205080204" pitchFamily="49" charset="-128"/>
              <a:ea typeface="ＭＳ ゴシック" panose="020B0609070205080204" pitchFamily="49" charset="-128"/>
              <a:cs typeface="+mn-cs"/>
            </a:rPr>
            <a:t>　人口は対前年度で</a:t>
          </a:r>
          <a:r>
            <a:rPr kumimoji="1" lang="en-US" altLang="ja-JP" sz="1300">
              <a:solidFill>
                <a:sysClr val="windowText" lastClr="000000"/>
              </a:solidFill>
              <a:effectLst/>
              <a:latin typeface="ＭＳ ゴシック" panose="020B0609070205080204" pitchFamily="49" charset="-128"/>
              <a:ea typeface="ＭＳ ゴシック" panose="020B0609070205080204" pitchFamily="49" charset="-128"/>
              <a:cs typeface="+mn-cs"/>
            </a:rPr>
            <a:t>1</a:t>
          </a:r>
          <a:r>
            <a:rPr kumimoji="1" lang="ja-JP" altLang="ja-JP" sz="1300">
              <a:solidFill>
                <a:sysClr val="windowText" lastClr="000000"/>
              </a:solidFill>
              <a:effectLst/>
              <a:latin typeface="ＭＳ ゴシック" panose="020B0609070205080204" pitchFamily="49" charset="-128"/>
              <a:ea typeface="ＭＳ ゴシック" panose="020B0609070205080204" pitchFamily="49" charset="-128"/>
              <a:cs typeface="+mn-cs"/>
            </a:rPr>
            <a:t>％の増となったが、物件費</a:t>
          </a:r>
          <a:r>
            <a:rPr kumimoji="1" lang="ja-JP" altLang="en-US" sz="1300">
              <a:solidFill>
                <a:sysClr val="windowText" lastClr="000000"/>
              </a:solidFill>
              <a:effectLst/>
              <a:latin typeface="ＭＳ ゴシック" panose="020B0609070205080204" pitchFamily="49" charset="-128"/>
              <a:ea typeface="ＭＳ ゴシック" panose="020B0609070205080204" pitchFamily="49" charset="-128"/>
              <a:cs typeface="+mn-cs"/>
            </a:rPr>
            <a:t>が</a:t>
          </a:r>
          <a:r>
            <a:rPr kumimoji="1" lang="ja-JP" altLang="ja-JP" sz="1300">
              <a:solidFill>
                <a:sysClr val="windowText" lastClr="000000"/>
              </a:solidFill>
              <a:effectLst/>
              <a:latin typeface="ＭＳ ゴシック" panose="020B0609070205080204" pitchFamily="49" charset="-128"/>
              <a:ea typeface="ＭＳ ゴシック" panose="020B0609070205080204" pitchFamily="49" charset="-128"/>
              <a:cs typeface="+mn-cs"/>
            </a:rPr>
            <a:t>業務委託化などにより対前年度</a:t>
          </a:r>
          <a:r>
            <a:rPr kumimoji="1" lang="en-US" altLang="ja-JP" sz="1300">
              <a:solidFill>
                <a:sysClr val="windowText" lastClr="000000"/>
              </a:solidFill>
              <a:effectLst/>
              <a:latin typeface="ＭＳ ゴシック" panose="020B0609070205080204" pitchFamily="49" charset="-128"/>
              <a:ea typeface="ＭＳ ゴシック" panose="020B0609070205080204" pitchFamily="49" charset="-128"/>
              <a:cs typeface="+mn-cs"/>
            </a:rPr>
            <a:t>8</a:t>
          </a:r>
          <a:r>
            <a:rPr kumimoji="1" lang="ja-JP" altLang="ja-JP" sz="1300">
              <a:solidFill>
                <a:sysClr val="windowText" lastClr="000000"/>
              </a:solidFill>
              <a:effectLst/>
              <a:latin typeface="ＭＳ ゴシック" panose="020B0609070205080204" pitchFamily="49" charset="-128"/>
              <a:ea typeface="ＭＳ ゴシック" panose="020B0609070205080204" pitchFamily="49" charset="-128"/>
              <a:cs typeface="+mn-cs"/>
            </a:rPr>
            <a:t>％増とな</a:t>
          </a:r>
          <a:r>
            <a:rPr kumimoji="1" lang="ja-JP" altLang="en-US" sz="1300">
              <a:solidFill>
                <a:sysClr val="windowText" lastClr="000000"/>
              </a:solidFill>
              <a:effectLst/>
              <a:latin typeface="ＭＳ ゴシック" panose="020B0609070205080204" pitchFamily="49" charset="-128"/>
              <a:ea typeface="ＭＳ ゴシック" panose="020B0609070205080204" pitchFamily="49" charset="-128"/>
              <a:cs typeface="+mn-cs"/>
            </a:rPr>
            <a:t>る等により、決算額が</a:t>
          </a:r>
          <a:r>
            <a:rPr kumimoji="1" lang="en-US" altLang="ja-JP" sz="1300">
              <a:solidFill>
                <a:sysClr val="windowText" lastClr="000000"/>
              </a:solidFill>
              <a:effectLst/>
              <a:latin typeface="ＭＳ ゴシック" panose="020B0609070205080204" pitchFamily="49" charset="-128"/>
              <a:ea typeface="ＭＳ ゴシック" panose="020B0609070205080204" pitchFamily="49" charset="-128"/>
              <a:cs typeface="+mn-cs"/>
            </a:rPr>
            <a:t>4.1%</a:t>
          </a:r>
          <a:r>
            <a:rPr kumimoji="1" lang="ja-JP" altLang="en-US" sz="1300">
              <a:solidFill>
                <a:sysClr val="windowText" lastClr="000000"/>
              </a:solidFill>
              <a:effectLst/>
              <a:latin typeface="ＭＳ ゴシック" panose="020B0609070205080204" pitchFamily="49" charset="-128"/>
              <a:ea typeface="ＭＳ ゴシック" panose="020B0609070205080204" pitchFamily="49" charset="-128"/>
              <a:cs typeface="+mn-cs"/>
            </a:rPr>
            <a:t>増加したことで、</a:t>
          </a:r>
          <a:r>
            <a:rPr kumimoji="1" lang="en-US" altLang="ja-JP" sz="1300">
              <a:solidFill>
                <a:sysClr val="windowText" lastClr="000000"/>
              </a:solidFill>
              <a:effectLst/>
              <a:latin typeface="ＭＳ ゴシック" panose="020B0609070205080204" pitchFamily="49" charset="-128"/>
              <a:ea typeface="ＭＳ ゴシック" panose="020B0609070205080204" pitchFamily="49" charset="-128"/>
              <a:cs typeface="+mn-cs"/>
            </a:rPr>
            <a:t>1</a:t>
          </a:r>
          <a:r>
            <a:rPr kumimoji="1" lang="ja-JP" altLang="ja-JP" sz="1300">
              <a:solidFill>
                <a:sysClr val="windowText" lastClr="000000"/>
              </a:solidFill>
              <a:effectLst/>
              <a:latin typeface="ＭＳ ゴシック" panose="020B0609070205080204" pitchFamily="49" charset="-128"/>
              <a:ea typeface="ＭＳ ゴシック" panose="020B0609070205080204" pitchFamily="49" charset="-128"/>
              <a:cs typeface="+mn-cs"/>
            </a:rPr>
            <a:t>人当たりの決算額が増となった。</a:t>
          </a:r>
          <a:endParaRPr lang="ja-JP" altLang="ja-JP" sz="1300">
            <a:solidFill>
              <a:sysClr val="windowText" lastClr="000000"/>
            </a:solidFill>
            <a:effectLst/>
            <a:latin typeface="ＭＳ ゴシック" panose="020B0609070205080204" pitchFamily="49" charset="-128"/>
            <a:ea typeface="ＭＳ ゴシック" panose="020B0609070205080204" pitchFamily="49" charset="-128"/>
          </a:endParaRPr>
        </a:p>
        <a:p>
          <a:r>
            <a:rPr kumimoji="1" lang="ja-JP" altLang="ja-JP" sz="1300">
              <a:solidFill>
                <a:sysClr val="windowText" lastClr="000000"/>
              </a:solidFill>
              <a:effectLst/>
              <a:latin typeface="ＭＳ ゴシック" panose="020B0609070205080204" pitchFamily="49" charset="-128"/>
              <a:ea typeface="ＭＳ ゴシック" panose="020B0609070205080204" pitchFamily="49" charset="-128"/>
              <a:cs typeface="+mn-cs"/>
            </a:rPr>
            <a:t>　今後も、業務委託の拡大などにより物件費は増加する見込だが、適正な支出と経費の削減に努める</a:t>
          </a:r>
          <a:endParaRPr kumimoji="1" lang="ja-JP" altLang="en-US" sz="1300">
            <a:solidFill>
              <a:sysClr val="windowText" lastClr="000000"/>
            </a:solidFill>
            <a:latin typeface="ＭＳ ゴシック" panose="020B0609070205080204" pitchFamily="49" charset="-128"/>
            <a:ea typeface="ＭＳ ゴシック" panose="020B0609070205080204" pitchFamily="49" charset="-128"/>
          </a:endParaRPr>
        </a:p>
      </xdr:txBody>
    </xdr:sp>
    <xdr:clientData/>
  </xdr:twoCellAnchor>
  <xdr:oneCellAnchor>
    <xdr:from>
      <xdr:col>3</xdr:col>
      <xdr:colOff>95250</xdr:colOff>
      <xdr:row>77</xdr:row>
      <xdr:rowOff>6350</xdr:rowOff>
    </xdr:from>
    <xdr:ext cx="349839" cy="225703"/>
    <xdr:sp macro="" textlink="">
      <xdr:nvSpPr>
        <xdr:cNvPr id="176" name="テキスト ボックス 175"/>
        <xdr:cNvSpPr txBox="1"/>
      </xdr:nvSpPr>
      <xdr:spPr>
        <a:xfrm>
          <a:off x="723900" y="13208000"/>
          <a:ext cx="349839"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800">
              <a:latin typeface="ＭＳ Ｐゴシック" panose="020B0600070205080204" pitchFamily="50" charset="-128"/>
              <a:ea typeface="ＭＳ Ｐゴシック" panose="020B0600070205080204" pitchFamily="50" charset="-128"/>
            </a:rPr>
            <a:t>(</a:t>
          </a:r>
          <a:r>
            <a:rPr kumimoji="1" lang="ja-JP" altLang="en-US" sz="800">
              <a:latin typeface="ＭＳ Ｐゴシック" panose="020B0600070205080204" pitchFamily="50" charset="-128"/>
              <a:ea typeface="ＭＳ Ｐゴシック" panose="020B0600070205080204" pitchFamily="50" charset="-128"/>
            </a:rPr>
            <a:t>円</a:t>
          </a:r>
          <a:r>
            <a:rPr kumimoji="1" lang="en-US" altLang="ja-JP" sz="800">
              <a:latin typeface="ＭＳ Ｐゴシック" panose="020B0600070205080204" pitchFamily="50" charset="-128"/>
              <a:ea typeface="ＭＳ Ｐゴシック" panose="020B0600070205080204" pitchFamily="50" charset="-128"/>
            </a:rPr>
            <a:t>)</a:t>
          </a:r>
          <a:endParaRPr kumimoji="1" lang="ja-JP" altLang="en-US" sz="800">
            <a:latin typeface="ＭＳ Ｐゴシック" panose="020B0600070205080204" pitchFamily="50" charset="-128"/>
            <a:ea typeface="ＭＳ Ｐゴシック" panose="020B0600070205080204" pitchFamily="50" charset="-128"/>
          </a:endParaRPr>
        </a:p>
      </xdr:txBody>
    </xdr:sp>
    <xdr:clientData/>
  </xdr:oneCellAnchor>
  <xdr:twoCellAnchor>
    <xdr:from>
      <xdr:col>3</xdr:col>
      <xdr:colOff>133350</xdr:colOff>
      <xdr:row>92</xdr:row>
      <xdr:rowOff>38100</xdr:rowOff>
    </xdr:from>
    <xdr:to>
      <xdr:col>27</xdr:col>
      <xdr:colOff>184150</xdr:colOff>
      <xdr:row>92</xdr:row>
      <xdr:rowOff>38100</xdr:rowOff>
    </xdr:to>
    <xdr:cxnSp macro="">
      <xdr:nvCxnSpPr>
        <xdr:cNvPr id="177" name="直線コネクタ 176"/>
        <xdr:cNvCxnSpPr/>
      </xdr:nvCxnSpPr>
      <xdr:spPr>
        <a:xfrm>
          <a:off x="762000" y="15811500"/>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0</xdr:colOff>
      <xdr:row>91</xdr:row>
      <xdr:rowOff>67327</xdr:rowOff>
    </xdr:from>
    <xdr:ext cx="762000" cy="259045"/>
    <xdr:sp macro="" textlink="">
      <xdr:nvSpPr>
        <xdr:cNvPr id="178" name="テキスト ボックス 177"/>
        <xdr:cNvSpPr txBox="1"/>
      </xdr:nvSpPr>
      <xdr:spPr>
        <a:xfrm>
          <a:off x="0" y="156692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500,000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3</xdr:col>
      <xdr:colOff>133350</xdr:colOff>
      <xdr:row>89</xdr:row>
      <xdr:rowOff>69850</xdr:rowOff>
    </xdr:from>
    <xdr:to>
      <xdr:col>27</xdr:col>
      <xdr:colOff>184150</xdr:colOff>
      <xdr:row>89</xdr:row>
      <xdr:rowOff>69850</xdr:rowOff>
    </xdr:to>
    <xdr:cxnSp macro="">
      <xdr:nvCxnSpPr>
        <xdr:cNvPr id="179" name="直線コネクタ 178"/>
        <xdr:cNvCxnSpPr/>
      </xdr:nvCxnSpPr>
      <xdr:spPr>
        <a:xfrm>
          <a:off x="762000" y="15328900"/>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0</xdr:colOff>
      <xdr:row>88</xdr:row>
      <xdr:rowOff>99077</xdr:rowOff>
    </xdr:from>
    <xdr:ext cx="762000" cy="259045"/>
    <xdr:sp macro="" textlink="">
      <xdr:nvSpPr>
        <xdr:cNvPr id="180" name="テキスト ボックス 179"/>
        <xdr:cNvSpPr txBox="1"/>
      </xdr:nvSpPr>
      <xdr:spPr>
        <a:xfrm>
          <a:off x="0" y="151866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400,000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3</xdr:col>
      <xdr:colOff>133350</xdr:colOff>
      <xdr:row>86</xdr:row>
      <xdr:rowOff>101600</xdr:rowOff>
    </xdr:from>
    <xdr:to>
      <xdr:col>27</xdr:col>
      <xdr:colOff>184150</xdr:colOff>
      <xdr:row>86</xdr:row>
      <xdr:rowOff>101600</xdr:rowOff>
    </xdr:to>
    <xdr:cxnSp macro="">
      <xdr:nvCxnSpPr>
        <xdr:cNvPr id="181" name="直線コネクタ 180"/>
        <xdr:cNvCxnSpPr/>
      </xdr:nvCxnSpPr>
      <xdr:spPr>
        <a:xfrm>
          <a:off x="762000" y="14846300"/>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0</xdr:colOff>
      <xdr:row>85</xdr:row>
      <xdr:rowOff>130827</xdr:rowOff>
    </xdr:from>
    <xdr:ext cx="762000" cy="259045"/>
    <xdr:sp macro="" textlink="">
      <xdr:nvSpPr>
        <xdr:cNvPr id="182" name="テキスト ボックス 181"/>
        <xdr:cNvSpPr txBox="1"/>
      </xdr:nvSpPr>
      <xdr:spPr>
        <a:xfrm>
          <a:off x="0" y="147040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300,000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3</xdr:col>
      <xdr:colOff>133350</xdr:colOff>
      <xdr:row>83</xdr:row>
      <xdr:rowOff>133350</xdr:rowOff>
    </xdr:from>
    <xdr:to>
      <xdr:col>27</xdr:col>
      <xdr:colOff>184150</xdr:colOff>
      <xdr:row>83</xdr:row>
      <xdr:rowOff>133350</xdr:rowOff>
    </xdr:to>
    <xdr:cxnSp macro="">
      <xdr:nvCxnSpPr>
        <xdr:cNvPr id="183" name="直線コネクタ 182"/>
        <xdr:cNvCxnSpPr/>
      </xdr:nvCxnSpPr>
      <xdr:spPr>
        <a:xfrm>
          <a:off x="762000" y="14363700"/>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0</xdr:colOff>
      <xdr:row>82</xdr:row>
      <xdr:rowOff>162577</xdr:rowOff>
    </xdr:from>
    <xdr:ext cx="762000" cy="259045"/>
    <xdr:sp macro="" textlink="">
      <xdr:nvSpPr>
        <xdr:cNvPr id="184" name="テキスト ボックス 183"/>
        <xdr:cNvSpPr txBox="1"/>
      </xdr:nvSpPr>
      <xdr:spPr>
        <a:xfrm>
          <a:off x="0" y="14221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200,000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3</xdr:col>
      <xdr:colOff>133350</xdr:colOff>
      <xdr:row>80</xdr:row>
      <xdr:rowOff>165100</xdr:rowOff>
    </xdr:from>
    <xdr:to>
      <xdr:col>27</xdr:col>
      <xdr:colOff>184150</xdr:colOff>
      <xdr:row>80</xdr:row>
      <xdr:rowOff>165100</xdr:rowOff>
    </xdr:to>
    <xdr:cxnSp macro="">
      <xdr:nvCxnSpPr>
        <xdr:cNvPr id="185" name="直線コネクタ 184"/>
        <xdr:cNvCxnSpPr/>
      </xdr:nvCxnSpPr>
      <xdr:spPr>
        <a:xfrm>
          <a:off x="762000" y="13881100"/>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0</xdr:colOff>
      <xdr:row>80</xdr:row>
      <xdr:rowOff>22877</xdr:rowOff>
    </xdr:from>
    <xdr:ext cx="762000" cy="259045"/>
    <xdr:sp macro="" textlink="">
      <xdr:nvSpPr>
        <xdr:cNvPr id="186" name="テキスト ボックス 185"/>
        <xdr:cNvSpPr txBox="1"/>
      </xdr:nvSpPr>
      <xdr:spPr>
        <a:xfrm>
          <a:off x="0" y="137388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100,000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3</xdr:col>
      <xdr:colOff>133350</xdr:colOff>
      <xdr:row>78</xdr:row>
      <xdr:rowOff>25400</xdr:rowOff>
    </xdr:from>
    <xdr:to>
      <xdr:col>27</xdr:col>
      <xdr:colOff>184150</xdr:colOff>
      <xdr:row>78</xdr:row>
      <xdr:rowOff>25400</xdr:rowOff>
    </xdr:to>
    <xdr:cxnSp macro="">
      <xdr:nvCxnSpPr>
        <xdr:cNvPr id="187" name="直線コネクタ 186"/>
        <xdr:cNvCxnSpPr/>
      </xdr:nvCxnSpPr>
      <xdr:spPr>
        <a:xfrm>
          <a:off x="762000" y="13398500"/>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0</xdr:colOff>
      <xdr:row>77</xdr:row>
      <xdr:rowOff>54627</xdr:rowOff>
    </xdr:from>
    <xdr:ext cx="762000" cy="259045"/>
    <xdr:sp macro="" textlink="">
      <xdr:nvSpPr>
        <xdr:cNvPr id="188" name="テキスト ボックス 187"/>
        <xdr:cNvSpPr txBox="1"/>
      </xdr:nvSpPr>
      <xdr:spPr>
        <a:xfrm>
          <a:off x="0" y="132562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3</xdr:col>
      <xdr:colOff>133350</xdr:colOff>
      <xdr:row>78</xdr:row>
      <xdr:rowOff>25400</xdr:rowOff>
    </xdr:from>
    <xdr:to>
      <xdr:col>27</xdr:col>
      <xdr:colOff>184150</xdr:colOff>
      <xdr:row>92</xdr:row>
      <xdr:rowOff>38100</xdr:rowOff>
    </xdr:to>
    <xdr:sp macro="" textlink="">
      <xdr:nvSpPr>
        <xdr:cNvPr id="189" name="人件費・物件費等の状況グラフ枠"/>
        <xdr:cNvSpPr/>
      </xdr:nvSpPr>
      <xdr:spPr>
        <a:xfrm>
          <a:off x="762000" y="13398500"/>
          <a:ext cx="5080000" cy="241300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23</xdr:col>
      <xdr:colOff>133350</xdr:colOff>
      <xdr:row>81</xdr:row>
      <xdr:rowOff>53372</xdr:rowOff>
    </xdr:from>
    <xdr:to>
      <xdr:col>23</xdr:col>
      <xdr:colOff>133350</xdr:colOff>
      <xdr:row>88</xdr:row>
      <xdr:rowOff>103054</xdr:rowOff>
    </xdr:to>
    <xdr:cxnSp macro="">
      <xdr:nvCxnSpPr>
        <xdr:cNvPr id="190" name="直線コネクタ 189"/>
        <xdr:cNvCxnSpPr/>
      </xdr:nvCxnSpPr>
      <xdr:spPr>
        <a:xfrm flipV="1">
          <a:off x="4953000" y="13940822"/>
          <a:ext cx="0" cy="1249832"/>
        </a:xfrm>
        <a:prstGeom prst="line">
          <a:avLst/>
        </a:prstGeom>
        <a:ln w="6350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24</xdr:col>
      <xdr:colOff>12700</xdr:colOff>
      <xdr:row>88</xdr:row>
      <xdr:rowOff>75131</xdr:rowOff>
    </xdr:from>
    <xdr:ext cx="762000" cy="259045"/>
    <xdr:sp macro="" textlink="">
      <xdr:nvSpPr>
        <xdr:cNvPr id="191" name="人件費・物件費等の状況最小値テキスト"/>
        <xdr:cNvSpPr txBox="1"/>
      </xdr:nvSpPr>
      <xdr:spPr>
        <a:xfrm>
          <a:off x="5041900" y="15162731"/>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latin typeface="ＭＳ Ｐゴシック" panose="020B0600070205080204" pitchFamily="50" charset="-128"/>
              <a:ea typeface="ＭＳ Ｐゴシック" panose="020B0600070205080204" pitchFamily="50" charset="-128"/>
            </a:rPr>
            <a:t>371,354</a:t>
          </a:r>
          <a:endParaRPr kumimoji="1" lang="ja-JP" altLang="en-US" sz="1000" b="1">
            <a:latin typeface="ＭＳ Ｐゴシック" panose="020B0600070205080204" pitchFamily="50" charset="-128"/>
            <a:ea typeface="ＭＳ Ｐゴシック" panose="020B0600070205080204" pitchFamily="50" charset="-128"/>
          </a:endParaRPr>
        </a:p>
      </xdr:txBody>
    </xdr:sp>
    <xdr:clientData/>
  </xdr:oneCellAnchor>
  <xdr:twoCellAnchor>
    <xdr:from>
      <xdr:col>23</xdr:col>
      <xdr:colOff>44450</xdr:colOff>
      <xdr:row>88</xdr:row>
      <xdr:rowOff>103054</xdr:rowOff>
    </xdr:from>
    <xdr:to>
      <xdr:col>24</xdr:col>
      <xdr:colOff>12700</xdr:colOff>
      <xdr:row>88</xdr:row>
      <xdr:rowOff>103054</xdr:rowOff>
    </xdr:to>
    <xdr:cxnSp macro="">
      <xdr:nvCxnSpPr>
        <xdr:cNvPr id="192" name="直線コネクタ 191"/>
        <xdr:cNvCxnSpPr/>
      </xdr:nvCxnSpPr>
      <xdr:spPr>
        <a:xfrm>
          <a:off x="4864100" y="15190654"/>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24</xdr:col>
      <xdr:colOff>12700</xdr:colOff>
      <xdr:row>79</xdr:row>
      <xdr:rowOff>139749</xdr:rowOff>
    </xdr:from>
    <xdr:ext cx="762000" cy="259045"/>
    <xdr:sp macro="" textlink="">
      <xdr:nvSpPr>
        <xdr:cNvPr id="193" name="人件費・物件費等の状況最大値テキスト"/>
        <xdr:cNvSpPr txBox="1"/>
      </xdr:nvSpPr>
      <xdr:spPr>
        <a:xfrm>
          <a:off x="5041900" y="13684299"/>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latin typeface="ＭＳ Ｐゴシック" panose="020B0600070205080204" pitchFamily="50" charset="-128"/>
              <a:ea typeface="ＭＳ Ｐゴシック" panose="020B0600070205080204" pitchFamily="50" charset="-128"/>
            </a:rPr>
            <a:t>112,375</a:t>
          </a:r>
          <a:endParaRPr kumimoji="1" lang="ja-JP" altLang="en-US" sz="1000" b="1">
            <a:latin typeface="ＭＳ Ｐゴシック" panose="020B0600070205080204" pitchFamily="50" charset="-128"/>
            <a:ea typeface="ＭＳ Ｐゴシック" panose="020B0600070205080204" pitchFamily="50" charset="-128"/>
          </a:endParaRPr>
        </a:p>
      </xdr:txBody>
    </xdr:sp>
    <xdr:clientData/>
  </xdr:oneCellAnchor>
  <xdr:twoCellAnchor>
    <xdr:from>
      <xdr:col>23</xdr:col>
      <xdr:colOff>44450</xdr:colOff>
      <xdr:row>81</xdr:row>
      <xdr:rowOff>53372</xdr:rowOff>
    </xdr:from>
    <xdr:to>
      <xdr:col>24</xdr:col>
      <xdr:colOff>12700</xdr:colOff>
      <xdr:row>81</xdr:row>
      <xdr:rowOff>53372</xdr:rowOff>
    </xdr:to>
    <xdr:cxnSp macro="">
      <xdr:nvCxnSpPr>
        <xdr:cNvPr id="194" name="直線コネクタ 193"/>
        <xdr:cNvCxnSpPr/>
      </xdr:nvCxnSpPr>
      <xdr:spPr>
        <a:xfrm>
          <a:off x="4864100" y="13940822"/>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133350</xdr:colOff>
      <xdr:row>81</xdr:row>
      <xdr:rowOff>62846</xdr:rowOff>
    </xdr:from>
    <xdr:to>
      <xdr:col>23</xdr:col>
      <xdr:colOff>133350</xdr:colOff>
      <xdr:row>81</xdr:row>
      <xdr:rowOff>79842</xdr:rowOff>
    </xdr:to>
    <xdr:cxnSp macro="">
      <xdr:nvCxnSpPr>
        <xdr:cNvPr id="195" name="直線コネクタ 194"/>
        <xdr:cNvCxnSpPr/>
      </xdr:nvCxnSpPr>
      <xdr:spPr>
        <a:xfrm>
          <a:off x="4114800" y="13950296"/>
          <a:ext cx="838200" cy="16996"/>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24</xdr:col>
      <xdr:colOff>12700</xdr:colOff>
      <xdr:row>81</xdr:row>
      <xdr:rowOff>78475</xdr:rowOff>
    </xdr:from>
    <xdr:ext cx="762000" cy="259045"/>
    <xdr:sp macro="" textlink="">
      <xdr:nvSpPr>
        <xdr:cNvPr id="196" name="人件費・物件費等の状況平均値テキスト"/>
        <xdr:cNvSpPr txBox="1"/>
      </xdr:nvSpPr>
      <xdr:spPr>
        <a:xfrm>
          <a:off x="5041900" y="13965925"/>
          <a:ext cx="762000"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solidFill>
                <a:srgbClr val="000080"/>
              </a:solidFill>
              <a:latin typeface="ＭＳ Ｐゴシック" panose="020B0600070205080204" pitchFamily="50" charset="-128"/>
              <a:ea typeface="ＭＳ Ｐゴシック" panose="020B0600070205080204" pitchFamily="50" charset="-128"/>
            </a:rPr>
            <a:t>133,889</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23</xdr:col>
      <xdr:colOff>82550</xdr:colOff>
      <xdr:row>81</xdr:row>
      <xdr:rowOff>106398</xdr:rowOff>
    </xdr:from>
    <xdr:to>
      <xdr:col>23</xdr:col>
      <xdr:colOff>184150</xdr:colOff>
      <xdr:row>82</xdr:row>
      <xdr:rowOff>36548</xdr:rowOff>
    </xdr:to>
    <xdr:sp macro="" textlink="">
      <xdr:nvSpPr>
        <xdr:cNvPr id="197" name="フローチャート: 判断 196"/>
        <xdr:cNvSpPr/>
      </xdr:nvSpPr>
      <xdr:spPr>
        <a:xfrm>
          <a:off x="4902200" y="13993848"/>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15</xdr:col>
      <xdr:colOff>82550</xdr:colOff>
      <xdr:row>81</xdr:row>
      <xdr:rowOff>58550</xdr:rowOff>
    </xdr:from>
    <xdr:to>
      <xdr:col>19</xdr:col>
      <xdr:colOff>133350</xdr:colOff>
      <xdr:row>81</xdr:row>
      <xdr:rowOff>62846</xdr:rowOff>
    </xdr:to>
    <xdr:cxnSp macro="">
      <xdr:nvCxnSpPr>
        <xdr:cNvPr id="198" name="直線コネクタ 197"/>
        <xdr:cNvCxnSpPr/>
      </xdr:nvCxnSpPr>
      <xdr:spPr>
        <a:xfrm>
          <a:off x="3225800" y="13946000"/>
          <a:ext cx="889000" cy="4296"/>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82550</xdr:colOff>
      <xdr:row>81</xdr:row>
      <xdr:rowOff>69489</xdr:rowOff>
    </xdr:from>
    <xdr:to>
      <xdr:col>19</xdr:col>
      <xdr:colOff>184150</xdr:colOff>
      <xdr:row>81</xdr:row>
      <xdr:rowOff>171089</xdr:rowOff>
    </xdr:to>
    <xdr:sp macro="" textlink="">
      <xdr:nvSpPr>
        <xdr:cNvPr id="199" name="フローチャート: 判断 198"/>
        <xdr:cNvSpPr/>
      </xdr:nvSpPr>
      <xdr:spPr>
        <a:xfrm>
          <a:off x="4064000" y="13956939"/>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17</xdr:col>
      <xdr:colOff>171450</xdr:colOff>
      <xdr:row>81</xdr:row>
      <xdr:rowOff>155866</xdr:rowOff>
    </xdr:from>
    <xdr:ext cx="736600" cy="259045"/>
    <xdr:sp macro="" textlink="">
      <xdr:nvSpPr>
        <xdr:cNvPr id="200" name="テキスト ボックス 199"/>
        <xdr:cNvSpPr txBox="1"/>
      </xdr:nvSpPr>
      <xdr:spPr>
        <a:xfrm>
          <a:off x="3733800" y="14043316"/>
          <a:ext cx="7366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126,241</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11</xdr:col>
      <xdr:colOff>31750</xdr:colOff>
      <xdr:row>81</xdr:row>
      <xdr:rowOff>58550</xdr:rowOff>
    </xdr:from>
    <xdr:to>
      <xdr:col>15</xdr:col>
      <xdr:colOff>82550</xdr:colOff>
      <xdr:row>81</xdr:row>
      <xdr:rowOff>60370</xdr:rowOff>
    </xdr:to>
    <xdr:cxnSp macro="">
      <xdr:nvCxnSpPr>
        <xdr:cNvPr id="201" name="直線コネクタ 200"/>
        <xdr:cNvCxnSpPr/>
      </xdr:nvCxnSpPr>
      <xdr:spPr>
        <a:xfrm flipV="1">
          <a:off x="2336800" y="13946000"/>
          <a:ext cx="889000" cy="182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31750</xdr:colOff>
      <xdr:row>81</xdr:row>
      <xdr:rowOff>65864</xdr:rowOff>
    </xdr:from>
    <xdr:to>
      <xdr:col>15</xdr:col>
      <xdr:colOff>133350</xdr:colOff>
      <xdr:row>81</xdr:row>
      <xdr:rowOff>167464</xdr:rowOff>
    </xdr:to>
    <xdr:sp macro="" textlink="">
      <xdr:nvSpPr>
        <xdr:cNvPr id="202" name="フローチャート: 判断 201"/>
        <xdr:cNvSpPr/>
      </xdr:nvSpPr>
      <xdr:spPr>
        <a:xfrm>
          <a:off x="3175000" y="13953314"/>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13</xdr:col>
      <xdr:colOff>120650</xdr:colOff>
      <xdr:row>81</xdr:row>
      <xdr:rowOff>152241</xdr:rowOff>
    </xdr:from>
    <xdr:ext cx="762000" cy="259045"/>
    <xdr:sp macro="" textlink="">
      <xdr:nvSpPr>
        <xdr:cNvPr id="203" name="テキスト ボックス 202"/>
        <xdr:cNvSpPr txBox="1"/>
      </xdr:nvSpPr>
      <xdr:spPr>
        <a:xfrm>
          <a:off x="2844800" y="14039691"/>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125,490</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6</xdr:col>
      <xdr:colOff>190500</xdr:colOff>
      <xdr:row>81</xdr:row>
      <xdr:rowOff>48628</xdr:rowOff>
    </xdr:from>
    <xdr:to>
      <xdr:col>11</xdr:col>
      <xdr:colOff>31750</xdr:colOff>
      <xdr:row>81</xdr:row>
      <xdr:rowOff>60370</xdr:rowOff>
    </xdr:to>
    <xdr:cxnSp macro="">
      <xdr:nvCxnSpPr>
        <xdr:cNvPr id="204" name="直線コネクタ 203"/>
        <xdr:cNvCxnSpPr/>
      </xdr:nvCxnSpPr>
      <xdr:spPr>
        <a:xfrm>
          <a:off x="1447800" y="13936078"/>
          <a:ext cx="889000" cy="11742"/>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190500</xdr:colOff>
      <xdr:row>81</xdr:row>
      <xdr:rowOff>73292</xdr:rowOff>
    </xdr:from>
    <xdr:to>
      <xdr:col>11</xdr:col>
      <xdr:colOff>82550</xdr:colOff>
      <xdr:row>82</xdr:row>
      <xdr:rowOff>3442</xdr:rowOff>
    </xdr:to>
    <xdr:sp macro="" textlink="">
      <xdr:nvSpPr>
        <xdr:cNvPr id="205" name="フローチャート: 判断 204"/>
        <xdr:cNvSpPr/>
      </xdr:nvSpPr>
      <xdr:spPr>
        <a:xfrm>
          <a:off x="2286000" y="13960742"/>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9</xdr:col>
      <xdr:colOff>69850</xdr:colOff>
      <xdr:row>81</xdr:row>
      <xdr:rowOff>159669</xdr:rowOff>
    </xdr:from>
    <xdr:ext cx="762000" cy="259045"/>
    <xdr:sp macro="" textlink="">
      <xdr:nvSpPr>
        <xdr:cNvPr id="206" name="テキスト ボックス 205"/>
        <xdr:cNvSpPr txBox="1"/>
      </xdr:nvSpPr>
      <xdr:spPr>
        <a:xfrm>
          <a:off x="1955800" y="14047119"/>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127,029</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6</xdr:col>
      <xdr:colOff>139700</xdr:colOff>
      <xdr:row>81</xdr:row>
      <xdr:rowOff>65015</xdr:rowOff>
    </xdr:from>
    <xdr:to>
      <xdr:col>7</xdr:col>
      <xdr:colOff>31750</xdr:colOff>
      <xdr:row>81</xdr:row>
      <xdr:rowOff>166615</xdr:rowOff>
    </xdr:to>
    <xdr:sp macro="" textlink="">
      <xdr:nvSpPr>
        <xdr:cNvPr id="207" name="フローチャート: 判断 206"/>
        <xdr:cNvSpPr/>
      </xdr:nvSpPr>
      <xdr:spPr>
        <a:xfrm>
          <a:off x="1397000" y="13952465"/>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5</xdr:col>
      <xdr:colOff>19050</xdr:colOff>
      <xdr:row>81</xdr:row>
      <xdr:rowOff>151392</xdr:rowOff>
    </xdr:from>
    <xdr:ext cx="762000" cy="259045"/>
    <xdr:sp macro="" textlink="">
      <xdr:nvSpPr>
        <xdr:cNvPr id="208" name="テキスト ボックス 207"/>
        <xdr:cNvSpPr txBox="1"/>
      </xdr:nvSpPr>
      <xdr:spPr>
        <a:xfrm>
          <a:off x="1066800" y="14038842"/>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125,314</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oneCellAnchor>
    <xdr:from>
      <xdr:col>22</xdr:col>
      <xdr:colOff>127000</xdr:colOff>
      <xdr:row>92</xdr:row>
      <xdr:rowOff>35577</xdr:rowOff>
    </xdr:from>
    <xdr:ext cx="762000" cy="259045"/>
    <xdr:sp macro="" textlink="">
      <xdr:nvSpPr>
        <xdr:cNvPr id="209" name="テキスト ボックス 208"/>
        <xdr:cNvSpPr txBox="1"/>
      </xdr:nvSpPr>
      <xdr:spPr>
        <a:xfrm>
          <a:off x="4737100" y="15808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R01</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18</xdr:col>
      <xdr:colOff>127000</xdr:colOff>
      <xdr:row>92</xdr:row>
      <xdr:rowOff>35577</xdr:rowOff>
    </xdr:from>
    <xdr:ext cx="762000" cy="259045"/>
    <xdr:sp macro="" textlink="">
      <xdr:nvSpPr>
        <xdr:cNvPr id="210" name="テキスト ボックス 209"/>
        <xdr:cNvSpPr txBox="1"/>
      </xdr:nvSpPr>
      <xdr:spPr>
        <a:xfrm>
          <a:off x="3898900" y="15808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H30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14</xdr:col>
      <xdr:colOff>76200</xdr:colOff>
      <xdr:row>92</xdr:row>
      <xdr:rowOff>35577</xdr:rowOff>
    </xdr:from>
    <xdr:ext cx="762000" cy="259045"/>
    <xdr:sp macro="" textlink="">
      <xdr:nvSpPr>
        <xdr:cNvPr id="211" name="テキスト ボックス 210"/>
        <xdr:cNvSpPr txBox="1"/>
      </xdr:nvSpPr>
      <xdr:spPr>
        <a:xfrm>
          <a:off x="3009900" y="15808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H29</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10</xdr:col>
      <xdr:colOff>25400</xdr:colOff>
      <xdr:row>92</xdr:row>
      <xdr:rowOff>35577</xdr:rowOff>
    </xdr:from>
    <xdr:ext cx="762000" cy="259045"/>
    <xdr:sp macro="" textlink="">
      <xdr:nvSpPr>
        <xdr:cNvPr id="212" name="テキスト ボックス 211"/>
        <xdr:cNvSpPr txBox="1"/>
      </xdr:nvSpPr>
      <xdr:spPr>
        <a:xfrm>
          <a:off x="2120900" y="15808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H28</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5</xdr:col>
      <xdr:colOff>184150</xdr:colOff>
      <xdr:row>92</xdr:row>
      <xdr:rowOff>35577</xdr:rowOff>
    </xdr:from>
    <xdr:ext cx="762000" cy="259045"/>
    <xdr:sp macro="" textlink="">
      <xdr:nvSpPr>
        <xdr:cNvPr id="213" name="テキスト ボックス 212"/>
        <xdr:cNvSpPr txBox="1"/>
      </xdr:nvSpPr>
      <xdr:spPr>
        <a:xfrm>
          <a:off x="1231900" y="15808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H27</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23</xdr:col>
      <xdr:colOff>82550</xdr:colOff>
      <xdr:row>81</xdr:row>
      <xdr:rowOff>29042</xdr:rowOff>
    </xdr:from>
    <xdr:to>
      <xdr:col>23</xdr:col>
      <xdr:colOff>184150</xdr:colOff>
      <xdr:row>81</xdr:row>
      <xdr:rowOff>130642</xdr:rowOff>
    </xdr:to>
    <xdr:sp macro="" textlink="">
      <xdr:nvSpPr>
        <xdr:cNvPr id="214" name="楕円 213"/>
        <xdr:cNvSpPr/>
      </xdr:nvSpPr>
      <xdr:spPr>
        <a:xfrm>
          <a:off x="4902200" y="13916492"/>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24</xdr:col>
      <xdr:colOff>12700</xdr:colOff>
      <xdr:row>80</xdr:row>
      <xdr:rowOff>121769</xdr:rowOff>
    </xdr:from>
    <xdr:ext cx="762000" cy="259045"/>
    <xdr:sp macro="" textlink="">
      <xdr:nvSpPr>
        <xdr:cNvPr id="215" name="人件費・物件費等の状況該当値テキスト"/>
        <xdr:cNvSpPr txBox="1"/>
      </xdr:nvSpPr>
      <xdr:spPr>
        <a:xfrm>
          <a:off x="5041900" y="13837769"/>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solidFill>
                <a:srgbClr val="FF0000"/>
              </a:solidFill>
              <a:latin typeface="ＭＳ Ｐゴシック" panose="020B0600070205080204" pitchFamily="50" charset="-128"/>
              <a:ea typeface="ＭＳ Ｐゴシック" panose="020B0600070205080204" pitchFamily="50" charset="-128"/>
            </a:rPr>
            <a:t>117,860</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19</xdr:col>
      <xdr:colOff>82550</xdr:colOff>
      <xdr:row>81</xdr:row>
      <xdr:rowOff>12046</xdr:rowOff>
    </xdr:from>
    <xdr:to>
      <xdr:col>19</xdr:col>
      <xdr:colOff>184150</xdr:colOff>
      <xdr:row>81</xdr:row>
      <xdr:rowOff>113646</xdr:rowOff>
    </xdr:to>
    <xdr:sp macro="" textlink="">
      <xdr:nvSpPr>
        <xdr:cNvPr id="216" name="楕円 215"/>
        <xdr:cNvSpPr/>
      </xdr:nvSpPr>
      <xdr:spPr>
        <a:xfrm>
          <a:off x="4064000" y="13899496"/>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17</xdr:col>
      <xdr:colOff>171450</xdr:colOff>
      <xdr:row>79</xdr:row>
      <xdr:rowOff>123823</xdr:rowOff>
    </xdr:from>
    <xdr:ext cx="736600" cy="259045"/>
    <xdr:sp macro="" textlink="">
      <xdr:nvSpPr>
        <xdr:cNvPr id="217" name="テキスト ボックス 216"/>
        <xdr:cNvSpPr txBox="1"/>
      </xdr:nvSpPr>
      <xdr:spPr>
        <a:xfrm>
          <a:off x="3733800" y="13668373"/>
          <a:ext cx="7366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114,338</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15</xdr:col>
      <xdr:colOff>31750</xdr:colOff>
      <xdr:row>81</xdr:row>
      <xdr:rowOff>7750</xdr:rowOff>
    </xdr:from>
    <xdr:to>
      <xdr:col>15</xdr:col>
      <xdr:colOff>133350</xdr:colOff>
      <xdr:row>81</xdr:row>
      <xdr:rowOff>109350</xdr:rowOff>
    </xdr:to>
    <xdr:sp macro="" textlink="">
      <xdr:nvSpPr>
        <xdr:cNvPr id="218" name="楕円 217"/>
        <xdr:cNvSpPr/>
      </xdr:nvSpPr>
      <xdr:spPr>
        <a:xfrm>
          <a:off x="3175000" y="138952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13</xdr:col>
      <xdr:colOff>120650</xdr:colOff>
      <xdr:row>79</xdr:row>
      <xdr:rowOff>119527</xdr:rowOff>
    </xdr:from>
    <xdr:ext cx="762000" cy="259045"/>
    <xdr:sp macro="" textlink="">
      <xdr:nvSpPr>
        <xdr:cNvPr id="219" name="テキスト ボックス 218"/>
        <xdr:cNvSpPr txBox="1"/>
      </xdr:nvSpPr>
      <xdr:spPr>
        <a:xfrm>
          <a:off x="2844800" y="136640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113,448</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10</xdr:col>
      <xdr:colOff>190500</xdr:colOff>
      <xdr:row>81</xdr:row>
      <xdr:rowOff>9570</xdr:rowOff>
    </xdr:from>
    <xdr:to>
      <xdr:col>11</xdr:col>
      <xdr:colOff>82550</xdr:colOff>
      <xdr:row>81</xdr:row>
      <xdr:rowOff>111170</xdr:rowOff>
    </xdr:to>
    <xdr:sp macro="" textlink="">
      <xdr:nvSpPr>
        <xdr:cNvPr id="220" name="楕円 219"/>
        <xdr:cNvSpPr/>
      </xdr:nvSpPr>
      <xdr:spPr>
        <a:xfrm>
          <a:off x="2286000" y="1389702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9</xdr:col>
      <xdr:colOff>69850</xdr:colOff>
      <xdr:row>79</xdr:row>
      <xdr:rowOff>121347</xdr:rowOff>
    </xdr:from>
    <xdr:ext cx="762000" cy="259045"/>
    <xdr:sp macro="" textlink="">
      <xdr:nvSpPr>
        <xdr:cNvPr id="221" name="テキスト ボックス 220"/>
        <xdr:cNvSpPr txBox="1"/>
      </xdr:nvSpPr>
      <xdr:spPr>
        <a:xfrm>
          <a:off x="1955800" y="1366589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113,825</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6</xdr:col>
      <xdr:colOff>139700</xdr:colOff>
      <xdr:row>80</xdr:row>
      <xdr:rowOff>169278</xdr:rowOff>
    </xdr:from>
    <xdr:to>
      <xdr:col>7</xdr:col>
      <xdr:colOff>31750</xdr:colOff>
      <xdr:row>81</xdr:row>
      <xdr:rowOff>99428</xdr:rowOff>
    </xdr:to>
    <xdr:sp macro="" textlink="">
      <xdr:nvSpPr>
        <xdr:cNvPr id="222" name="楕円 221"/>
        <xdr:cNvSpPr/>
      </xdr:nvSpPr>
      <xdr:spPr>
        <a:xfrm>
          <a:off x="1397000" y="13885278"/>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5</xdr:col>
      <xdr:colOff>19050</xdr:colOff>
      <xdr:row>79</xdr:row>
      <xdr:rowOff>109605</xdr:rowOff>
    </xdr:from>
    <xdr:ext cx="762000" cy="259045"/>
    <xdr:sp macro="" textlink="">
      <xdr:nvSpPr>
        <xdr:cNvPr id="223" name="テキスト ボックス 222"/>
        <xdr:cNvSpPr txBox="1"/>
      </xdr:nvSpPr>
      <xdr:spPr>
        <a:xfrm>
          <a:off x="1066800" y="13654155"/>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111,392</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61</xdr:col>
      <xdr:colOff>44450</xdr:colOff>
      <xdr:row>73</xdr:row>
      <xdr:rowOff>120650</xdr:rowOff>
    </xdr:from>
    <xdr:to>
      <xdr:col>85</xdr:col>
      <xdr:colOff>95250</xdr:colOff>
      <xdr:row>75</xdr:row>
      <xdr:rowOff>95250</xdr:rowOff>
    </xdr:to>
    <xdr:sp macro="" textlink="">
      <xdr:nvSpPr>
        <xdr:cNvPr id="224" name="正方形/長方形 223"/>
        <xdr:cNvSpPr/>
      </xdr:nvSpPr>
      <xdr:spPr>
        <a:xfrm>
          <a:off x="12827000" y="12636500"/>
          <a:ext cx="5080000" cy="3175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ysClr val="windowText" lastClr="000000"/>
              </a:solidFill>
              <a:latin typeface="ＭＳ Ｐゴシック" panose="020B0600070205080204" pitchFamily="50" charset="-128"/>
              <a:ea typeface="ＭＳ Ｐゴシック" panose="020B0600070205080204" pitchFamily="50" charset="-128"/>
            </a:rPr>
            <a:t>給与水準   （国との比較）</a:t>
          </a:r>
        </a:p>
      </xdr:txBody>
    </xdr:sp>
    <xdr:clientData/>
  </xdr:twoCellAnchor>
  <xdr:oneCellAnchor>
    <xdr:from>
      <xdr:col>65</xdr:col>
      <xdr:colOff>30347</xdr:colOff>
      <xdr:row>75</xdr:row>
      <xdr:rowOff>139700</xdr:rowOff>
    </xdr:from>
    <xdr:ext cx="1653807" cy="309059"/>
    <xdr:sp macro="" textlink="">
      <xdr:nvSpPr>
        <xdr:cNvPr id="225" name="テキスト ボックス 224"/>
        <xdr:cNvSpPr txBox="1"/>
      </xdr:nvSpPr>
      <xdr:spPr>
        <a:xfrm>
          <a:off x="13651097" y="12998450"/>
          <a:ext cx="1653807" cy="309059"/>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b">
          <a:noAutofit/>
        </a:bodyPr>
        <a:lstStyle/>
        <a:p>
          <a:pPr algn="ctr"/>
          <a:r>
            <a:rPr kumimoji="1" lang="ja-JP" altLang="en-US" sz="1300" b="1">
              <a:latin typeface="ＭＳ Ｐゴシック" panose="020B0600070205080204" pitchFamily="50" charset="-128"/>
              <a:ea typeface="ＭＳ Ｐゴシック" panose="020B0600070205080204" pitchFamily="50" charset="-128"/>
            </a:rPr>
            <a:t>ラスパイレス指数</a:t>
          </a:r>
        </a:p>
      </xdr:txBody>
    </xdr:sp>
    <xdr:clientData/>
  </xdr:oneCellAnchor>
  <xdr:oneCellAnchor>
    <xdr:from>
      <xdr:col>73</xdr:col>
      <xdr:colOff>134755</xdr:colOff>
      <xdr:row>75</xdr:row>
      <xdr:rowOff>114300</xdr:rowOff>
    </xdr:from>
    <xdr:ext cx="1651000" cy="359073"/>
    <xdr:sp macro="" textlink="">
      <xdr:nvSpPr>
        <xdr:cNvPr id="226" name="テキスト ボックス 225"/>
        <xdr:cNvSpPr txBox="1"/>
      </xdr:nvSpPr>
      <xdr:spPr>
        <a:xfrm>
          <a:off x="15431905" y="12973050"/>
          <a:ext cx="1651000" cy="359073"/>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rtlCol="0" anchor="b">
          <a:spAutoFit/>
        </a:bodyPr>
        <a:lstStyle/>
        <a:p>
          <a:pPr algn="l"/>
          <a:r>
            <a:rPr kumimoji="1" lang="en-US" altLang="ja-JP" sz="1600" b="1">
              <a:solidFill>
                <a:srgbClr val="FF0000"/>
              </a:solidFill>
              <a:latin typeface="ＭＳ Ｐゴシック" panose="020B0600070205080204" pitchFamily="50" charset="-128"/>
              <a:ea typeface="ＭＳ Ｐゴシック" panose="020B0600070205080204" pitchFamily="50" charset="-128"/>
            </a:rPr>
            <a:t>[99.5]</a:t>
          </a:r>
          <a:r>
            <a:rPr kumimoji="1" lang="ja-JP" altLang="en-US" sz="1600" b="1">
              <a:solidFill>
                <a:srgbClr val="FF0000"/>
              </a:solidFill>
              <a:latin typeface="ＭＳ Ｐゴシック" panose="020B0600070205080204" pitchFamily="50" charset="-128"/>
              <a:ea typeface="ＭＳ Ｐゴシック" panose="020B0600070205080204" pitchFamily="50" charset="-128"/>
            </a:rPr>
            <a:t>　</a:t>
          </a:r>
        </a:p>
      </xdr:txBody>
    </xdr:sp>
    <xdr:clientData/>
  </xdr:oneCellAnchor>
  <xdr:twoCellAnchor>
    <xdr:from>
      <xdr:col>85</xdr:col>
      <xdr:colOff>158750</xdr:colOff>
      <xdr:row>75</xdr:row>
      <xdr:rowOff>31750</xdr:rowOff>
    </xdr:from>
    <xdr:to>
      <xdr:col>93</xdr:col>
      <xdr:colOff>6350</xdr:colOff>
      <xdr:row>76</xdr:row>
      <xdr:rowOff>114300</xdr:rowOff>
    </xdr:to>
    <xdr:sp macro="" textlink="">
      <xdr:nvSpPr>
        <xdr:cNvPr id="227" name="正方形/長方形 226"/>
        <xdr:cNvSpPr/>
      </xdr:nvSpPr>
      <xdr:spPr>
        <a:xfrm>
          <a:off x="17970500" y="128905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類似団体内順位</a:t>
          </a:r>
        </a:p>
      </xdr:txBody>
    </xdr:sp>
    <xdr:clientData/>
  </xdr:twoCellAnchor>
  <xdr:twoCellAnchor>
    <xdr:from>
      <xdr:col>85</xdr:col>
      <xdr:colOff>158750</xdr:colOff>
      <xdr:row>76</xdr:row>
      <xdr:rowOff>50800</xdr:rowOff>
    </xdr:from>
    <xdr:to>
      <xdr:col>93</xdr:col>
      <xdr:colOff>6350</xdr:colOff>
      <xdr:row>77</xdr:row>
      <xdr:rowOff>133350</xdr:rowOff>
    </xdr:to>
    <xdr:sp macro="" textlink="">
      <xdr:nvSpPr>
        <xdr:cNvPr id="228" name="正方形/長方形 227"/>
        <xdr:cNvSpPr/>
      </xdr:nvSpPr>
      <xdr:spPr>
        <a:xfrm>
          <a:off x="17970500" y="130810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17/23</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93</xdr:col>
      <xdr:colOff>133350</xdr:colOff>
      <xdr:row>75</xdr:row>
      <xdr:rowOff>31750</xdr:rowOff>
    </xdr:from>
    <xdr:to>
      <xdr:col>99</xdr:col>
      <xdr:colOff>146050</xdr:colOff>
      <xdr:row>76</xdr:row>
      <xdr:rowOff>114300</xdr:rowOff>
    </xdr:to>
    <xdr:sp macro="" textlink="">
      <xdr:nvSpPr>
        <xdr:cNvPr id="229" name="正方形/長方形 228"/>
        <xdr:cNvSpPr/>
      </xdr:nvSpPr>
      <xdr:spPr>
        <a:xfrm>
          <a:off x="19621500" y="12890500"/>
          <a:ext cx="127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全国市平均</a:t>
          </a:r>
        </a:p>
      </xdr:txBody>
    </xdr:sp>
    <xdr:clientData/>
  </xdr:twoCellAnchor>
  <xdr:twoCellAnchor>
    <xdr:from>
      <xdr:col>93</xdr:col>
      <xdr:colOff>133350</xdr:colOff>
      <xdr:row>76</xdr:row>
      <xdr:rowOff>50800</xdr:rowOff>
    </xdr:from>
    <xdr:to>
      <xdr:col>99</xdr:col>
      <xdr:colOff>146050</xdr:colOff>
      <xdr:row>77</xdr:row>
      <xdr:rowOff>133350</xdr:rowOff>
    </xdr:to>
    <xdr:sp macro="" textlink="">
      <xdr:nvSpPr>
        <xdr:cNvPr id="230" name="正方形/長方形 229"/>
        <xdr:cNvSpPr/>
      </xdr:nvSpPr>
      <xdr:spPr>
        <a:xfrm>
          <a:off x="19621500" y="13081000"/>
          <a:ext cx="127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98.9</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100</xdr:col>
      <xdr:colOff>127000</xdr:colOff>
      <xdr:row>75</xdr:row>
      <xdr:rowOff>31750</xdr:rowOff>
    </xdr:from>
    <xdr:to>
      <xdr:col>106</xdr:col>
      <xdr:colOff>139700</xdr:colOff>
      <xdr:row>76</xdr:row>
      <xdr:rowOff>114300</xdr:rowOff>
    </xdr:to>
    <xdr:sp macro="" textlink="">
      <xdr:nvSpPr>
        <xdr:cNvPr id="231" name="正方形/長方形 230"/>
        <xdr:cNvSpPr/>
      </xdr:nvSpPr>
      <xdr:spPr>
        <a:xfrm>
          <a:off x="21082000" y="12890500"/>
          <a:ext cx="127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全国町村平均</a:t>
          </a:r>
        </a:p>
      </xdr:txBody>
    </xdr:sp>
    <xdr:clientData/>
  </xdr:twoCellAnchor>
  <xdr:twoCellAnchor>
    <xdr:from>
      <xdr:col>100</xdr:col>
      <xdr:colOff>127000</xdr:colOff>
      <xdr:row>76</xdr:row>
      <xdr:rowOff>50800</xdr:rowOff>
    </xdr:from>
    <xdr:to>
      <xdr:col>106</xdr:col>
      <xdr:colOff>139700</xdr:colOff>
      <xdr:row>77</xdr:row>
      <xdr:rowOff>133350</xdr:rowOff>
    </xdr:to>
    <xdr:sp macro="" textlink="">
      <xdr:nvSpPr>
        <xdr:cNvPr id="232" name="正方形/長方形 231"/>
        <xdr:cNvSpPr/>
      </xdr:nvSpPr>
      <xdr:spPr>
        <a:xfrm>
          <a:off x="21082000" y="13081000"/>
          <a:ext cx="127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96.4</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61</xdr:col>
      <xdr:colOff>44450</xdr:colOff>
      <xdr:row>78</xdr:row>
      <xdr:rowOff>25400</xdr:rowOff>
    </xdr:from>
    <xdr:to>
      <xdr:col>85</xdr:col>
      <xdr:colOff>95250</xdr:colOff>
      <xdr:row>92</xdr:row>
      <xdr:rowOff>38100</xdr:rowOff>
    </xdr:to>
    <xdr:sp macro="" textlink="">
      <xdr:nvSpPr>
        <xdr:cNvPr id="233" name="正方形/長方形 232"/>
        <xdr:cNvSpPr/>
      </xdr:nvSpPr>
      <xdr:spPr>
        <a:xfrm>
          <a:off x="12827000" y="13398500"/>
          <a:ext cx="5080000" cy="2413000"/>
        </a:xfrm>
        <a:prstGeom prst="rect">
          <a:avLst/>
        </a:prstGeom>
        <a:solidFill>
          <a:srgbClr val="FFFFC8"/>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86</xdr:col>
      <xdr:colOff>76200</xdr:colOff>
      <xdr:row>78</xdr:row>
      <xdr:rowOff>25400</xdr:rowOff>
    </xdr:from>
    <xdr:to>
      <xdr:col>115</xdr:col>
      <xdr:colOff>31750</xdr:colOff>
      <xdr:row>92</xdr:row>
      <xdr:rowOff>38100</xdr:rowOff>
    </xdr:to>
    <xdr:sp macro="" textlink="">
      <xdr:nvSpPr>
        <xdr:cNvPr id="234" name="正方形/長方形 233"/>
        <xdr:cNvSpPr/>
      </xdr:nvSpPr>
      <xdr:spPr>
        <a:xfrm>
          <a:off x="18097500" y="13398500"/>
          <a:ext cx="6032500" cy="24130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86</xdr:col>
      <xdr:colOff>76200</xdr:colOff>
      <xdr:row>78</xdr:row>
      <xdr:rowOff>25400</xdr:rowOff>
    </xdr:from>
    <xdr:to>
      <xdr:col>104</xdr:col>
      <xdr:colOff>114300</xdr:colOff>
      <xdr:row>79</xdr:row>
      <xdr:rowOff>107950</xdr:rowOff>
    </xdr:to>
    <xdr:sp macro="" textlink="">
      <xdr:nvSpPr>
        <xdr:cNvPr id="235" name="正方形/長方形 234"/>
        <xdr:cNvSpPr/>
      </xdr:nvSpPr>
      <xdr:spPr>
        <a:xfrm>
          <a:off x="18097500" y="13398500"/>
          <a:ext cx="381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r>
            <a:rPr kumimoji="1" lang="ja-JP" altLang="en-US" sz="1100" b="1" i="1">
              <a:solidFill>
                <a:srgbClr val="FF0000"/>
              </a:solidFill>
              <a:latin typeface="ＭＳ Ｐゴシック" panose="020B0600070205080204" pitchFamily="50" charset="-128"/>
              <a:ea typeface="ＭＳ Ｐゴシック" panose="020B0600070205080204" pitchFamily="50" charset="-128"/>
            </a:rPr>
            <a:t>ラスパイレス指数の分析欄</a:t>
          </a:r>
        </a:p>
      </xdr:txBody>
    </xdr:sp>
    <xdr:clientData/>
  </xdr:twoCellAnchor>
  <xdr:twoCellAnchor>
    <xdr:from>
      <xdr:col>86</xdr:col>
      <xdr:colOff>203200</xdr:colOff>
      <xdr:row>80</xdr:row>
      <xdr:rowOff>0</xdr:rowOff>
    </xdr:from>
    <xdr:to>
      <xdr:col>114</xdr:col>
      <xdr:colOff>114300</xdr:colOff>
      <xdr:row>91</xdr:row>
      <xdr:rowOff>146050</xdr:rowOff>
    </xdr:to>
    <xdr:sp macro="" textlink="" fLocksText="0">
      <xdr:nvSpPr>
        <xdr:cNvPr id="236" name="テキスト ボックス 235"/>
        <xdr:cNvSpPr txBox="1"/>
      </xdr:nvSpPr>
      <xdr:spPr>
        <a:xfrm>
          <a:off x="18224500" y="13716000"/>
          <a:ext cx="5778500" cy="20320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kumimoji="1" lang="ja-JP" altLang="ja-JP" sz="1300">
              <a:solidFill>
                <a:schemeClr val="dk1"/>
              </a:solidFill>
              <a:effectLst/>
              <a:latin typeface="ＭＳ ゴシック" panose="020B0609070205080204" pitchFamily="49" charset="-128"/>
              <a:ea typeface="ＭＳ ゴシック" panose="020B0609070205080204" pitchFamily="49" charset="-128"/>
              <a:cs typeface="+mn-cs"/>
            </a:rPr>
            <a:t>　令和元年の給与勧告において、国がプラス改定（初任給等：平均改定率</a:t>
          </a:r>
          <a:r>
            <a:rPr kumimoji="1" lang="en-US" altLang="ja-JP" sz="1300">
              <a:solidFill>
                <a:schemeClr val="dk1"/>
              </a:solidFill>
              <a:effectLst/>
              <a:latin typeface="ＭＳ ゴシック" panose="020B0609070205080204" pitchFamily="49" charset="-128"/>
              <a:ea typeface="ＭＳ ゴシック" panose="020B0609070205080204" pitchFamily="49" charset="-128"/>
              <a:cs typeface="+mn-cs"/>
            </a:rPr>
            <a:t>+0.1</a:t>
          </a:r>
          <a:r>
            <a:rPr kumimoji="1" lang="ja-JP" altLang="ja-JP" sz="1300">
              <a:solidFill>
                <a:schemeClr val="dk1"/>
              </a:solidFill>
              <a:effectLst/>
              <a:latin typeface="ＭＳ ゴシック" panose="020B0609070205080204" pitchFamily="49" charset="-128"/>
              <a:ea typeface="ＭＳ ゴシック" panose="020B0609070205080204" pitchFamily="49" charset="-128"/>
              <a:cs typeface="+mn-cs"/>
            </a:rPr>
            <a:t>％、期末・勤勉手当：</a:t>
          </a:r>
          <a:r>
            <a:rPr kumimoji="1" lang="en-US" altLang="ja-JP" sz="1300">
              <a:solidFill>
                <a:schemeClr val="dk1"/>
              </a:solidFill>
              <a:effectLst/>
              <a:latin typeface="ＭＳ ゴシック" panose="020B0609070205080204" pitchFamily="49" charset="-128"/>
              <a:ea typeface="ＭＳ ゴシック" panose="020B0609070205080204" pitchFamily="49" charset="-128"/>
              <a:cs typeface="+mn-cs"/>
            </a:rPr>
            <a:t>+0.05</a:t>
          </a:r>
          <a:r>
            <a:rPr kumimoji="1" lang="ja-JP" altLang="ja-JP" sz="1300">
              <a:solidFill>
                <a:schemeClr val="dk1"/>
              </a:solidFill>
              <a:effectLst/>
              <a:latin typeface="ＭＳ ゴシック" panose="020B0609070205080204" pitchFamily="49" charset="-128"/>
              <a:ea typeface="ＭＳ ゴシック" panose="020B0609070205080204" pitchFamily="49" charset="-128"/>
              <a:cs typeface="+mn-cs"/>
            </a:rPr>
            <a:t>か月）、特別区がマイナス改定（月例給：△</a:t>
          </a:r>
          <a:r>
            <a:rPr kumimoji="1" lang="en-US" altLang="ja-JP" sz="1300">
              <a:solidFill>
                <a:schemeClr val="dk1"/>
              </a:solidFill>
              <a:effectLst/>
              <a:latin typeface="ＭＳ ゴシック" panose="020B0609070205080204" pitchFamily="49" charset="-128"/>
              <a:ea typeface="ＭＳ ゴシック" panose="020B0609070205080204" pitchFamily="49" charset="-128"/>
              <a:cs typeface="+mn-cs"/>
            </a:rPr>
            <a:t>0.58</a:t>
          </a:r>
          <a:r>
            <a:rPr kumimoji="1" lang="ja-JP" altLang="ja-JP" sz="1300">
              <a:solidFill>
                <a:schemeClr val="dk1"/>
              </a:solidFill>
              <a:effectLst/>
              <a:latin typeface="ＭＳ ゴシック" panose="020B0609070205080204" pitchFamily="49" charset="-128"/>
              <a:ea typeface="ＭＳ ゴシック" panose="020B0609070205080204" pitchFamily="49" charset="-128"/>
              <a:cs typeface="+mn-cs"/>
            </a:rPr>
            <a:t>％、期末・勤勉手当：</a:t>
          </a:r>
          <a:r>
            <a:rPr kumimoji="1" lang="en-US" altLang="ja-JP" sz="1300">
              <a:solidFill>
                <a:schemeClr val="dk1"/>
              </a:solidFill>
              <a:effectLst/>
              <a:latin typeface="ＭＳ ゴシック" panose="020B0609070205080204" pitchFamily="49" charset="-128"/>
              <a:ea typeface="ＭＳ ゴシック" panose="020B0609070205080204" pitchFamily="49" charset="-128"/>
              <a:cs typeface="+mn-cs"/>
            </a:rPr>
            <a:t>+0.15</a:t>
          </a:r>
          <a:r>
            <a:rPr kumimoji="1" lang="ja-JP" altLang="ja-JP" sz="1300">
              <a:solidFill>
                <a:schemeClr val="dk1"/>
              </a:solidFill>
              <a:effectLst/>
              <a:latin typeface="ＭＳ ゴシック" panose="020B0609070205080204" pitchFamily="49" charset="-128"/>
              <a:ea typeface="ＭＳ ゴシック" panose="020B0609070205080204" pitchFamily="49" charset="-128"/>
              <a:cs typeface="+mn-cs"/>
            </a:rPr>
            <a:t>か月）を実施したことにより、平成</a:t>
          </a:r>
          <a:r>
            <a:rPr kumimoji="1" lang="en-US" altLang="ja-JP" sz="1300">
              <a:solidFill>
                <a:schemeClr val="dk1"/>
              </a:solidFill>
              <a:effectLst/>
              <a:latin typeface="ＭＳ ゴシック" panose="020B0609070205080204" pitchFamily="49" charset="-128"/>
              <a:ea typeface="ＭＳ ゴシック" panose="020B0609070205080204" pitchFamily="49" charset="-128"/>
              <a:cs typeface="+mn-cs"/>
            </a:rPr>
            <a:t>30</a:t>
          </a:r>
          <a:r>
            <a:rPr kumimoji="1" lang="ja-JP" altLang="ja-JP" sz="1300">
              <a:solidFill>
                <a:schemeClr val="dk1"/>
              </a:solidFill>
              <a:effectLst/>
              <a:latin typeface="ＭＳ ゴシック" panose="020B0609070205080204" pitchFamily="49" charset="-128"/>
              <a:ea typeface="ＭＳ ゴシック" panose="020B0609070205080204" pitchFamily="49" charset="-128"/>
              <a:cs typeface="+mn-cs"/>
            </a:rPr>
            <a:t>年度比で</a:t>
          </a:r>
          <a:r>
            <a:rPr kumimoji="1" lang="en-US" altLang="ja-JP" sz="1300">
              <a:solidFill>
                <a:schemeClr val="dk1"/>
              </a:solidFill>
              <a:effectLst/>
              <a:latin typeface="ＭＳ ゴシック" panose="020B0609070205080204" pitchFamily="49" charset="-128"/>
              <a:ea typeface="ＭＳ ゴシック" panose="020B0609070205080204" pitchFamily="49" charset="-128"/>
              <a:cs typeface="+mn-cs"/>
            </a:rPr>
            <a:t>1.0</a:t>
          </a:r>
          <a:r>
            <a:rPr kumimoji="1" lang="ja-JP" altLang="ja-JP" sz="1300">
              <a:solidFill>
                <a:schemeClr val="dk1"/>
              </a:solidFill>
              <a:effectLst/>
              <a:latin typeface="ＭＳ ゴシック" panose="020B0609070205080204" pitchFamily="49" charset="-128"/>
              <a:ea typeface="ＭＳ ゴシック" panose="020B0609070205080204" pitchFamily="49" charset="-128"/>
              <a:cs typeface="+mn-cs"/>
            </a:rPr>
            <a:t>ポイントの減少となった。</a:t>
          </a:r>
          <a:endParaRPr lang="ja-JP" altLang="ja-JP" sz="1300">
            <a:effectLst/>
            <a:latin typeface="ＭＳ ゴシック" panose="020B0609070205080204" pitchFamily="49" charset="-128"/>
            <a:ea typeface="ＭＳ ゴシック" panose="020B0609070205080204" pitchFamily="49" charset="-128"/>
          </a:endParaRPr>
        </a:p>
        <a:p>
          <a:r>
            <a:rPr kumimoji="1" lang="ja-JP" altLang="ja-JP" sz="1300">
              <a:solidFill>
                <a:schemeClr val="dk1"/>
              </a:solidFill>
              <a:effectLst/>
              <a:latin typeface="ＭＳ ゴシック" panose="020B0609070205080204" pitchFamily="49" charset="-128"/>
              <a:ea typeface="ＭＳ ゴシック" panose="020B0609070205080204" pitchFamily="49" charset="-128"/>
              <a:cs typeface="+mn-cs"/>
            </a:rPr>
            <a:t>　今後も給与の適正化に取り組んでいく。</a:t>
          </a:r>
          <a:endParaRPr lang="ja-JP" altLang="ja-JP" sz="1300">
            <a:effectLst/>
            <a:latin typeface="ＭＳ ゴシック" panose="020B0609070205080204" pitchFamily="49" charset="-128"/>
            <a:ea typeface="ＭＳ ゴシック" panose="020B0609070205080204" pitchFamily="49" charset="-128"/>
          </a:endParaRPr>
        </a:p>
        <a:p>
          <a:endParaRPr kumimoji="1" lang="ja-JP" altLang="en-US" sz="1300">
            <a:latin typeface="ＭＳ ゴシック" panose="020B0609070205080204" pitchFamily="49" charset="-128"/>
            <a:ea typeface="ＭＳ ゴシック" panose="020B0609070205080204" pitchFamily="49" charset="-128"/>
          </a:endParaRPr>
        </a:p>
      </xdr:txBody>
    </xdr:sp>
    <xdr:clientData/>
  </xdr:twoCellAnchor>
  <xdr:twoCellAnchor>
    <xdr:from>
      <xdr:col>61</xdr:col>
      <xdr:colOff>44450</xdr:colOff>
      <xdr:row>92</xdr:row>
      <xdr:rowOff>38100</xdr:rowOff>
    </xdr:from>
    <xdr:to>
      <xdr:col>85</xdr:col>
      <xdr:colOff>95250</xdr:colOff>
      <xdr:row>92</xdr:row>
      <xdr:rowOff>38100</xdr:rowOff>
    </xdr:to>
    <xdr:cxnSp macro="">
      <xdr:nvCxnSpPr>
        <xdr:cNvPr id="237" name="直線コネクタ 236"/>
        <xdr:cNvCxnSpPr/>
      </xdr:nvCxnSpPr>
      <xdr:spPr>
        <a:xfrm>
          <a:off x="12827000" y="15811500"/>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57</xdr:col>
      <xdr:colOff>120650</xdr:colOff>
      <xdr:row>91</xdr:row>
      <xdr:rowOff>67327</xdr:rowOff>
    </xdr:from>
    <xdr:ext cx="762000" cy="259045"/>
    <xdr:sp macro="" textlink="">
      <xdr:nvSpPr>
        <xdr:cNvPr id="238" name="テキスト ボックス 237"/>
        <xdr:cNvSpPr txBox="1"/>
      </xdr:nvSpPr>
      <xdr:spPr>
        <a:xfrm>
          <a:off x="12065000" y="156692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103.0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61</xdr:col>
      <xdr:colOff>44450</xdr:colOff>
      <xdr:row>89</xdr:row>
      <xdr:rowOff>150284</xdr:rowOff>
    </xdr:from>
    <xdr:to>
      <xdr:col>85</xdr:col>
      <xdr:colOff>95250</xdr:colOff>
      <xdr:row>89</xdr:row>
      <xdr:rowOff>150284</xdr:rowOff>
    </xdr:to>
    <xdr:cxnSp macro="">
      <xdr:nvCxnSpPr>
        <xdr:cNvPr id="239" name="直線コネクタ 238"/>
        <xdr:cNvCxnSpPr/>
      </xdr:nvCxnSpPr>
      <xdr:spPr>
        <a:xfrm>
          <a:off x="12827000" y="15409334"/>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57</xdr:col>
      <xdr:colOff>120650</xdr:colOff>
      <xdr:row>89</xdr:row>
      <xdr:rowOff>8061</xdr:rowOff>
    </xdr:from>
    <xdr:ext cx="762000" cy="259045"/>
    <xdr:sp macro="" textlink="">
      <xdr:nvSpPr>
        <xdr:cNvPr id="240" name="テキスト ボックス 239"/>
        <xdr:cNvSpPr txBox="1"/>
      </xdr:nvSpPr>
      <xdr:spPr>
        <a:xfrm>
          <a:off x="12065000" y="15267111"/>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102.0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61</xdr:col>
      <xdr:colOff>44450</xdr:colOff>
      <xdr:row>87</xdr:row>
      <xdr:rowOff>91016</xdr:rowOff>
    </xdr:from>
    <xdr:to>
      <xdr:col>85</xdr:col>
      <xdr:colOff>95250</xdr:colOff>
      <xdr:row>87</xdr:row>
      <xdr:rowOff>91016</xdr:rowOff>
    </xdr:to>
    <xdr:cxnSp macro="">
      <xdr:nvCxnSpPr>
        <xdr:cNvPr id="241" name="直線コネクタ 240"/>
        <xdr:cNvCxnSpPr/>
      </xdr:nvCxnSpPr>
      <xdr:spPr>
        <a:xfrm>
          <a:off x="12827000" y="15007166"/>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57</xdr:col>
      <xdr:colOff>120650</xdr:colOff>
      <xdr:row>86</xdr:row>
      <xdr:rowOff>120243</xdr:rowOff>
    </xdr:from>
    <xdr:ext cx="762000" cy="259045"/>
    <xdr:sp macro="" textlink="">
      <xdr:nvSpPr>
        <xdr:cNvPr id="242" name="テキスト ボックス 241"/>
        <xdr:cNvSpPr txBox="1"/>
      </xdr:nvSpPr>
      <xdr:spPr>
        <a:xfrm>
          <a:off x="12065000" y="14864943"/>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101.0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61</xdr:col>
      <xdr:colOff>44450</xdr:colOff>
      <xdr:row>85</xdr:row>
      <xdr:rowOff>31750</xdr:rowOff>
    </xdr:from>
    <xdr:to>
      <xdr:col>85</xdr:col>
      <xdr:colOff>95250</xdr:colOff>
      <xdr:row>85</xdr:row>
      <xdr:rowOff>31750</xdr:rowOff>
    </xdr:to>
    <xdr:cxnSp macro="">
      <xdr:nvCxnSpPr>
        <xdr:cNvPr id="243" name="直線コネクタ 242"/>
        <xdr:cNvCxnSpPr/>
      </xdr:nvCxnSpPr>
      <xdr:spPr>
        <a:xfrm>
          <a:off x="12827000" y="14605000"/>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57</xdr:col>
      <xdr:colOff>120650</xdr:colOff>
      <xdr:row>84</xdr:row>
      <xdr:rowOff>60977</xdr:rowOff>
    </xdr:from>
    <xdr:ext cx="762000" cy="259045"/>
    <xdr:sp macro="" textlink="">
      <xdr:nvSpPr>
        <xdr:cNvPr id="244" name="テキスト ボックス 243"/>
        <xdr:cNvSpPr txBox="1"/>
      </xdr:nvSpPr>
      <xdr:spPr>
        <a:xfrm>
          <a:off x="12065000" y="144627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100.0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61</xdr:col>
      <xdr:colOff>44450</xdr:colOff>
      <xdr:row>82</xdr:row>
      <xdr:rowOff>143934</xdr:rowOff>
    </xdr:from>
    <xdr:to>
      <xdr:col>85</xdr:col>
      <xdr:colOff>95250</xdr:colOff>
      <xdr:row>82</xdr:row>
      <xdr:rowOff>143934</xdr:rowOff>
    </xdr:to>
    <xdr:cxnSp macro="">
      <xdr:nvCxnSpPr>
        <xdr:cNvPr id="245" name="直線コネクタ 244"/>
        <xdr:cNvCxnSpPr/>
      </xdr:nvCxnSpPr>
      <xdr:spPr>
        <a:xfrm>
          <a:off x="12827000" y="14202834"/>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57</xdr:col>
      <xdr:colOff>120650</xdr:colOff>
      <xdr:row>82</xdr:row>
      <xdr:rowOff>1711</xdr:rowOff>
    </xdr:from>
    <xdr:ext cx="762000" cy="259045"/>
    <xdr:sp macro="" textlink="">
      <xdr:nvSpPr>
        <xdr:cNvPr id="246" name="テキスト ボックス 245"/>
        <xdr:cNvSpPr txBox="1"/>
      </xdr:nvSpPr>
      <xdr:spPr>
        <a:xfrm>
          <a:off x="12065000" y="14060611"/>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99.0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61</xdr:col>
      <xdr:colOff>44450</xdr:colOff>
      <xdr:row>80</xdr:row>
      <xdr:rowOff>84666</xdr:rowOff>
    </xdr:from>
    <xdr:to>
      <xdr:col>85</xdr:col>
      <xdr:colOff>95250</xdr:colOff>
      <xdr:row>80</xdr:row>
      <xdr:rowOff>84666</xdr:rowOff>
    </xdr:to>
    <xdr:cxnSp macro="">
      <xdr:nvCxnSpPr>
        <xdr:cNvPr id="247" name="直線コネクタ 246"/>
        <xdr:cNvCxnSpPr/>
      </xdr:nvCxnSpPr>
      <xdr:spPr>
        <a:xfrm>
          <a:off x="12827000" y="13800666"/>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57</xdr:col>
      <xdr:colOff>120650</xdr:colOff>
      <xdr:row>79</xdr:row>
      <xdr:rowOff>113893</xdr:rowOff>
    </xdr:from>
    <xdr:ext cx="762000" cy="259045"/>
    <xdr:sp macro="" textlink="">
      <xdr:nvSpPr>
        <xdr:cNvPr id="248" name="テキスト ボックス 247"/>
        <xdr:cNvSpPr txBox="1"/>
      </xdr:nvSpPr>
      <xdr:spPr>
        <a:xfrm>
          <a:off x="12065000" y="13658443"/>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98.0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61</xdr:col>
      <xdr:colOff>44450</xdr:colOff>
      <xdr:row>78</xdr:row>
      <xdr:rowOff>25400</xdr:rowOff>
    </xdr:from>
    <xdr:to>
      <xdr:col>85</xdr:col>
      <xdr:colOff>95250</xdr:colOff>
      <xdr:row>78</xdr:row>
      <xdr:rowOff>25400</xdr:rowOff>
    </xdr:to>
    <xdr:cxnSp macro="">
      <xdr:nvCxnSpPr>
        <xdr:cNvPr id="249" name="直線コネクタ 248"/>
        <xdr:cNvCxnSpPr/>
      </xdr:nvCxnSpPr>
      <xdr:spPr>
        <a:xfrm>
          <a:off x="12827000" y="13398500"/>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57</xdr:col>
      <xdr:colOff>120650</xdr:colOff>
      <xdr:row>77</xdr:row>
      <xdr:rowOff>54627</xdr:rowOff>
    </xdr:from>
    <xdr:ext cx="762000" cy="259045"/>
    <xdr:sp macro="" textlink="">
      <xdr:nvSpPr>
        <xdr:cNvPr id="250" name="テキスト ボックス 249"/>
        <xdr:cNvSpPr txBox="1"/>
      </xdr:nvSpPr>
      <xdr:spPr>
        <a:xfrm>
          <a:off x="12065000" y="132562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97.0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61</xdr:col>
      <xdr:colOff>44450</xdr:colOff>
      <xdr:row>78</xdr:row>
      <xdr:rowOff>25400</xdr:rowOff>
    </xdr:from>
    <xdr:to>
      <xdr:col>85</xdr:col>
      <xdr:colOff>95250</xdr:colOff>
      <xdr:row>92</xdr:row>
      <xdr:rowOff>38100</xdr:rowOff>
    </xdr:to>
    <xdr:sp macro="" textlink="">
      <xdr:nvSpPr>
        <xdr:cNvPr id="251" name="給与水準   （国との比較）グラフ枠"/>
        <xdr:cNvSpPr/>
      </xdr:nvSpPr>
      <xdr:spPr>
        <a:xfrm>
          <a:off x="12827000" y="13398500"/>
          <a:ext cx="5080000" cy="241300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81</xdr:col>
      <xdr:colOff>44450</xdr:colOff>
      <xdr:row>80</xdr:row>
      <xdr:rowOff>84666</xdr:rowOff>
    </xdr:from>
    <xdr:to>
      <xdr:col>81</xdr:col>
      <xdr:colOff>44450</xdr:colOff>
      <xdr:row>87</xdr:row>
      <xdr:rowOff>91016</xdr:rowOff>
    </xdr:to>
    <xdr:cxnSp macro="">
      <xdr:nvCxnSpPr>
        <xdr:cNvPr id="252" name="直線コネクタ 251"/>
        <xdr:cNvCxnSpPr/>
      </xdr:nvCxnSpPr>
      <xdr:spPr>
        <a:xfrm flipV="1">
          <a:off x="17018000" y="13800666"/>
          <a:ext cx="0" cy="1206500"/>
        </a:xfrm>
        <a:prstGeom prst="line">
          <a:avLst/>
        </a:prstGeom>
        <a:ln w="6350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81</xdr:col>
      <xdr:colOff>133350</xdr:colOff>
      <xdr:row>87</xdr:row>
      <xdr:rowOff>63093</xdr:rowOff>
    </xdr:from>
    <xdr:ext cx="762000" cy="259045"/>
    <xdr:sp macro="" textlink="">
      <xdr:nvSpPr>
        <xdr:cNvPr id="253" name="給与水準   （国との比較）最小値テキスト"/>
        <xdr:cNvSpPr txBox="1"/>
      </xdr:nvSpPr>
      <xdr:spPr>
        <a:xfrm>
          <a:off x="17106900" y="14979243"/>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latin typeface="ＭＳ Ｐゴシック" panose="020B0600070205080204" pitchFamily="50" charset="-128"/>
              <a:ea typeface="ＭＳ Ｐゴシック" panose="020B0600070205080204" pitchFamily="50" charset="-128"/>
            </a:rPr>
            <a:t>101.0</a:t>
          </a:r>
          <a:endParaRPr kumimoji="1" lang="ja-JP" altLang="en-US" sz="1000" b="1">
            <a:latin typeface="ＭＳ Ｐゴシック" panose="020B0600070205080204" pitchFamily="50" charset="-128"/>
            <a:ea typeface="ＭＳ Ｐゴシック" panose="020B0600070205080204" pitchFamily="50" charset="-128"/>
          </a:endParaRPr>
        </a:p>
      </xdr:txBody>
    </xdr:sp>
    <xdr:clientData/>
  </xdr:oneCellAnchor>
  <xdr:twoCellAnchor>
    <xdr:from>
      <xdr:col>80</xdr:col>
      <xdr:colOff>165100</xdr:colOff>
      <xdr:row>87</xdr:row>
      <xdr:rowOff>91016</xdr:rowOff>
    </xdr:from>
    <xdr:to>
      <xdr:col>81</xdr:col>
      <xdr:colOff>133350</xdr:colOff>
      <xdr:row>87</xdr:row>
      <xdr:rowOff>91016</xdr:rowOff>
    </xdr:to>
    <xdr:cxnSp macro="">
      <xdr:nvCxnSpPr>
        <xdr:cNvPr id="254" name="直線コネクタ 253"/>
        <xdr:cNvCxnSpPr/>
      </xdr:nvCxnSpPr>
      <xdr:spPr>
        <a:xfrm>
          <a:off x="16929100" y="15007166"/>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81</xdr:col>
      <xdr:colOff>133350</xdr:colOff>
      <xdr:row>78</xdr:row>
      <xdr:rowOff>171043</xdr:rowOff>
    </xdr:from>
    <xdr:ext cx="762000" cy="259045"/>
    <xdr:sp macro="" textlink="">
      <xdr:nvSpPr>
        <xdr:cNvPr id="255" name="給与水準   （国との比較）最大値テキスト"/>
        <xdr:cNvSpPr txBox="1"/>
      </xdr:nvSpPr>
      <xdr:spPr>
        <a:xfrm>
          <a:off x="17106900" y="13544143"/>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latin typeface="ＭＳ Ｐゴシック" panose="020B0600070205080204" pitchFamily="50" charset="-128"/>
              <a:ea typeface="ＭＳ Ｐゴシック" panose="020B0600070205080204" pitchFamily="50" charset="-128"/>
            </a:rPr>
            <a:t>98.0</a:t>
          </a:r>
          <a:endParaRPr kumimoji="1" lang="ja-JP" altLang="en-US" sz="1000" b="1">
            <a:latin typeface="ＭＳ Ｐゴシック" panose="020B0600070205080204" pitchFamily="50" charset="-128"/>
            <a:ea typeface="ＭＳ Ｐゴシック" panose="020B0600070205080204" pitchFamily="50" charset="-128"/>
          </a:endParaRPr>
        </a:p>
      </xdr:txBody>
    </xdr:sp>
    <xdr:clientData/>
  </xdr:oneCellAnchor>
  <xdr:twoCellAnchor>
    <xdr:from>
      <xdr:col>80</xdr:col>
      <xdr:colOff>165100</xdr:colOff>
      <xdr:row>80</xdr:row>
      <xdr:rowOff>84666</xdr:rowOff>
    </xdr:from>
    <xdr:to>
      <xdr:col>81</xdr:col>
      <xdr:colOff>133350</xdr:colOff>
      <xdr:row>80</xdr:row>
      <xdr:rowOff>84666</xdr:rowOff>
    </xdr:to>
    <xdr:cxnSp macro="">
      <xdr:nvCxnSpPr>
        <xdr:cNvPr id="256" name="直線コネクタ 255"/>
        <xdr:cNvCxnSpPr/>
      </xdr:nvCxnSpPr>
      <xdr:spPr>
        <a:xfrm>
          <a:off x="16929100" y="13800666"/>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77</xdr:col>
      <xdr:colOff>44450</xdr:colOff>
      <xdr:row>84</xdr:row>
      <xdr:rowOff>2116</xdr:rowOff>
    </xdr:from>
    <xdr:to>
      <xdr:col>81</xdr:col>
      <xdr:colOff>44450</xdr:colOff>
      <xdr:row>86</xdr:row>
      <xdr:rowOff>61384</xdr:rowOff>
    </xdr:to>
    <xdr:cxnSp macro="">
      <xdr:nvCxnSpPr>
        <xdr:cNvPr id="257" name="直線コネクタ 256"/>
        <xdr:cNvCxnSpPr/>
      </xdr:nvCxnSpPr>
      <xdr:spPr>
        <a:xfrm flipV="1">
          <a:off x="16179800" y="14403916"/>
          <a:ext cx="838200" cy="402168"/>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81</xdr:col>
      <xdr:colOff>133350</xdr:colOff>
      <xdr:row>81</xdr:row>
      <xdr:rowOff>149877</xdr:rowOff>
    </xdr:from>
    <xdr:ext cx="762000" cy="259045"/>
    <xdr:sp macro="" textlink="">
      <xdr:nvSpPr>
        <xdr:cNvPr id="258" name="給与水準   （国との比較）平均値テキスト"/>
        <xdr:cNvSpPr txBox="1"/>
      </xdr:nvSpPr>
      <xdr:spPr>
        <a:xfrm>
          <a:off x="17106900" y="14037327"/>
          <a:ext cx="762000"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solidFill>
                <a:srgbClr val="000080"/>
              </a:solidFill>
              <a:latin typeface="ＭＳ Ｐゴシック" panose="020B0600070205080204" pitchFamily="50" charset="-128"/>
              <a:ea typeface="ＭＳ Ｐゴシック" panose="020B0600070205080204" pitchFamily="50" charset="-128"/>
            </a:rPr>
            <a:t>99.1</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80</xdr:col>
      <xdr:colOff>203200</xdr:colOff>
      <xdr:row>82</xdr:row>
      <xdr:rowOff>133350</xdr:rowOff>
    </xdr:from>
    <xdr:to>
      <xdr:col>81</xdr:col>
      <xdr:colOff>95250</xdr:colOff>
      <xdr:row>83</xdr:row>
      <xdr:rowOff>63500</xdr:rowOff>
    </xdr:to>
    <xdr:sp macro="" textlink="">
      <xdr:nvSpPr>
        <xdr:cNvPr id="259" name="フローチャート: 判断 258"/>
        <xdr:cNvSpPr/>
      </xdr:nvSpPr>
      <xdr:spPr>
        <a:xfrm>
          <a:off x="16967200" y="1419225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72</xdr:col>
      <xdr:colOff>203200</xdr:colOff>
      <xdr:row>86</xdr:row>
      <xdr:rowOff>61384</xdr:rowOff>
    </xdr:from>
    <xdr:to>
      <xdr:col>77</xdr:col>
      <xdr:colOff>44450</xdr:colOff>
      <xdr:row>88</xdr:row>
      <xdr:rowOff>160866</xdr:rowOff>
    </xdr:to>
    <xdr:cxnSp macro="">
      <xdr:nvCxnSpPr>
        <xdr:cNvPr id="260" name="直線コネクタ 259"/>
        <xdr:cNvCxnSpPr/>
      </xdr:nvCxnSpPr>
      <xdr:spPr>
        <a:xfrm flipV="1">
          <a:off x="15290800" y="14806084"/>
          <a:ext cx="889000" cy="442382"/>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76</xdr:col>
      <xdr:colOff>203200</xdr:colOff>
      <xdr:row>84</xdr:row>
      <xdr:rowOff>71966</xdr:rowOff>
    </xdr:from>
    <xdr:to>
      <xdr:col>77</xdr:col>
      <xdr:colOff>95250</xdr:colOff>
      <xdr:row>85</xdr:row>
      <xdr:rowOff>2116</xdr:rowOff>
    </xdr:to>
    <xdr:sp macro="" textlink="">
      <xdr:nvSpPr>
        <xdr:cNvPr id="261" name="フローチャート: 判断 260"/>
        <xdr:cNvSpPr/>
      </xdr:nvSpPr>
      <xdr:spPr>
        <a:xfrm>
          <a:off x="16129000" y="14473766"/>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75</xdr:col>
      <xdr:colOff>82550</xdr:colOff>
      <xdr:row>83</xdr:row>
      <xdr:rowOff>12293</xdr:rowOff>
    </xdr:from>
    <xdr:ext cx="736600" cy="259045"/>
    <xdr:sp macro="" textlink="">
      <xdr:nvSpPr>
        <xdr:cNvPr id="262" name="テキスト ボックス 261"/>
        <xdr:cNvSpPr txBox="1"/>
      </xdr:nvSpPr>
      <xdr:spPr>
        <a:xfrm>
          <a:off x="15798800" y="14242643"/>
          <a:ext cx="7366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99.8</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68</xdr:col>
      <xdr:colOff>152400</xdr:colOff>
      <xdr:row>86</xdr:row>
      <xdr:rowOff>101600</xdr:rowOff>
    </xdr:from>
    <xdr:to>
      <xdr:col>72</xdr:col>
      <xdr:colOff>203200</xdr:colOff>
      <xdr:row>88</xdr:row>
      <xdr:rowOff>160866</xdr:rowOff>
    </xdr:to>
    <xdr:cxnSp macro="">
      <xdr:nvCxnSpPr>
        <xdr:cNvPr id="263" name="直線コネクタ 262"/>
        <xdr:cNvCxnSpPr/>
      </xdr:nvCxnSpPr>
      <xdr:spPr>
        <a:xfrm>
          <a:off x="14401800" y="14846300"/>
          <a:ext cx="889000" cy="402166"/>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72</xdr:col>
      <xdr:colOff>152400</xdr:colOff>
      <xdr:row>85</xdr:row>
      <xdr:rowOff>21166</xdr:rowOff>
    </xdr:from>
    <xdr:to>
      <xdr:col>73</xdr:col>
      <xdr:colOff>44450</xdr:colOff>
      <xdr:row>85</xdr:row>
      <xdr:rowOff>122766</xdr:rowOff>
    </xdr:to>
    <xdr:sp macro="" textlink="">
      <xdr:nvSpPr>
        <xdr:cNvPr id="264" name="フローチャート: 判断 263"/>
        <xdr:cNvSpPr/>
      </xdr:nvSpPr>
      <xdr:spPr>
        <a:xfrm>
          <a:off x="15240000" y="14594416"/>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71</xdr:col>
      <xdr:colOff>31750</xdr:colOff>
      <xdr:row>83</xdr:row>
      <xdr:rowOff>132943</xdr:rowOff>
    </xdr:from>
    <xdr:ext cx="762000" cy="259045"/>
    <xdr:sp macro="" textlink="">
      <xdr:nvSpPr>
        <xdr:cNvPr id="265" name="テキスト ボックス 264"/>
        <xdr:cNvSpPr txBox="1"/>
      </xdr:nvSpPr>
      <xdr:spPr>
        <a:xfrm>
          <a:off x="14909800" y="14363293"/>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100.1</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64</xdr:col>
      <xdr:colOff>101600</xdr:colOff>
      <xdr:row>86</xdr:row>
      <xdr:rowOff>21166</xdr:rowOff>
    </xdr:from>
    <xdr:to>
      <xdr:col>68</xdr:col>
      <xdr:colOff>152400</xdr:colOff>
      <xdr:row>86</xdr:row>
      <xdr:rowOff>101600</xdr:rowOff>
    </xdr:to>
    <xdr:cxnSp macro="">
      <xdr:nvCxnSpPr>
        <xdr:cNvPr id="266" name="直線コネクタ 265"/>
        <xdr:cNvCxnSpPr/>
      </xdr:nvCxnSpPr>
      <xdr:spPr>
        <a:xfrm>
          <a:off x="13512800" y="14765866"/>
          <a:ext cx="889000" cy="80434"/>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68</xdr:col>
      <xdr:colOff>101600</xdr:colOff>
      <xdr:row>83</xdr:row>
      <xdr:rowOff>162984</xdr:rowOff>
    </xdr:from>
    <xdr:to>
      <xdr:col>68</xdr:col>
      <xdr:colOff>203200</xdr:colOff>
      <xdr:row>84</xdr:row>
      <xdr:rowOff>93134</xdr:rowOff>
    </xdr:to>
    <xdr:sp macro="" textlink="">
      <xdr:nvSpPr>
        <xdr:cNvPr id="267" name="フローチャート: 判断 266"/>
        <xdr:cNvSpPr/>
      </xdr:nvSpPr>
      <xdr:spPr>
        <a:xfrm>
          <a:off x="14351000" y="14393334"/>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66</xdr:col>
      <xdr:colOff>190500</xdr:colOff>
      <xdr:row>82</xdr:row>
      <xdr:rowOff>103311</xdr:rowOff>
    </xdr:from>
    <xdr:ext cx="762000" cy="259045"/>
    <xdr:sp macro="" textlink="">
      <xdr:nvSpPr>
        <xdr:cNvPr id="268" name="テキスト ボックス 267"/>
        <xdr:cNvSpPr txBox="1"/>
      </xdr:nvSpPr>
      <xdr:spPr>
        <a:xfrm>
          <a:off x="14020800" y="14162211"/>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99.6</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64</xdr:col>
      <xdr:colOff>50800</xdr:colOff>
      <xdr:row>83</xdr:row>
      <xdr:rowOff>122766</xdr:rowOff>
    </xdr:from>
    <xdr:to>
      <xdr:col>64</xdr:col>
      <xdr:colOff>152400</xdr:colOff>
      <xdr:row>84</xdr:row>
      <xdr:rowOff>52916</xdr:rowOff>
    </xdr:to>
    <xdr:sp macro="" textlink="">
      <xdr:nvSpPr>
        <xdr:cNvPr id="269" name="フローチャート: 判断 268"/>
        <xdr:cNvSpPr/>
      </xdr:nvSpPr>
      <xdr:spPr>
        <a:xfrm>
          <a:off x="13462000" y="14353116"/>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62</xdr:col>
      <xdr:colOff>139700</xdr:colOff>
      <xdr:row>82</xdr:row>
      <xdr:rowOff>63093</xdr:rowOff>
    </xdr:from>
    <xdr:ext cx="762000" cy="259045"/>
    <xdr:sp macro="" textlink="">
      <xdr:nvSpPr>
        <xdr:cNvPr id="270" name="テキスト ボックス 269"/>
        <xdr:cNvSpPr txBox="1"/>
      </xdr:nvSpPr>
      <xdr:spPr>
        <a:xfrm>
          <a:off x="13131800" y="14121993"/>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99.5</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oneCellAnchor>
    <xdr:from>
      <xdr:col>80</xdr:col>
      <xdr:colOff>38100</xdr:colOff>
      <xdr:row>92</xdr:row>
      <xdr:rowOff>35577</xdr:rowOff>
    </xdr:from>
    <xdr:ext cx="762000" cy="259045"/>
    <xdr:sp macro="" textlink="">
      <xdr:nvSpPr>
        <xdr:cNvPr id="271" name="テキスト ボックス 270"/>
        <xdr:cNvSpPr txBox="1"/>
      </xdr:nvSpPr>
      <xdr:spPr>
        <a:xfrm>
          <a:off x="16802100" y="15808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R01</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76</xdr:col>
      <xdr:colOff>38100</xdr:colOff>
      <xdr:row>92</xdr:row>
      <xdr:rowOff>35577</xdr:rowOff>
    </xdr:from>
    <xdr:ext cx="762000" cy="259045"/>
    <xdr:sp macro="" textlink="">
      <xdr:nvSpPr>
        <xdr:cNvPr id="272" name="テキスト ボックス 271"/>
        <xdr:cNvSpPr txBox="1"/>
      </xdr:nvSpPr>
      <xdr:spPr>
        <a:xfrm>
          <a:off x="15963900" y="15808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H30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71</xdr:col>
      <xdr:colOff>196850</xdr:colOff>
      <xdr:row>92</xdr:row>
      <xdr:rowOff>35577</xdr:rowOff>
    </xdr:from>
    <xdr:ext cx="762000" cy="259045"/>
    <xdr:sp macro="" textlink="">
      <xdr:nvSpPr>
        <xdr:cNvPr id="273" name="テキスト ボックス 272"/>
        <xdr:cNvSpPr txBox="1"/>
      </xdr:nvSpPr>
      <xdr:spPr>
        <a:xfrm>
          <a:off x="15074900" y="15808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H29</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67</xdr:col>
      <xdr:colOff>146050</xdr:colOff>
      <xdr:row>92</xdr:row>
      <xdr:rowOff>35577</xdr:rowOff>
    </xdr:from>
    <xdr:ext cx="762000" cy="259045"/>
    <xdr:sp macro="" textlink="">
      <xdr:nvSpPr>
        <xdr:cNvPr id="274" name="テキスト ボックス 273"/>
        <xdr:cNvSpPr txBox="1"/>
      </xdr:nvSpPr>
      <xdr:spPr>
        <a:xfrm>
          <a:off x="14185900" y="15808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H28</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63</xdr:col>
      <xdr:colOff>95250</xdr:colOff>
      <xdr:row>92</xdr:row>
      <xdr:rowOff>35577</xdr:rowOff>
    </xdr:from>
    <xdr:ext cx="762000" cy="259045"/>
    <xdr:sp macro="" textlink="">
      <xdr:nvSpPr>
        <xdr:cNvPr id="275" name="テキスト ボックス 274"/>
        <xdr:cNvSpPr txBox="1"/>
      </xdr:nvSpPr>
      <xdr:spPr>
        <a:xfrm>
          <a:off x="13296900" y="15808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H27</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80</xdr:col>
      <xdr:colOff>203200</xdr:colOff>
      <xdr:row>83</xdr:row>
      <xdr:rowOff>122766</xdr:rowOff>
    </xdr:from>
    <xdr:to>
      <xdr:col>81</xdr:col>
      <xdr:colOff>95250</xdr:colOff>
      <xdr:row>84</xdr:row>
      <xdr:rowOff>52916</xdr:rowOff>
    </xdr:to>
    <xdr:sp macro="" textlink="">
      <xdr:nvSpPr>
        <xdr:cNvPr id="276" name="楕円 275"/>
        <xdr:cNvSpPr/>
      </xdr:nvSpPr>
      <xdr:spPr>
        <a:xfrm>
          <a:off x="16967200" y="14353116"/>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81</xdr:col>
      <xdr:colOff>133350</xdr:colOff>
      <xdr:row>83</xdr:row>
      <xdr:rowOff>94843</xdr:rowOff>
    </xdr:from>
    <xdr:ext cx="762000" cy="259045"/>
    <xdr:sp macro="" textlink="">
      <xdr:nvSpPr>
        <xdr:cNvPr id="277" name="給与水準   （国との比較）該当値テキスト"/>
        <xdr:cNvSpPr txBox="1"/>
      </xdr:nvSpPr>
      <xdr:spPr>
        <a:xfrm>
          <a:off x="17106900" y="14325193"/>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solidFill>
                <a:srgbClr val="FF0000"/>
              </a:solidFill>
              <a:latin typeface="ＭＳ Ｐゴシック" panose="020B0600070205080204" pitchFamily="50" charset="-128"/>
              <a:ea typeface="ＭＳ Ｐゴシック" panose="020B0600070205080204" pitchFamily="50" charset="-128"/>
            </a:rPr>
            <a:t>99.5</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76</xdr:col>
      <xdr:colOff>203200</xdr:colOff>
      <xdr:row>86</xdr:row>
      <xdr:rowOff>10584</xdr:rowOff>
    </xdr:from>
    <xdr:to>
      <xdr:col>77</xdr:col>
      <xdr:colOff>95250</xdr:colOff>
      <xdr:row>86</xdr:row>
      <xdr:rowOff>112184</xdr:rowOff>
    </xdr:to>
    <xdr:sp macro="" textlink="">
      <xdr:nvSpPr>
        <xdr:cNvPr id="278" name="楕円 277"/>
        <xdr:cNvSpPr/>
      </xdr:nvSpPr>
      <xdr:spPr>
        <a:xfrm>
          <a:off x="16129000" y="14755284"/>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75</xdr:col>
      <xdr:colOff>82550</xdr:colOff>
      <xdr:row>86</xdr:row>
      <xdr:rowOff>96961</xdr:rowOff>
    </xdr:from>
    <xdr:ext cx="736600" cy="259045"/>
    <xdr:sp macro="" textlink="">
      <xdr:nvSpPr>
        <xdr:cNvPr id="279" name="テキスト ボックス 278"/>
        <xdr:cNvSpPr txBox="1"/>
      </xdr:nvSpPr>
      <xdr:spPr>
        <a:xfrm>
          <a:off x="15798800" y="14841661"/>
          <a:ext cx="7366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100.5</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72</xdr:col>
      <xdr:colOff>152400</xdr:colOff>
      <xdr:row>88</xdr:row>
      <xdr:rowOff>110066</xdr:rowOff>
    </xdr:from>
    <xdr:to>
      <xdr:col>73</xdr:col>
      <xdr:colOff>44450</xdr:colOff>
      <xdr:row>89</xdr:row>
      <xdr:rowOff>40216</xdr:rowOff>
    </xdr:to>
    <xdr:sp macro="" textlink="">
      <xdr:nvSpPr>
        <xdr:cNvPr id="280" name="楕円 279"/>
        <xdr:cNvSpPr/>
      </xdr:nvSpPr>
      <xdr:spPr>
        <a:xfrm>
          <a:off x="15240000" y="15197666"/>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71</xdr:col>
      <xdr:colOff>31750</xdr:colOff>
      <xdr:row>89</xdr:row>
      <xdr:rowOff>24993</xdr:rowOff>
    </xdr:from>
    <xdr:ext cx="762000" cy="259045"/>
    <xdr:sp macro="" textlink="">
      <xdr:nvSpPr>
        <xdr:cNvPr id="281" name="テキスト ボックス 280"/>
        <xdr:cNvSpPr txBox="1"/>
      </xdr:nvSpPr>
      <xdr:spPr>
        <a:xfrm>
          <a:off x="14909800" y="15284043"/>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101.6</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68</xdr:col>
      <xdr:colOff>101600</xdr:colOff>
      <xdr:row>86</xdr:row>
      <xdr:rowOff>50800</xdr:rowOff>
    </xdr:from>
    <xdr:to>
      <xdr:col>68</xdr:col>
      <xdr:colOff>203200</xdr:colOff>
      <xdr:row>86</xdr:row>
      <xdr:rowOff>152400</xdr:rowOff>
    </xdr:to>
    <xdr:sp macro="" textlink="">
      <xdr:nvSpPr>
        <xdr:cNvPr id="282" name="楕円 281"/>
        <xdr:cNvSpPr/>
      </xdr:nvSpPr>
      <xdr:spPr>
        <a:xfrm>
          <a:off x="14351000" y="147955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66</xdr:col>
      <xdr:colOff>190500</xdr:colOff>
      <xdr:row>86</xdr:row>
      <xdr:rowOff>137177</xdr:rowOff>
    </xdr:from>
    <xdr:ext cx="762000" cy="259045"/>
    <xdr:sp macro="" textlink="">
      <xdr:nvSpPr>
        <xdr:cNvPr id="283" name="テキスト ボックス 282"/>
        <xdr:cNvSpPr txBox="1"/>
      </xdr:nvSpPr>
      <xdr:spPr>
        <a:xfrm>
          <a:off x="14020800" y="148818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100.6</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64</xdr:col>
      <xdr:colOff>50800</xdr:colOff>
      <xdr:row>85</xdr:row>
      <xdr:rowOff>141816</xdr:rowOff>
    </xdr:from>
    <xdr:to>
      <xdr:col>64</xdr:col>
      <xdr:colOff>152400</xdr:colOff>
      <xdr:row>86</xdr:row>
      <xdr:rowOff>71966</xdr:rowOff>
    </xdr:to>
    <xdr:sp macro="" textlink="">
      <xdr:nvSpPr>
        <xdr:cNvPr id="284" name="楕円 283"/>
        <xdr:cNvSpPr/>
      </xdr:nvSpPr>
      <xdr:spPr>
        <a:xfrm>
          <a:off x="13462000" y="14715066"/>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62</xdr:col>
      <xdr:colOff>139700</xdr:colOff>
      <xdr:row>86</xdr:row>
      <xdr:rowOff>56743</xdr:rowOff>
    </xdr:from>
    <xdr:ext cx="762000" cy="259045"/>
    <xdr:sp macro="" textlink="">
      <xdr:nvSpPr>
        <xdr:cNvPr id="285" name="テキスト ボックス 284"/>
        <xdr:cNvSpPr txBox="1"/>
      </xdr:nvSpPr>
      <xdr:spPr>
        <a:xfrm>
          <a:off x="13131800" y="14801443"/>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100.4</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61</xdr:col>
      <xdr:colOff>44450</xdr:colOff>
      <xdr:row>51</xdr:row>
      <xdr:rowOff>82550</xdr:rowOff>
    </xdr:from>
    <xdr:to>
      <xdr:col>85</xdr:col>
      <xdr:colOff>95250</xdr:colOff>
      <xdr:row>53</xdr:row>
      <xdr:rowOff>57150</xdr:rowOff>
    </xdr:to>
    <xdr:sp macro="" textlink="">
      <xdr:nvSpPr>
        <xdr:cNvPr id="286" name="正方形/長方形 285"/>
        <xdr:cNvSpPr/>
      </xdr:nvSpPr>
      <xdr:spPr>
        <a:xfrm>
          <a:off x="12827000" y="8826500"/>
          <a:ext cx="5080000" cy="3175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ysClr val="windowText" lastClr="000000"/>
              </a:solidFill>
              <a:latin typeface="ＭＳ Ｐゴシック" panose="020B0600070205080204" pitchFamily="50" charset="-128"/>
              <a:ea typeface="ＭＳ Ｐゴシック" panose="020B0600070205080204" pitchFamily="50" charset="-128"/>
            </a:rPr>
            <a:t>定員管理の状況</a:t>
          </a:r>
        </a:p>
      </xdr:txBody>
    </xdr:sp>
    <xdr:clientData/>
  </xdr:twoCellAnchor>
  <xdr:oneCellAnchor>
    <xdr:from>
      <xdr:col>63</xdr:col>
      <xdr:colOff>144652</xdr:colOff>
      <xdr:row>53</xdr:row>
      <xdr:rowOff>101600</xdr:rowOff>
    </xdr:from>
    <xdr:ext cx="2263396" cy="309059"/>
    <xdr:sp macro="" textlink="">
      <xdr:nvSpPr>
        <xdr:cNvPr id="287" name="テキスト ボックス 286"/>
        <xdr:cNvSpPr txBox="1"/>
      </xdr:nvSpPr>
      <xdr:spPr>
        <a:xfrm>
          <a:off x="13346302" y="9188450"/>
          <a:ext cx="2263396" cy="309059"/>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b">
          <a:noAutofit/>
        </a:bodyPr>
        <a:lstStyle/>
        <a:p>
          <a:pPr algn="ctr"/>
          <a:r>
            <a:rPr kumimoji="1" lang="ja-JP" altLang="en-US" sz="1300" b="1">
              <a:latin typeface="ＭＳ Ｐゴシック" panose="020B0600070205080204" pitchFamily="50" charset="-128"/>
              <a:ea typeface="ＭＳ Ｐゴシック" panose="020B0600070205080204" pitchFamily="50" charset="-128"/>
            </a:rPr>
            <a:t>人口</a:t>
          </a:r>
          <a:r>
            <a:rPr kumimoji="1" lang="en-US" altLang="ja-JP" sz="1300" b="1">
              <a:latin typeface="ＭＳ Ｐゴシック" panose="020B0600070205080204" pitchFamily="50" charset="-128"/>
              <a:ea typeface="ＭＳ Ｐゴシック" panose="020B0600070205080204" pitchFamily="50" charset="-128"/>
            </a:rPr>
            <a:t>1,000</a:t>
          </a:r>
          <a:r>
            <a:rPr kumimoji="1" lang="ja-JP" altLang="en-US" sz="1300" b="1">
              <a:latin typeface="ＭＳ Ｐゴシック" panose="020B0600070205080204" pitchFamily="50" charset="-128"/>
              <a:ea typeface="ＭＳ Ｐゴシック" panose="020B0600070205080204" pitchFamily="50" charset="-128"/>
            </a:rPr>
            <a:t>人当たり職員数</a:t>
          </a:r>
        </a:p>
      </xdr:txBody>
    </xdr:sp>
    <xdr:clientData/>
  </xdr:oneCellAnchor>
  <xdr:oneCellAnchor>
    <xdr:from>
      <xdr:col>75</xdr:col>
      <xdr:colOff>20449</xdr:colOff>
      <xdr:row>53</xdr:row>
      <xdr:rowOff>76200</xdr:rowOff>
    </xdr:from>
    <xdr:ext cx="1651000" cy="359073"/>
    <xdr:sp macro="" textlink="">
      <xdr:nvSpPr>
        <xdr:cNvPr id="288" name="テキスト ボックス 287"/>
        <xdr:cNvSpPr txBox="1"/>
      </xdr:nvSpPr>
      <xdr:spPr>
        <a:xfrm>
          <a:off x="15736699" y="9163050"/>
          <a:ext cx="1651000" cy="359073"/>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rtlCol="0" anchor="b">
          <a:spAutoFit/>
        </a:bodyPr>
        <a:lstStyle/>
        <a:p>
          <a:pPr algn="l"/>
          <a:r>
            <a:rPr kumimoji="1" lang="en-US" altLang="ja-JP" sz="1600" b="1">
              <a:solidFill>
                <a:srgbClr val="FF0000"/>
              </a:solidFill>
              <a:latin typeface="ＭＳ Ｐゴシック" panose="020B0600070205080204" pitchFamily="50" charset="-128"/>
              <a:ea typeface="ＭＳ Ｐゴシック" panose="020B0600070205080204" pitchFamily="50" charset="-128"/>
            </a:rPr>
            <a:t>[5.84</a:t>
          </a:r>
          <a:r>
            <a:rPr kumimoji="1" lang="ja-JP" altLang="en-US" sz="1600" b="1">
              <a:solidFill>
                <a:srgbClr val="FF0000"/>
              </a:solidFill>
              <a:latin typeface="ＭＳ Ｐゴシック" panose="020B0600070205080204" pitchFamily="50" charset="-128"/>
              <a:ea typeface="ＭＳ Ｐゴシック" panose="020B0600070205080204" pitchFamily="50" charset="-128"/>
            </a:rPr>
            <a:t>人</a:t>
          </a:r>
          <a:r>
            <a:rPr kumimoji="1" lang="en-US" altLang="ja-JP" sz="1600" b="1">
              <a:solidFill>
                <a:srgbClr val="FF0000"/>
              </a:solidFill>
              <a:latin typeface="ＭＳ Ｐゴシック" panose="020B0600070205080204" pitchFamily="50" charset="-128"/>
              <a:ea typeface="ＭＳ Ｐゴシック" panose="020B0600070205080204" pitchFamily="50" charset="-128"/>
            </a:rPr>
            <a:t>]</a:t>
          </a:r>
          <a:r>
            <a:rPr kumimoji="1" lang="ja-JP" altLang="en-US" sz="1600" b="1">
              <a:solidFill>
                <a:srgbClr val="FF0000"/>
              </a:solidFill>
              <a:latin typeface="ＭＳ Ｐゴシック" panose="020B0600070205080204" pitchFamily="50" charset="-128"/>
              <a:ea typeface="ＭＳ Ｐゴシック" panose="020B0600070205080204" pitchFamily="50" charset="-128"/>
            </a:rPr>
            <a:t>　</a:t>
          </a:r>
        </a:p>
      </xdr:txBody>
    </xdr:sp>
    <xdr:clientData/>
  </xdr:oneCellAnchor>
  <xdr:twoCellAnchor>
    <xdr:from>
      <xdr:col>85</xdr:col>
      <xdr:colOff>158750</xdr:colOff>
      <xdr:row>52</xdr:row>
      <xdr:rowOff>165100</xdr:rowOff>
    </xdr:from>
    <xdr:to>
      <xdr:col>93</xdr:col>
      <xdr:colOff>6350</xdr:colOff>
      <xdr:row>54</xdr:row>
      <xdr:rowOff>76200</xdr:rowOff>
    </xdr:to>
    <xdr:sp macro="" textlink="">
      <xdr:nvSpPr>
        <xdr:cNvPr id="289" name="正方形/長方形 288"/>
        <xdr:cNvSpPr/>
      </xdr:nvSpPr>
      <xdr:spPr>
        <a:xfrm>
          <a:off x="17970500" y="90805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類似団体内順位</a:t>
          </a:r>
        </a:p>
      </xdr:txBody>
    </xdr:sp>
    <xdr:clientData/>
  </xdr:twoCellAnchor>
  <xdr:twoCellAnchor>
    <xdr:from>
      <xdr:col>85</xdr:col>
      <xdr:colOff>158750</xdr:colOff>
      <xdr:row>54</xdr:row>
      <xdr:rowOff>12700</xdr:rowOff>
    </xdr:from>
    <xdr:to>
      <xdr:col>93</xdr:col>
      <xdr:colOff>6350</xdr:colOff>
      <xdr:row>55</xdr:row>
      <xdr:rowOff>95250</xdr:rowOff>
    </xdr:to>
    <xdr:sp macro="" textlink="">
      <xdr:nvSpPr>
        <xdr:cNvPr id="290" name="正方形/長方形 289"/>
        <xdr:cNvSpPr/>
      </xdr:nvSpPr>
      <xdr:spPr>
        <a:xfrm>
          <a:off x="17970500" y="92710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6/23</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93</xdr:col>
      <xdr:colOff>133350</xdr:colOff>
      <xdr:row>52</xdr:row>
      <xdr:rowOff>165100</xdr:rowOff>
    </xdr:from>
    <xdr:to>
      <xdr:col>99</xdr:col>
      <xdr:colOff>146050</xdr:colOff>
      <xdr:row>54</xdr:row>
      <xdr:rowOff>76200</xdr:rowOff>
    </xdr:to>
    <xdr:sp macro="" textlink="">
      <xdr:nvSpPr>
        <xdr:cNvPr id="291" name="正方形/長方形 290"/>
        <xdr:cNvSpPr/>
      </xdr:nvSpPr>
      <xdr:spPr>
        <a:xfrm>
          <a:off x="19621500" y="9080500"/>
          <a:ext cx="127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全国平均</a:t>
          </a:r>
        </a:p>
      </xdr:txBody>
    </xdr:sp>
    <xdr:clientData/>
  </xdr:twoCellAnchor>
  <xdr:twoCellAnchor>
    <xdr:from>
      <xdr:col>93</xdr:col>
      <xdr:colOff>133350</xdr:colOff>
      <xdr:row>54</xdr:row>
      <xdr:rowOff>12700</xdr:rowOff>
    </xdr:from>
    <xdr:to>
      <xdr:col>99</xdr:col>
      <xdr:colOff>146050</xdr:colOff>
      <xdr:row>55</xdr:row>
      <xdr:rowOff>95250</xdr:rowOff>
    </xdr:to>
    <xdr:sp macro="" textlink="">
      <xdr:nvSpPr>
        <xdr:cNvPr id="292" name="正方形/長方形 291"/>
        <xdr:cNvSpPr/>
      </xdr:nvSpPr>
      <xdr:spPr>
        <a:xfrm>
          <a:off x="19621500" y="9271000"/>
          <a:ext cx="127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8.03</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100</xdr:col>
      <xdr:colOff>127000</xdr:colOff>
      <xdr:row>52</xdr:row>
      <xdr:rowOff>165100</xdr:rowOff>
    </xdr:from>
    <xdr:to>
      <xdr:col>106</xdr:col>
      <xdr:colOff>139700</xdr:colOff>
      <xdr:row>54</xdr:row>
      <xdr:rowOff>76200</xdr:rowOff>
    </xdr:to>
    <xdr:sp macro="" textlink="">
      <xdr:nvSpPr>
        <xdr:cNvPr id="293" name="正方形/長方形 292"/>
        <xdr:cNvSpPr/>
      </xdr:nvSpPr>
      <xdr:spPr>
        <a:xfrm>
          <a:off x="21082000" y="9080500"/>
          <a:ext cx="127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東京都平均</a:t>
          </a:r>
        </a:p>
      </xdr:txBody>
    </xdr:sp>
    <xdr:clientData/>
  </xdr:twoCellAnchor>
  <xdr:twoCellAnchor>
    <xdr:from>
      <xdr:col>100</xdr:col>
      <xdr:colOff>127000</xdr:colOff>
      <xdr:row>54</xdr:row>
      <xdr:rowOff>12700</xdr:rowOff>
    </xdr:from>
    <xdr:to>
      <xdr:col>106</xdr:col>
      <xdr:colOff>139700</xdr:colOff>
      <xdr:row>55</xdr:row>
      <xdr:rowOff>95250</xdr:rowOff>
    </xdr:to>
    <xdr:sp macro="" textlink="">
      <xdr:nvSpPr>
        <xdr:cNvPr id="294" name="正方形/長方形 293"/>
        <xdr:cNvSpPr/>
      </xdr:nvSpPr>
      <xdr:spPr>
        <a:xfrm>
          <a:off x="21082000" y="9271000"/>
          <a:ext cx="127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5.97</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61</xdr:col>
      <xdr:colOff>44450</xdr:colOff>
      <xdr:row>55</xdr:row>
      <xdr:rowOff>158750</xdr:rowOff>
    </xdr:from>
    <xdr:to>
      <xdr:col>85</xdr:col>
      <xdr:colOff>95250</xdr:colOff>
      <xdr:row>70</xdr:row>
      <xdr:rowOff>0</xdr:rowOff>
    </xdr:to>
    <xdr:sp macro="" textlink="">
      <xdr:nvSpPr>
        <xdr:cNvPr id="295" name="正方形/長方形 294"/>
        <xdr:cNvSpPr/>
      </xdr:nvSpPr>
      <xdr:spPr>
        <a:xfrm>
          <a:off x="12827000" y="9588500"/>
          <a:ext cx="5080000" cy="2413000"/>
        </a:xfrm>
        <a:prstGeom prst="rect">
          <a:avLst/>
        </a:prstGeom>
        <a:solidFill>
          <a:srgbClr val="FFFFC8"/>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86</xdr:col>
      <xdr:colOff>76200</xdr:colOff>
      <xdr:row>55</xdr:row>
      <xdr:rowOff>158750</xdr:rowOff>
    </xdr:from>
    <xdr:to>
      <xdr:col>115</xdr:col>
      <xdr:colOff>31750</xdr:colOff>
      <xdr:row>70</xdr:row>
      <xdr:rowOff>0</xdr:rowOff>
    </xdr:to>
    <xdr:sp macro="" textlink="">
      <xdr:nvSpPr>
        <xdr:cNvPr id="296" name="正方形/長方形 295"/>
        <xdr:cNvSpPr/>
      </xdr:nvSpPr>
      <xdr:spPr>
        <a:xfrm>
          <a:off x="18097500" y="9588500"/>
          <a:ext cx="6032500" cy="24130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86</xdr:col>
      <xdr:colOff>76200</xdr:colOff>
      <xdr:row>55</xdr:row>
      <xdr:rowOff>158750</xdr:rowOff>
    </xdr:from>
    <xdr:to>
      <xdr:col>104</xdr:col>
      <xdr:colOff>114300</xdr:colOff>
      <xdr:row>57</xdr:row>
      <xdr:rowOff>69850</xdr:rowOff>
    </xdr:to>
    <xdr:sp macro="" textlink="">
      <xdr:nvSpPr>
        <xdr:cNvPr id="297" name="正方形/長方形 296"/>
        <xdr:cNvSpPr/>
      </xdr:nvSpPr>
      <xdr:spPr>
        <a:xfrm>
          <a:off x="18097500" y="9588500"/>
          <a:ext cx="381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r>
            <a:rPr kumimoji="1" lang="ja-JP" altLang="en-US" sz="1100" b="1" i="1">
              <a:solidFill>
                <a:srgbClr val="FF0000"/>
              </a:solidFill>
              <a:latin typeface="ＭＳ Ｐゴシック" panose="020B0600070205080204" pitchFamily="50" charset="-128"/>
              <a:ea typeface="ＭＳ Ｐゴシック" panose="020B0600070205080204" pitchFamily="50" charset="-128"/>
            </a:rPr>
            <a:t>人口</a:t>
          </a:r>
          <a:r>
            <a:rPr kumimoji="1" lang="en-US" altLang="ja-JP" sz="1100" b="1" i="1">
              <a:solidFill>
                <a:srgbClr val="FF0000"/>
              </a:solidFill>
              <a:latin typeface="ＭＳ Ｐゴシック" panose="020B0600070205080204" pitchFamily="50" charset="-128"/>
              <a:ea typeface="ＭＳ Ｐゴシック" panose="020B0600070205080204" pitchFamily="50" charset="-128"/>
            </a:rPr>
            <a:t>1,000</a:t>
          </a:r>
          <a:r>
            <a:rPr kumimoji="1" lang="ja-JP" altLang="en-US" sz="1100" b="1" i="1">
              <a:solidFill>
                <a:srgbClr val="FF0000"/>
              </a:solidFill>
              <a:latin typeface="ＭＳ Ｐゴシック" panose="020B0600070205080204" pitchFamily="50" charset="-128"/>
              <a:ea typeface="ＭＳ Ｐゴシック" panose="020B0600070205080204" pitchFamily="50" charset="-128"/>
            </a:rPr>
            <a:t>人当たり職員数の分析欄</a:t>
          </a:r>
        </a:p>
      </xdr:txBody>
    </xdr:sp>
    <xdr:clientData/>
  </xdr:twoCellAnchor>
  <xdr:twoCellAnchor>
    <xdr:from>
      <xdr:col>86</xdr:col>
      <xdr:colOff>203200</xdr:colOff>
      <xdr:row>57</xdr:row>
      <xdr:rowOff>133350</xdr:rowOff>
    </xdr:from>
    <xdr:to>
      <xdr:col>114</xdr:col>
      <xdr:colOff>114300</xdr:colOff>
      <xdr:row>69</xdr:row>
      <xdr:rowOff>107950</xdr:rowOff>
    </xdr:to>
    <xdr:sp macro="" textlink="" fLocksText="0">
      <xdr:nvSpPr>
        <xdr:cNvPr id="298" name="テキスト ボックス 297"/>
        <xdr:cNvSpPr txBox="1"/>
      </xdr:nvSpPr>
      <xdr:spPr>
        <a:xfrm>
          <a:off x="18224500" y="9906000"/>
          <a:ext cx="5778500" cy="20320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kumimoji="1" lang="ja-JP" altLang="ja-JP" sz="1300">
              <a:solidFill>
                <a:schemeClr val="dk1"/>
              </a:solidFill>
              <a:effectLst/>
              <a:latin typeface="ＭＳ ゴシック" panose="020B0609070205080204" pitchFamily="49" charset="-128"/>
              <a:ea typeface="ＭＳ ゴシック" panose="020B0609070205080204" pitchFamily="49" charset="-128"/>
              <a:cs typeface="+mn-cs"/>
            </a:rPr>
            <a:t>　平成</a:t>
          </a:r>
          <a:r>
            <a:rPr kumimoji="1" lang="en-US" altLang="ja-JP" sz="1300">
              <a:solidFill>
                <a:schemeClr val="dk1"/>
              </a:solidFill>
              <a:effectLst/>
              <a:latin typeface="ＭＳ ゴシック" panose="020B0609070205080204" pitchFamily="49" charset="-128"/>
              <a:ea typeface="ＭＳ ゴシック" panose="020B0609070205080204" pitchFamily="49" charset="-128"/>
              <a:cs typeface="+mn-cs"/>
            </a:rPr>
            <a:t>27</a:t>
          </a:r>
          <a:r>
            <a:rPr kumimoji="1" lang="ja-JP" altLang="ja-JP" sz="1300">
              <a:solidFill>
                <a:schemeClr val="dk1"/>
              </a:solidFill>
              <a:effectLst/>
              <a:latin typeface="ＭＳ ゴシック" panose="020B0609070205080204" pitchFamily="49" charset="-128"/>
              <a:ea typeface="ＭＳ ゴシック" panose="020B0609070205080204" pitchFamily="49" charset="-128"/>
              <a:cs typeface="+mn-cs"/>
            </a:rPr>
            <a:t>年度までが計画期間であった行政改革推進プランに基づき、職員数の削減に取り組んできた。</a:t>
          </a:r>
          <a:endParaRPr lang="ja-JP" altLang="ja-JP" sz="1300">
            <a:effectLst/>
            <a:latin typeface="ＭＳ ゴシック" panose="020B0609070205080204" pitchFamily="49" charset="-128"/>
            <a:ea typeface="ＭＳ ゴシック" panose="020B0609070205080204" pitchFamily="49" charset="-128"/>
          </a:endParaRPr>
        </a:p>
        <a:p>
          <a:r>
            <a:rPr kumimoji="1" lang="ja-JP" altLang="ja-JP" sz="1300">
              <a:solidFill>
                <a:schemeClr val="dk1"/>
              </a:solidFill>
              <a:effectLst/>
              <a:latin typeface="ＭＳ ゴシック" panose="020B0609070205080204" pitchFamily="49" charset="-128"/>
              <a:ea typeface="ＭＳ ゴシック" panose="020B0609070205080204" pitchFamily="49" charset="-128"/>
              <a:cs typeface="+mn-cs"/>
            </a:rPr>
            <a:t>　平成</a:t>
          </a:r>
          <a:r>
            <a:rPr kumimoji="1" lang="en-US" altLang="ja-JP" sz="1300">
              <a:solidFill>
                <a:schemeClr val="dk1"/>
              </a:solidFill>
              <a:effectLst/>
              <a:latin typeface="ＭＳ ゴシック" panose="020B0609070205080204" pitchFamily="49" charset="-128"/>
              <a:ea typeface="ＭＳ ゴシック" panose="020B0609070205080204" pitchFamily="49" charset="-128"/>
              <a:cs typeface="+mn-cs"/>
            </a:rPr>
            <a:t>30</a:t>
          </a:r>
          <a:r>
            <a:rPr kumimoji="1" lang="ja-JP" altLang="ja-JP" sz="1300">
              <a:solidFill>
                <a:schemeClr val="dk1"/>
              </a:solidFill>
              <a:effectLst/>
              <a:latin typeface="ＭＳ ゴシック" panose="020B0609070205080204" pitchFamily="49" charset="-128"/>
              <a:ea typeface="ＭＳ ゴシック" panose="020B0609070205080204" pitchFamily="49" charset="-128"/>
              <a:cs typeface="+mn-cs"/>
            </a:rPr>
            <a:t>年度からは「練馬区定数管理計画」に基づく定数管理に取り組み、適正な事業執行体制の確保に努めていく。</a:t>
          </a:r>
          <a:endParaRPr lang="ja-JP" altLang="ja-JP" sz="1300">
            <a:effectLst/>
            <a:latin typeface="ＭＳ ゴシック" panose="020B0609070205080204" pitchFamily="49" charset="-128"/>
            <a:ea typeface="ＭＳ ゴシック" panose="020B0609070205080204" pitchFamily="49" charset="-128"/>
          </a:endParaRPr>
        </a:p>
      </xdr:txBody>
    </xdr:sp>
    <xdr:clientData/>
  </xdr:twoCellAnchor>
  <xdr:oneCellAnchor>
    <xdr:from>
      <xdr:col>61</xdr:col>
      <xdr:colOff>6350</xdr:colOff>
      <xdr:row>54</xdr:row>
      <xdr:rowOff>139700</xdr:rowOff>
    </xdr:from>
    <xdr:ext cx="349839" cy="225703"/>
    <xdr:sp macro="" textlink="">
      <xdr:nvSpPr>
        <xdr:cNvPr id="299" name="テキスト ボックス 298"/>
        <xdr:cNvSpPr txBox="1"/>
      </xdr:nvSpPr>
      <xdr:spPr>
        <a:xfrm>
          <a:off x="12788900" y="9398000"/>
          <a:ext cx="349839"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800">
              <a:latin typeface="ＭＳ Ｐゴシック" panose="020B0600070205080204" pitchFamily="50" charset="-128"/>
              <a:ea typeface="ＭＳ Ｐゴシック" panose="020B0600070205080204" pitchFamily="50" charset="-128"/>
            </a:rPr>
            <a:t>(</a:t>
          </a:r>
          <a:r>
            <a:rPr kumimoji="1" lang="ja-JP" altLang="en-US" sz="800">
              <a:latin typeface="ＭＳ Ｐゴシック" panose="020B0600070205080204" pitchFamily="50" charset="-128"/>
              <a:ea typeface="ＭＳ Ｐゴシック" panose="020B0600070205080204" pitchFamily="50" charset="-128"/>
            </a:rPr>
            <a:t>人</a:t>
          </a:r>
          <a:r>
            <a:rPr kumimoji="1" lang="en-US" altLang="ja-JP" sz="800">
              <a:latin typeface="ＭＳ Ｐゴシック" panose="020B0600070205080204" pitchFamily="50" charset="-128"/>
              <a:ea typeface="ＭＳ Ｐゴシック" panose="020B0600070205080204" pitchFamily="50" charset="-128"/>
            </a:rPr>
            <a:t>)</a:t>
          </a:r>
          <a:endParaRPr kumimoji="1" lang="ja-JP" altLang="en-US" sz="800">
            <a:latin typeface="ＭＳ Ｐゴシック" panose="020B0600070205080204" pitchFamily="50" charset="-128"/>
            <a:ea typeface="ＭＳ Ｐゴシック" panose="020B0600070205080204" pitchFamily="50" charset="-128"/>
          </a:endParaRPr>
        </a:p>
      </xdr:txBody>
    </xdr:sp>
    <xdr:clientData/>
  </xdr:oneCellAnchor>
  <xdr:twoCellAnchor>
    <xdr:from>
      <xdr:col>61</xdr:col>
      <xdr:colOff>44450</xdr:colOff>
      <xdr:row>70</xdr:row>
      <xdr:rowOff>0</xdr:rowOff>
    </xdr:from>
    <xdr:to>
      <xdr:col>85</xdr:col>
      <xdr:colOff>95250</xdr:colOff>
      <xdr:row>70</xdr:row>
      <xdr:rowOff>0</xdr:rowOff>
    </xdr:to>
    <xdr:cxnSp macro="">
      <xdr:nvCxnSpPr>
        <xdr:cNvPr id="300" name="直線コネクタ 299"/>
        <xdr:cNvCxnSpPr/>
      </xdr:nvCxnSpPr>
      <xdr:spPr>
        <a:xfrm>
          <a:off x="12827000" y="12001500"/>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57</xdr:col>
      <xdr:colOff>120650</xdr:colOff>
      <xdr:row>69</xdr:row>
      <xdr:rowOff>29227</xdr:rowOff>
    </xdr:from>
    <xdr:ext cx="762000" cy="259045"/>
    <xdr:sp macro="" textlink="">
      <xdr:nvSpPr>
        <xdr:cNvPr id="301" name="テキスト ボックス 300"/>
        <xdr:cNvSpPr txBox="1"/>
      </xdr:nvSpPr>
      <xdr:spPr>
        <a:xfrm>
          <a:off x="12065000" y="118592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21.00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61</xdr:col>
      <xdr:colOff>44450</xdr:colOff>
      <xdr:row>67</xdr:row>
      <xdr:rowOff>169635</xdr:rowOff>
    </xdr:from>
    <xdr:to>
      <xdr:col>85</xdr:col>
      <xdr:colOff>95250</xdr:colOff>
      <xdr:row>67</xdr:row>
      <xdr:rowOff>169635</xdr:rowOff>
    </xdr:to>
    <xdr:cxnSp macro="">
      <xdr:nvCxnSpPr>
        <xdr:cNvPr id="302" name="直線コネクタ 301"/>
        <xdr:cNvCxnSpPr/>
      </xdr:nvCxnSpPr>
      <xdr:spPr>
        <a:xfrm>
          <a:off x="12827000" y="11656785"/>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57</xdr:col>
      <xdr:colOff>120650</xdr:colOff>
      <xdr:row>67</xdr:row>
      <xdr:rowOff>27412</xdr:rowOff>
    </xdr:from>
    <xdr:ext cx="762000" cy="259045"/>
    <xdr:sp macro="" textlink="">
      <xdr:nvSpPr>
        <xdr:cNvPr id="303" name="テキスト ボックス 302"/>
        <xdr:cNvSpPr txBox="1"/>
      </xdr:nvSpPr>
      <xdr:spPr>
        <a:xfrm>
          <a:off x="12065000" y="11514562"/>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18.00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61</xdr:col>
      <xdr:colOff>44450</xdr:colOff>
      <xdr:row>65</xdr:row>
      <xdr:rowOff>167822</xdr:rowOff>
    </xdr:from>
    <xdr:to>
      <xdr:col>85</xdr:col>
      <xdr:colOff>95250</xdr:colOff>
      <xdr:row>65</xdr:row>
      <xdr:rowOff>167822</xdr:rowOff>
    </xdr:to>
    <xdr:cxnSp macro="">
      <xdr:nvCxnSpPr>
        <xdr:cNvPr id="304" name="直線コネクタ 303"/>
        <xdr:cNvCxnSpPr/>
      </xdr:nvCxnSpPr>
      <xdr:spPr>
        <a:xfrm>
          <a:off x="12827000" y="11312072"/>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57</xdr:col>
      <xdr:colOff>120650</xdr:colOff>
      <xdr:row>65</xdr:row>
      <xdr:rowOff>25599</xdr:rowOff>
    </xdr:from>
    <xdr:ext cx="762000" cy="259045"/>
    <xdr:sp macro="" textlink="">
      <xdr:nvSpPr>
        <xdr:cNvPr id="305" name="テキスト ボックス 304"/>
        <xdr:cNvSpPr txBox="1"/>
      </xdr:nvSpPr>
      <xdr:spPr>
        <a:xfrm>
          <a:off x="12065000" y="11169849"/>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15.00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61</xdr:col>
      <xdr:colOff>44450</xdr:colOff>
      <xdr:row>63</xdr:row>
      <xdr:rowOff>166007</xdr:rowOff>
    </xdr:from>
    <xdr:to>
      <xdr:col>85</xdr:col>
      <xdr:colOff>95250</xdr:colOff>
      <xdr:row>63</xdr:row>
      <xdr:rowOff>166007</xdr:rowOff>
    </xdr:to>
    <xdr:cxnSp macro="">
      <xdr:nvCxnSpPr>
        <xdr:cNvPr id="306" name="直線コネクタ 305"/>
        <xdr:cNvCxnSpPr/>
      </xdr:nvCxnSpPr>
      <xdr:spPr>
        <a:xfrm>
          <a:off x="12827000" y="10967357"/>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57</xdr:col>
      <xdr:colOff>120650</xdr:colOff>
      <xdr:row>63</xdr:row>
      <xdr:rowOff>23784</xdr:rowOff>
    </xdr:from>
    <xdr:ext cx="762000" cy="259045"/>
    <xdr:sp macro="" textlink="">
      <xdr:nvSpPr>
        <xdr:cNvPr id="307" name="テキスト ボックス 306"/>
        <xdr:cNvSpPr txBox="1"/>
      </xdr:nvSpPr>
      <xdr:spPr>
        <a:xfrm>
          <a:off x="12065000" y="10825134"/>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12.00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61</xdr:col>
      <xdr:colOff>44450</xdr:colOff>
      <xdr:row>61</xdr:row>
      <xdr:rowOff>164193</xdr:rowOff>
    </xdr:from>
    <xdr:to>
      <xdr:col>85</xdr:col>
      <xdr:colOff>95250</xdr:colOff>
      <xdr:row>61</xdr:row>
      <xdr:rowOff>164193</xdr:rowOff>
    </xdr:to>
    <xdr:cxnSp macro="">
      <xdr:nvCxnSpPr>
        <xdr:cNvPr id="308" name="直線コネクタ 307"/>
        <xdr:cNvCxnSpPr/>
      </xdr:nvCxnSpPr>
      <xdr:spPr>
        <a:xfrm>
          <a:off x="12827000" y="10622643"/>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57</xdr:col>
      <xdr:colOff>120650</xdr:colOff>
      <xdr:row>61</xdr:row>
      <xdr:rowOff>21970</xdr:rowOff>
    </xdr:from>
    <xdr:ext cx="762000" cy="259045"/>
    <xdr:sp macro="" textlink="">
      <xdr:nvSpPr>
        <xdr:cNvPr id="309" name="テキスト ボックス 308"/>
        <xdr:cNvSpPr txBox="1"/>
      </xdr:nvSpPr>
      <xdr:spPr>
        <a:xfrm>
          <a:off x="12065000" y="10480420"/>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9.00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61</xdr:col>
      <xdr:colOff>44450</xdr:colOff>
      <xdr:row>59</xdr:row>
      <xdr:rowOff>162378</xdr:rowOff>
    </xdr:from>
    <xdr:to>
      <xdr:col>85</xdr:col>
      <xdr:colOff>95250</xdr:colOff>
      <xdr:row>59</xdr:row>
      <xdr:rowOff>162378</xdr:rowOff>
    </xdr:to>
    <xdr:cxnSp macro="">
      <xdr:nvCxnSpPr>
        <xdr:cNvPr id="310" name="直線コネクタ 309"/>
        <xdr:cNvCxnSpPr/>
      </xdr:nvCxnSpPr>
      <xdr:spPr>
        <a:xfrm>
          <a:off x="12827000" y="10277928"/>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57</xdr:col>
      <xdr:colOff>120650</xdr:colOff>
      <xdr:row>59</xdr:row>
      <xdr:rowOff>20155</xdr:rowOff>
    </xdr:from>
    <xdr:ext cx="762000" cy="259045"/>
    <xdr:sp macro="" textlink="">
      <xdr:nvSpPr>
        <xdr:cNvPr id="311" name="テキスト ボックス 310"/>
        <xdr:cNvSpPr txBox="1"/>
      </xdr:nvSpPr>
      <xdr:spPr>
        <a:xfrm>
          <a:off x="12065000" y="10135705"/>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6.00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61</xdr:col>
      <xdr:colOff>44450</xdr:colOff>
      <xdr:row>57</xdr:row>
      <xdr:rowOff>160565</xdr:rowOff>
    </xdr:from>
    <xdr:to>
      <xdr:col>85</xdr:col>
      <xdr:colOff>95250</xdr:colOff>
      <xdr:row>57</xdr:row>
      <xdr:rowOff>160565</xdr:rowOff>
    </xdr:to>
    <xdr:cxnSp macro="">
      <xdr:nvCxnSpPr>
        <xdr:cNvPr id="312" name="直線コネクタ 311"/>
        <xdr:cNvCxnSpPr/>
      </xdr:nvCxnSpPr>
      <xdr:spPr>
        <a:xfrm>
          <a:off x="12827000" y="9933215"/>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57</xdr:col>
      <xdr:colOff>120650</xdr:colOff>
      <xdr:row>57</xdr:row>
      <xdr:rowOff>18342</xdr:rowOff>
    </xdr:from>
    <xdr:ext cx="762000" cy="259045"/>
    <xdr:sp macro="" textlink="">
      <xdr:nvSpPr>
        <xdr:cNvPr id="313" name="テキスト ボックス 312"/>
        <xdr:cNvSpPr txBox="1"/>
      </xdr:nvSpPr>
      <xdr:spPr>
        <a:xfrm>
          <a:off x="12065000" y="9790992"/>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3.00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61</xdr:col>
      <xdr:colOff>44450</xdr:colOff>
      <xdr:row>55</xdr:row>
      <xdr:rowOff>158750</xdr:rowOff>
    </xdr:from>
    <xdr:to>
      <xdr:col>85</xdr:col>
      <xdr:colOff>95250</xdr:colOff>
      <xdr:row>55</xdr:row>
      <xdr:rowOff>158750</xdr:rowOff>
    </xdr:to>
    <xdr:cxnSp macro="">
      <xdr:nvCxnSpPr>
        <xdr:cNvPr id="314" name="直線コネクタ 313"/>
        <xdr:cNvCxnSpPr/>
      </xdr:nvCxnSpPr>
      <xdr:spPr>
        <a:xfrm>
          <a:off x="12827000" y="9588500"/>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57</xdr:col>
      <xdr:colOff>120650</xdr:colOff>
      <xdr:row>55</xdr:row>
      <xdr:rowOff>16527</xdr:rowOff>
    </xdr:from>
    <xdr:ext cx="762000" cy="259045"/>
    <xdr:sp macro="" textlink="">
      <xdr:nvSpPr>
        <xdr:cNvPr id="315" name="テキスト ボックス 314"/>
        <xdr:cNvSpPr txBox="1"/>
      </xdr:nvSpPr>
      <xdr:spPr>
        <a:xfrm>
          <a:off x="12065000" y="94462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61</xdr:col>
      <xdr:colOff>44450</xdr:colOff>
      <xdr:row>55</xdr:row>
      <xdr:rowOff>158750</xdr:rowOff>
    </xdr:from>
    <xdr:to>
      <xdr:col>85</xdr:col>
      <xdr:colOff>95250</xdr:colOff>
      <xdr:row>70</xdr:row>
      <xdr:rowOff>0</xdr:rowOff>
    </xdr:to>
    <xdr:sp macro="" textlink="">
      <xdr:nvSpPr>
        <xdr:cNvPr id="316" name="定員管理の状況グラフ枠"/>
        <xdr:cNvSpPr/>
      </xdr:nvSpPr>
      <xdr:spPr>
        <a:xfrm>
          <a:off x="12827000" y="9588500"/>
          <a:ext cx="5080000" cy="241300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81</xdr:col>
      <xdr:colOff>44450</xdr:colOff>
      <xdr:row>59</xdr:row>
      <xdr:rowOff>31387</xdr:rowOff>
    </xdr:from>
    <xdr:to>
      <xdr:col>81</xdr:col>
      <xdr:colOff>44450</xdr:colOff>
      <xdr:row>67</xdr:row>
      <xdr:rowOff>42091</xdr:rowOff>
    </xdr:to>
    <xdr:cxnSp macro="">
      <xdr:nvCxnSpPr>
        <xdr:cNvPr id="317" name="直線コネクタ 316"/>
        <xdr:cNvCxnSpPr/>
      </xdr:nvCxnSpPr>
      <xdr:spPr>
        <a:xfrm flipV="1">
          <a:off x="17018000" y="10146937"/>
          <a:ext cx="0" cy="1382304"/>
        </a:xfrm>
        <a:prstGeom prst="line">
          <a:avLst/>
        </a:prstGeom>
        <a:ln w="6350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81</xdr:col>
      <xdr:colOff>133350</xdr:colOff>
      <xdr:row>67</xdr:row>
      <xdr:rowOff>14168</xdr:rowOff>
    </xdr:from>
    <xdr:ext cx="762000" cy="259045"/>
    <xdr:sp macro="" textlink="">
      <xdr:nvSpPr>
        <xdr:cNvPr id="318" name="定員管理の状況最小値テキスト"/>
        <xdr:cNvSpPr txBox="1"/>
      </xdr:nvSpPr>
      <xdr:spPr>
        <a:xfrm>
          <a:off x="17106900" y="11501318"/>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latin typeface="ＭＳ Ｐゴシック" panose="020B0600070205080204" pitchFamily="50" charset="-128"/>
              <a:ea typeface="ＭＳ Ｐゴシック" panose="020B0600070205080204" pitchFamily="50" charset="-128"/>
            </a:rPr>
            <a:t>16.89</a:t>
          </a:r>
          <a:endParaRPr kumimoji="1" lang="ja-JP" altLang="en-US" sz="1000" b="1">
            <a:latin typeface="ＭＳ Ｐゴシック" panose="020B0600070205080204" pitchFamily="50" charset="-128"/>
            <a:ea typeface="ＭＳ Ｐゴシック" panose="020B0600070205080204" pitchFamily="50" charset="-128"/>
          </a:endParaRPr>
        </a:p>
      </xdr:txBody>
    </xdr:sp>
    <xdr:clientData/>
  </xdr:oneCellAnchor>
  <xdr:twoCellAnchor>
    <xdr:from>
      <xdr:col>80</xdr:col>
      <xdr:colOff>165100</xdr:colOff>
      <xdr:row>67</xdr:row>
      <xdr:rowOff>42091</xdr:rowOff>
    </xdr:from>
    <xdr:to>
      <xdr:col>81</xdr:col>
      <xdr:colOff>133350</xdr:colOff>
      <xdr:row>67</xdr:row>
      <xdr:rowOff>42091</xdr:rowOff>
    </xdr:to>
    <xdr:cxnSp macro="">
      <xdr:nvCxnSpPr>
        <xdr:cNvPr id="319" name="直線コネクタ 318"/>
        <xdr:cNvCxnSpPr/>
      </xdr:nvCxnSpPr>
      <xdr:spPr>
        <a:xfrm>
          <a:off x="16929100" y="11529241"/>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81</xdr:col>
      <xdr:colOff>133350</xdr:colOff>
      <xdr:row>57</xdr:row>
      <xdr:rowOff>117764</xdr:rowOff>
    </xdr:from>
    <xdr:ext cx="762000" cy="259045"/>
    <xdr:sp macro="" textlink="">
      <xdr:nvSpPr>
        <xdr:cNvPr id="320" name="定員管理の状況最大値テキスト"/>
        <xdr:cNvSpPr txBox="1"/>
      </xdr:nvSpPr>
      <xdr:spPr>
        <a:xfrm>
          <a:off x="17106900" y="9890414"/>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latin typeface="ＭＳ Ｐゴシック" panose="020B0600070205080204" pitchFamily="50" charset="-128"/>
              <a:ea typeface="ＭＳ Ｐゴシック" panose="020B0600070205080204" pitchFamily="50" charset="-128"/>
            </a:rPr>
            <a:t>4.86</a:t>
          </a:r>
          <a:endParaRPr kumimoji="1" lang="ja-JP" altLang="en-US" sz="1000" b="1">
            <a:latin typeface="ＭＳ Ｐゴシック" panose="020B0600070205080204" pitchFamily="50" charset="-128"/>
            <a:ea typeface="ＭＳ Ｐゴシック" panose="020B0600070205080204" pitchFamily="50" charset="-128"/>
          </a:endParaRPr>
        </a:p>
      </xdr:txBody>
    </xdr:sp>
    <xdr:clientData/>
  </xdr:oneCellAnchor>
  <xdr:twoCellAnchor>
    <xdr:from>
      <xdr:col>80</xdr:col>
      <xdr:colOff>165100</xdr:colOff>
      <xdr:row>59</xdr:row>
      <xdr:rowOff>31387</xdr:rowOff>
    </xdr:from>
    <xdr:to>
      <xdr:col>81</xdr:col>
      <xdr:colOff>133350</xdr:colOff>
      <xdr:row>59</xdr:row>
      <xdr:rowOff>31387</xdr:rowOff>
    </xdr:to>
    <xdr:cxnSp macro="">
      <xdr:nvCxnSpPr>
        <xdr:cNvPr id="321" name="直線コネクタ 320"/>
        <xdr:cNvCxnSpPr/>
      </xdr:nvCxnSpPr>
      <xdr:spPr>
        <a:xfrm>
          <a:off x="16929100" y="10146937"/>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77</xdr:col>
      <xdr:colOff>44450</xdr:colOff>
      <xdr:row>59</xdr:row>
      <xdr:rowOff>143994</xdr:rowOff>
    </xdr:from>
    <xdr:to>
      <xdr:col>81</xdr:col>
      <xdr:colOff>44450</xdr:colOff>
      <xdr:row>59</xdr:row>
      <xdr:rowOff>152037</xdr:rowOff>
    </xdr:to>
    <xdr:cxnSp macro="">
      <xdr:nvCxnSpPr>
        <xdr:cNvPr id="322" name="直線コネクタ 321"/>
        <xdr:cNvCxnSpPr/>
      </xdr:nvCxnSpPr>
      <xdr:spPr>
        <a:xfrm flipV="1">
          <a:off x="16179800" y="10259544"/>
          <a:ext cx="838200" cy="8043"/>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81</xdr:col>
      <xdr:colOff>133350</xdr:colOff>
      <xdr:row>59</xdr:row>
      <xdr:rowOff>128771</xdr:rowOff>
    </xdr:from>
    <xdr:ext cx="762000" cy="259045"/>
    <xdr:sp macro="" textlink="">
      <xdr:nvSpPr>
        <xdr:cNvPr id="323" name="定員管理の状況平均値テキスト"/>
        <xdr:cNvSpPr txBox="1"/>
      </xdr:nvSpPr>
      <xdr:spPr>
        <a:xfrm>
          <a:off x="17106900" y="10244321"/>
          <a:ext cx="762000"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solidFill>
                <a:srgbClr val="000080"/>
              </a:solidFill>
              <a:latin typeface="ＭＳ Ｐゴシック" panose="020B0600070205080204" pitchFamily="50" charset="-128"/>
              <a:ea typeface="ＭＳ Ｐゴシック" panose="020B0600070205080204" pitchFamily="50" charset="-128"/>
            </a:rPr>
            <a:t>6.30</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80</xdr:col>
      <xdr:colOff>203200</xdr:colOff>
      <xdr:row>59</xdr:row>
      <xdr:rowOff>146050</xdr:rowOff>
    </xdr:from>
    <xdr:to>
      <xdr:col>81</xdr:col>
      <xdr:colOff>95250</xdr:colOff>
      <xdr:row>60</xdr:row>
      <xdr:rowOff>76200</xdr:rowOff>
    </xdr:to>
    <xdr:sp macro="" textlink="">
      <xdr:nvSpPr>
        <xdr:cNvPr id="324" name="フローチャート: 判断 323"/>
        <xdr:cNvSpPr/>
      </xdr:nvSpPr>
      <xdr:spPr>
        <a:xfrm>
          <a:off x="16967200" y="102616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72</xdr:col>
      <xdr:colOff>203200</xdr:colOff>
      <xdr:row>59</xdr:row>
      <xdr:rowOff>150888</xdr:rowOff>
    </xdr:from>
    <xdr:to>
      <xdr:col>77</xdr:col>
      <xdr:colOff>44450</xdr:colOff>
      <xdr:row>59</xdr:row>
      <xdr:rowOff>152037</xdr:rowOff>
    </xdr:to>
    <xdr:cxnSp macro="">
      <xdr:nvCxnSpPr>
        <xdr:cNvPr id="325" name="直線コネクタ 324"/>
        <xdr:cNvCxnSpPr/>
      </xdr:nvCxnSpPr>
      <xdr:spPr>
        <a:xfrm>
          <a:off x="15290800" y="10266438"/>
          <a:ext cx="889000" cy="1149"/>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76</xdr:col>
      <xdr:colOff>203200</xdr:colOff>
      <xdr:row>59</xdr:row>
      <xdr:rowOff>138006</xdr:rowOff>
    </xdr:from>
    <xdr:to>
      <xdr:col>77</xdr:col>
      <xdr:colOff>95250</xdr:colOff>
      <xdr:row>60</xdr:row>
      <xdr:rowOff>68156</xdr:rowOff>
    </xdr:to>
    <xdr:sp macro="" textlink="">
      <xdr:nvSpPr>
        <xdr:cNvPr id="326" name="フローチャート: 判断 325"/>
        <xdr:cNvSpPr/>
      </xdr:nvSpPr>
      <xdr:spPr>
        <a:xfrm>
          <a:off x="16129000" y="10253556"/>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75</xdr:col>
      <xdr:colOff>82550</xdr:colOff>
      <xdr:row>60</xdr:row>
      <xdr:rowOff>52933</xdr:rowOff>
    </xdr:from>
    <xdr:ext cx="736600" cy="259045"/>
    <xdr:sp macro="" textlink="">
      <xdr:nvSpPr>
        <xdr:cNvPr id="327" name="テキスト ボックス 326"/>
        <xdr:cNvSpPr txBox="1"/>
      </xdr:nvSpPr>
      <xdr:spPr>
        <a:xfrm>
          <a:off x="15798800" y="10339933"/>
          <a:ext cx="7366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6.23</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68</xdr:col>
      <xdr:colOff>152400</xdr:colOff>
      <xdr:row>59</xdr:row>
      <xdr:rowOff>147441</xdr:rowOff>
    </xdr:from>
    <xdr:to>
      <xdr:col>72</xdr:col>
      <xdr:colOff>203200</xdr:colOff>
      <xdr:row>59</xdr:row>
      <xdr:rowOff>150888</xdr:rowOff>
    </xdr:to>
    <xdr:cxnSp macro="">
      <xdr:nvCxnSpPr>
        <xdr:cNvPr id="328" name="直線コネクタ 327"/>
        <xdr:cNvCxnSpPr/>
      </xdr:nvCxnSpPr>
      <xdr:spPr>
        <a:xfrm>
          <a:off x="14401800" y="10262991"/>
          <a:ext cx="889000" cy="3447"/>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72</xdr:col>
      <xdr:colOff>152400</xdr:colOff>
      <xdr:row>59</xdr:row>
      <xdr:rowOff>136858</xdr:rowOff>
    </xdr:from>
    <xdr:to>
      <xdr:col>73</xdr:col>
      <xdr:colOff>44450</xdr:colOff>
      <xdr:row>60</xdr:row>
      <xdr:rowOff>67008</xdr:rowOff>
    </xdr:to>
    <xdr:sp macro="" textlink="">
      <xdr:nvSpPr>
        <xdr:cNvPr id="329" name="フローチャート: 判断 328"/>
        <xdr:cNvSpPr/>
      </xdr:nvSpPr>
      <xdr:spPr>
        <a:xfrm>
          <a:off x="15240000" y="10252408"/>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71</xdr:col>
      <xdr:colOff>31750</xdr:colOff>
      <xdr:row>60</xdr:row>
      <xdr:rowOff>51785</xdr:rowOff>
    </xdr:from>
    <xdr:ext cx="762000" cy="259045"/>
    <xdr:sp macro="" textlink="">
      <xdr:nvSpPr>
        <xdr:cNvPr id="330" name="テキスト ボックス 329"/>
        <xdr:cNvSpPr txBox="1"/>
      </xdr:nvSpPr>
      <xdr:spPr>
        <a:xfrm>
          <a:off x="14909800" y="10338785"/>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6.22</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64</xdr:col>
      <xdr:colOff>101600</xdr:colOff>
      <xdr:row>59</xdr:row>
      <xdr:rowOff>147441</xdr:rowOff>
    </xdr:from>
    <xdr:to>
      <xdr:col>68</xdr:col>
      <xdr:colOff>152400</xdr:colOff>
      <xdr:row>59</xdr:row>
      <xdr:rowOff>149739</xdr:rowOff>
    </xdr:to>
    <xdr:cxnSp macro="">
      <xdr:nvCxnSpPr>
        <xdr:cNvPr id="331" name="直線コネクタ 330"/>
        <xdr:cNvCxnSpPr/>
      </xdr:nvCxnSpPr>
      <xdr:spPr>
        <a:xfrm flipV="1">
          <a:off x="13512800" y="10262991"/>
          <a:ext cx="889000" cy="2298"/>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68</xdr:col>
      <xdr:colOff>101600</xdr:colOff>
      <xdr:row>59</xdr:row>
      <xdr:rowOff>143752</xdr:rowOff>
    </xdr:from>
    <xdr:to>
      <xdr:col>68</xdr:col>
      <xdr:colOff>203200</xdr:colOff>
      <xdr:row>60</xdr:row>
      <xdr:rowOff>73902</xdr:rowOff>
    </xdr:to>
    <xdr:sp macro="" textlink="">
      <xdr:nvSpPr>
        <xdr:cNvPr id="332" name="フローチャート: 判断 331"/>
        <xdr:cNvSpPr/>
      </xdr:nvSpPr>
      <xdr:spPr>
        <a:xfrm>
          <a:off x="14351000" y="10259302"/>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66</xdr:col>
      <xdr:colOff>190500</xdr:colOff>
      <xdr:row>60</xdr:row>
      <xdr:rowOff>58679</xdr:rowOff>
    </xdr:from>
    <xdr:ext cx="762000" cy="259045"/>
    <xdr:sp macro="" textlink="">
      <xdr:nvSpPr>
        <xdr:cNvPr id="333" name="テキスト ボックス 332"/>
        <xdr:cNvSpPr txBox="1"/>
      </xdr:nvSpPr>
      <xdr:spPr>
        <a:xfrm>
          <a:off x="14020800" y="10345679"/>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6.28</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64</xdr:col>
      <xdr:colOff>50800</xdr:colOff>
      <xdr:row>59</xdr:row>
      <xdr:rowOff>143752</xdr:rowOff>
    </xdr:from>
    <xdr:to>
      <xdr:col>64</xdr:col>
      <xdr:colOff>152400</xdr:colOff>
      <xdr:row>60</xdr:row>
      <xdr:rowOff>73902</xdr:rowOff>
    </xdr:to>
    <xdr:sp macro="" textlink="">
      <xdr:nvSpPr>
        <xdr:cNvPr id="334" name="フローチャート: 判断 333"/>
        <xdr:cNvSpPr/>
      </xdr:nvSpPr>
      <xdr:spPr>
        <a:xfrm>
          <a:off x="13462000" y="10259302"/>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62</xdr:col>
      <xdr:colOff>139700</xdr:colOff>
      <xdr:row>60</xdr:row>
      <xdr:rowOff>58679</xdr:rowOff>
    </xdr:from>
    <xdr:ext cx="762000" cy="259045"/>
    <xdr:sp macro="" textlink="">
      <xdr:nvSpPr>
        <xdr:cNvPr id="335" name="テキスト ボックス 334"/>
        <xdr:cNvSpPr txBox="1"/>
      </xdr:nvSpPr>
      <xdr:spPr>
        <a:xfrm>
          <a:off x="13131800" y="10345679"/>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6.28</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oneCellAnchor>
    <xdr:from>
      <xdr:col>80</xdr:col>
      <xdr:colOff>38100</xdr:colOff>
      <xdr:row>69</xdr:row>
      <xdr:rowOff>168927</xdr:rowOff>
    </xdr:from>
    <xdr:ext cx="762000" cy="259045"/>
    <xdr:sp macro="" textlink="">
      <xdr:nvSpPr>
        <xdr:cNvPr id="336" name="テキスト ボックス 335"/>
        <xdr:cNvSpPr txBox="1"/>
      </xdr:nvSpPr>
      <xdr:spPr>
        <a:xfrm>
          <a:off x="16802100" y="11998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R01</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76</xdr:col>
      <xdr:colOff>38100</xdr:colOff>
      <xdr:row>69</xdr:row>
      <xdr:rowOff>168927</xdr:rowOff>
    </xdr:from>
    <xdr:ext cx="762000" cy="259045"/>
    <xdr:sp macro="" textlink="">
      <xdr:nvSpPr>
        <xdr:cNvPr id="337" name="テキスト ボックス 336"/>
        <xdr:cNvSpPr txBox="1"/>
      </xdr:nvSpPr>
      <xdr:spPr>
        <a:xfrm>
          <a:off x="15963900" y="11998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H30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71</xdr:col>
      <xdr:colOff>196850</xdr:colOff>
      <xdr:row>69</xdr:row>
      <xdr:rowOff>168927</xdr:rowOff>
    </xdr:from>
    <xdr:ext cx="762000" cy="259045"/>
    <xdr:sp macro="" textlink="">
      <xdr:nvSpPr>
        <xdr:cNvPr id="338" name="テキスト ボックス 337"/>
        <xdr:cNvSpPr txBox="1"/>
      </xdr:nvSpPr>
      <xdr:spPr>
        <a:xfrm>
          <a:off x="15074900" y="11998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H29</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67</xdr:col>
      <xdr:colOff>146050</xdr:colOff>
      <xdr:row>69</xdr:row>
      <xdr:rowOff>168927</xdr:rowOff>
    </xdr:from>
    <xdr:ext cx="762000" cy="259045"/>
    <xdr:sp macro="" textlink="">
      <xdr:nvSpPr>
        <xdr:cNvPr id="339" name="テキスト ボックス 338"/>
        <xdr:cNvSpPr txBox="1"/>
      </xdr:nvSpPr>
      <xdr:spPr>
        <a:xfrm>
          <a:off x="14185900" y="11998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H28</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63</xdr:col>
      <xdr:colOff>95250</xdr:colOff>
      <xdr:row>69</xdr:row>
      <xdr:rowOff>168927</xdr:rowOff>
    </xdr:from>
    <xdr:ext cx="762000" cy="259045"/>
    <xdr:sp macro="" textlink="">
      <xdr:nvSpPr>
        <xdr:cNvPr id="340" name="テキスト ボックス 339"/>
        <xdr:cNvSpPr txBox="1"/>
      </xdr:nvSpPr>
      <xdr:spPr>
        <a:xfrm>
          <a:off x="13296900" y="11998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H27</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80</xdr:col>
      <xdr:colOff>203200</xdr:colOff>
      <xdr:row>59</xdr:row>
      <xdr:rowOff>93194</xdr:rowOff>
    </xdr:from>
    <xdr:to>
      <xdr:col>81</xdr:col>
      <xdr:colOff>95250</xdr:colOff>
      <xdr:row>60</xdr:row>
      <xdr:rowOff>23344</xdr:rowOff>
    </xdr:to>
    <xdr:sp macro="" textlink="">
      <xdr:nvSpPr>
        <xdr:cNvPr id="341" name="楕円 340"/>
        <xdr:cNvSpPr/>
      </xdr:nvSpPr>
      <xdr:spPr>
        <a:xfrm>
          <a:off x="16967200" y="10208744"/>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81</xdr:col>
      <xdr:colOff>133350</xdr:colOff>
      <xdr:row>59</xdr:row>
      <xdr:rowOff>14471</xdr:rowOff>
    </xdr:from>
    <xdr:ext cx="762000" cy="259045"/>
    <xdr:sp macro="" textlink="">
      <xdr:nvSpPr>
        <xdr:cNvPr id="342" name="定員管理の状況該当値テキスト"/>
        <xdr:cNvSpPr txBox="1"/>
      </xdr:nvSpPr>
      <xdr:spPr>
        <a:xfrm>
          <a:off x="17106900" y="10130021"/>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solidFill>
                <a:srgbClr val="FF0000"/>
              </a:solidFill>
              <a:latin typeface="ＭＳ Ｐゴシック" panose="020B0600070205080204" pitchFamily="50" charset="-128"/>
              <a:ea typeface="ＭＳ Ｐゴシック" panose="020B0600070205080204" pitchFamily="50" charset="-128"/>
            </a:rPr>
            <a:t>5.84</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76</xdr:col>
      <xdr:colOff>203200</xdr:colOff>
      <xdr:row>59</xdr:row>
      <xdr:rowOff>101237</xdr:rowOff>
    </xdr:from>
    <xdr:to>
      <xdr:col>77</xdr:col>
      <xdr:colOff>95250</xdr:colOff>
      <xdr:row>60</xdr:row>
      <xdr:rowOff>31387</xdr:rowOff>
    </xdr:to>
    <xdr:sp macro="" textlink="">
      <xdr:nvSpPr>
        <xdr:cNvPr id="343" name="楕円 342"/>
        <xdr:cNvSpPr/>
      </xdr:nvSpPr>
      <xdr:spPr>
        <a:xfrm>
          <a:off x="16129000" y="10216787"/>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75</xdr:col>
      <xdr:colOff>82550</xdr:colOff>
      <xdr:row>58</xdr:row>
      <xdr:rowOff>41564</xdr:rowOff>
    </xdr:from>
    <xdr:ext cx="736600" cy="259045"/>
    <xdr:sp macro="" textlink="">
      <xdr:nvSpPr>
        <xdr:cNvPr id="344" name="テキスト ボックス 343"/>
        <xdr:cNvSpPr txBox="1"/>
      </xdr:nvSpPr>
      <xdr:spPr>
        <a:xfrm>
          <a:off x="15798800" y="9985664"/>
          <a:ext cx="7366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5.91</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72</xdr:col>
      <xdr:colOff>152400</xdr:colOff>
      <xdr:row>59</xdr:row>
      <xdr:rowOff>100088</xdr:rowOff>
    </xdr:from>
    <xdr:to>
      <xdr:col>73</xdr:col>
      <xdr:colOff>44450</xdr:colOff>
      <xdr:row>60</xdr:row>
      <xdr:rowOff>30238</xdr:rowOff>
    </xdr:to>
    <xdr:sp macro="" textlink="">
      <xdr:nvSpPr>
        <xdr:cNvPr id="345" name="楕円 344"/>
        <xdr:cNvSpPr/>
      </xdr:nvSpPr>
      <xdr:spPr>
        <a:xfrm>
          <a:off x="15240000" y="10215638"/>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71</xdr:col>
      <xdr:colOff>31750</xdr:colOff>
      <xdr:row>58</xdr:row>
      <xdr:rowOff>40415</xdr:rowOff>
    </xdr:from>
    <xdr:ext cx="762000" cy="259045"/>
    <xdr:sp macro="" textlink="">
      <xdr:nvSpPr>
        <xdr:cNvPr id="346" name="テキスト ボックス 345"/>
        <xdr:cNvSpPr txBox="1"/>
      </xdr:nvSpPr>
      <xdr:spPr>
        <a:xfrm>
          <a:off x="14909800" y="9984515"/>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5.90</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68</xdr:col>
      <xdr:colOff>101600</xdr:colOff>
      <xdr:row>59</xdr:row>
      <xdr:rowOff>96641</xdr:rowOff>
    </xdr:from>
    <xdr:to>
      <xdr:col>68</xdr:col>
      <xdr:colOff>203200</xdr:colOff>
      <xdr:row>60</xdr:row>
      <xdr:rowOff>26791</xdr:rowOff>
    </xdr:to>
    <xdr:sp macro="" textlink="">
      <xdr:nvSpPr>
        <xdr:cNvPr id="347" name="楕円 346"/>
        <xdr:cNvSpPr/>
      </xdr:nvSpPr>
      <xdr:spPr>
        <a:xfrm>
          <a:off x="14351000" y="10212191"/>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66</xdr:col>
      <xdr:colOff>190500</xdr:colOff>
      <xdr:row>58</xdr:row>
      <xdr:rowOff>36968</xdr:rowOff>
    </xdr:from>
    <xdr:ext cx="762000" cy="259045"/>
    <xdr:sp macro="" textlink="">
      <xdr:nvSpPr>
        <xdr:cNvPr id="348" name="テキスト ボックス 347"/>
        <xdr:cNvSpPr txBox="1"/>
      </xdr:nvSpPr>
      <xdr:spPr>
        <a:xfrm>
          <a:off x="14020800" y="9981068"/>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5.87</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64</xdr:col>
      <xdr:colOff>50800</xdr:colOff>
      <xdr:row>59</xdr:row>
      <xdr:rowOff>98939</xdr:rowOff>
    </xdr:from>
    <xdr:to>
      <xdr:col>64</xdr:col>
      <xdr:colOff>152400</xdr:colOff>
      <xdr:row>60</xdr:row>
      <xdr:rowOff>29089</xdr:rowOff>
    </xdr:to>
    <xdr:sp macro="" textlink="">
      <xdr:nvSpPr>
        <xdr:cNvPr id="349" name="楕円 348"/>
        <xdr:cNvSpPr/>
      </xdr:nvSpPr>
      <xdr:spPr>
        <a:xfrm>
          <a:off x="13462000" y="10214489"/>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62</xdr:col>
      <xdr:colOff>139700</xdr:colOff>
      <xdr:row>58</xdr:row>
      <xdr:rowOff>39266</xdr:rowOff>
    </xdr:from>
    <xdr:ext cx="762000" cy="259045"/>
    <xdr:sp macro="" textlink="">
      <xdr:nvSpPr>
        <xdr:cNvPr id="350" name="テキスト ボックス 349"/>
        <xdr:cNvSpPr txBox="1"/>
      </xdr:nvSpPr>
      <xdr:spPr>
        <a:xfrm>
          <a:off x="13131800" y="9983366"/>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5.89</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61</xdr:col>
      <xdr:colOff>44450</xdr:colOff>
      <xdr:row>29</xdr:row>
      <xdr:rowOff>44450</xdr:rowOff>
    </xdr:from>
    <xdr:to>
      <xdr:col>85</xdr:col>
      <xdr:colOff>95250</xdr:colOff>
      <xdr:row>31</xdr:row>
      <xdr:rowOff>19050</xdr:rowOff>
    </xdr:to>
    <xdr:sp macro="" textlink="">
      <xdr:nvSpPr>
        <xdr:cNvPr id="351" name="正方形/長方形 350"/>
        <xdr:cNvSpPr/>
      </xdr:nvSpPr>
      <xdr:spPr>
        <a:xfrm>
          <a:off x="12827000" y="5016500"/>
          <a:ext cx="5080000" cy="3175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ysClr val="windowText" lastClr="000000"/>
              </a:solidFill>
              <a:latin typeface="ＭＳ Ｐゴシック" panose="020B0600070205080204" pitchFamily="50" charset="-128"/>
              <a:ea typeface="ＭＳ Ｐゴシック" panose="020B0600070205080204" pitchFamily="50" charset="-128"/>
            </a:rPr>
            <a:t>公債費負担の状況</a:t>
          </a:r>
        </a:p>
      </xdr:txBody>
    </xdr:sp>
    <xdr:clientData/>
  </xdr:twoCellAnchor>
  <xdr:oneCellAnchor>
    <xdr:from>
      <xdr:col>65</xdr:col>
      <xdr:colOff>54424</xdr:colOff>
      <xdr:row>31</xdr:row>
      <xdr:rowOff>63500</xdr:rowOff>
    </xdr:from>
    <xdr:ext cx="1605652" cy="309059"/>
    <xdr:sp macro="" textlink="">
      <xdr:nvSpPr>
        <xdr:cNvPr id="352" name="テキスト ボックス 351"/>
        <xdr:cNvSpPr txBox="1"/>
      </xdr:nvSpPr>
      <xdr:spPr>
        <a:xfrm>
          <a:off x="13675174" y="5378450"/>
          <a:ext cx="1605652" cy="309059"/>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b">
          <a:noAutofit/>
        </a:bodyPr>
        <a:lstStyle/>
        <a:p>
          <a:pPr algn="ctr"/>
          <a:r>
            <a:rPr kumimoji="1" lang="ja-JP" altLang="en-US" sz="1300" b="1">
              <a:latin typeface="ＭＳ Ｐゴシック" panose="020B0600070205080204" pitchFamily="50" charset="-128"/>
              <a:ea typeface="ＭＳ Ｐゴシック" panose="020B0600070205080204" pitchFamily="50" charset="-128"/>
            </a:rPr>
            <a:t>実質公債費比率</a:t>
          </a:r>
        </a:p>
      </xdr:txBody>
    </xdr:sp>
    <xdr:clientData/>
  </xdr:oneCellAnchor>
  <xdr:oneCellAnchor>
    <xdr:from>
      <xdr:col>73</xdr:col>
      <xdr:colOff>110676</xdr:colOff>
      <xdr:row>31</xdr:row>
      <xdr:rowOff>38100</xdr:rowOff>
    </xdr:from>
    <xdr:ext cx="1651000" cy="359073"/>
    <xdr:sp macro="" textlink="">
      <xdr:nvSpPr>
        <xdr:cNvPr id="353" name="テキスト ボックス 352"/>
        <xdr:cNvSpPr txBox="1"/>
      </xdr:nvSpPr>
      <xdr:spPr>
        <a:xfrm>
          <a:off x="15407826" y="5353050"/>
          <a:ext cx="1651000" cy="359073"/>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rtlCol="0" anchor="b">
          <a:spAutoFit/>
        </a:bodyPr>
        <a:lstStyle/>
        <a:p>
          <a:pPr algn="l"/>
          <a:r>
            <a:rPr kumimoji="1" lang="en-US" altLang="ja-JP" sz="1600" b="1">
              <a:solidFill>
                <a:srgbClr val="FF0000"/>
              </a:solidFill>
              <a:latin typeface="ＭＳ Ｐゴシック" panose="020B0600070205080204" pitchFamily="50" charset="-128"/>
              <a:ea typeface="ＭＳ Ｐゴシック" panose="020B0600070205080204" pitchFamily="50" charset="-128"/>
            </a:rPr>
            <a:t>[△ 3.6%]</a:t>
          </a:r>
          <a:r>
            <a:rPr kumimoji="1" lang="ja-JP" altLang="en-US" sz="1600" b="1">
              <a:solidFill>
                <a:srgbClr val="FF0000"/>
              </a:solidFill>
              <a:latin typeface="ＭＳ Ｐゴシック" panose="020B0600070205080204" pitchFamily="50" charset="-128"/>
              <a:ea typeface="ＭＳ Ｐゴシック" panose="020B0600070205080204" pitchFamily="50" charset="-128"/>
            </a:rPr>
            <a:t>　</a:t>
          </a:r>
        </a:p>
      </xdr:txBody>
    </xdr:sp>
    <xdr:clientData/>
  </xdr:oneCellAnchor>
  <xdr:twoCellAnchor>
    <xdr:from>
      <xdr:col>85</xdr:col>
      <xdr:colOff>158750</xdr:colOff>
      <xdr:row>30</xdr:row>
      <xdr:rowOff>127000</xdr:rowOff>
    </xdr:from>
    <xdr:to>
      <xdr:col>93</xdr:col>
      <xdr:colOff>6350</xdr:colOff>
      <xdr:row>32</xdr:row>
      <xdr:rowOff>38100</xdr:rowOff>
    </xdr:to>
    <xdr:sp macro="" textlink="">
      <xdr:nvSpPr>
        <xdr:cNvPr id="354" name="正方形/長方形 353"/>
        <xdr:cNvSpPr/>
      </xdr:nvSpPr>
      <xdr:spPr>
        <a:xfrm>
          <a:off x="17970500" y="52705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類似団体内順位</a:t>
          </a:r>
        </a:p>
      </xdr:txBody>
    </xdr:sp>
    <xdr:clientData/>
  </xdr:twoCellAnchor>
  <xdr:twoCellAnchor>
    <xdr:from>
      <xdr:col>85</xdr:col>
      <xdr:colOff>158750</xdr:colOff>
      <xdr:row>31</xdr:row>
      <xdr:rowOff>146050</xdr:rowOff>
    </xdr:from>
    <xdr:to>
      <xdr:col>93</xdr:col>
      <xdr:colOff>6350</xdr:colOff>
      <xdr:row>33</xdr:row>
      <xdr:rowOff>57150</xdr:rowOff>
    </xdr:to>
    <xdr:sp macro="" textlink="">
      <xdr:nvSpPr>
        <xdr:cNvPr id="355" name="正方形/長方形 354"/>
        <xdr:cNvSpPr/>
      </xdr:nvSpPr>
      <xdr:spPr>
        <a:xfrm>
          <a:off x="17970500" y="54610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11/23</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93</xdr:col>
      <xdr:colOff>133350</xdr:colOff>
      <xdr:row>30</xdr:row>
      <xdr:rowOff>127000</xdr:rowOff>
    </xdr:from>
    <xdr:to>
      <xdr:col>99</xdr:col>
      <xdr:colOff>146050</xdr:colOff>
      <xdr:row>32</xdr:row>
      <xdr:rowOff>38100</xdr:rowOff>
    </xdr:to>
    <xdr:sp macro="" textlink="">
      <xdr:nvSpPr>
        <xdr:cNvPr id="356" name="正方形/長方形 355"/>
        <xdr:cNvSpPr/>
      </xdr:nvSpPr>
      <xdr:spPr>
        <a:xfrm>
          <a:off x="19621500" y="5270500"/>
          <a:ext cx="127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全国平均</a:t>
          </a:r>
        </a:p>
      </xdr:txBody>
    </xdr:sp>
    <xdr:clientData/>
  </xdr:twoCellAnchor>
  <xdr:twoCellAnchor>
    <xdr:from>
      <xdr:col>93</xdr:col>
      <xdr:colOff>133350</xdr:colOff>
      <xdr:row>31</xdr:row>
      <xdr:rowOff>146050</xdr:rowOff>
    </xdr:from>
    <xdr:to>
      <xdr:col>99</xdr:col>
      <xdr:colOff>146050</xdr:colOff>
      <xdr:row>33</xdr:row>
      <xdr:rowOff>57150</xdr:rowOff>
    </xdr:to>
    <xdr:sp macro="" textlink="">
      <xdr:nvSpPr>
        <xdr:cNvPr id="357" name="正方形/長方形 356"/>
        <xdr:cNvSpPr/>
      </xdr:nvSpPr>
      <xdr:spPr>
        <a:xfrm>
          <a:off x="19621500" y="5461000"/>
          <a:ext cx="127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5.8</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100</xdr:col>
      <xdr:colOff>127000</xdr:colOff>
      <xdr:row>30</xdr:row>
      <xdr:rowOff>127000</xdr:rowOff>
    </xdr:from>
    <xdr:to>
      <xdr:col>106</xdr:col>
      <xdr:colOff>139700</xdr:colOff>
      <xdr:row>32</xdr:row>
      <xdr:rowOff>38100</xdr:rowOff>
    </xdr:to>
    <xdr:sp macro="" textlink="">
      <xdr:nvSpPr>
        <xdr:cNvPr id="358" name="正方形/長方形 357"/>
        <xdr:cNvSpPr/>
      </xdr:nvSpPr>
      <xdr:spPr>
        <a:xfrm>
          <a:off x="21082000" y="5270500"/>
          <a:ext cx="127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東京都平均</a:t>
          </a:r>
        </a:p>
      </xdr:txBody>
    </xdr:sp>
    <xdr:clientData/>
  </xdr:twoCellAnchor>
  <xdr:twoCellAnchor>
    <xdr:from>
      <xdr:col>100</xdr:col>
      <xdr:colOff>127000</xdr:colOff>
      <xdr:row>31</xdr:row>
      <xdr:rowOff>146050</xdr:rowOff>
    </xdr:from>
    <xdr:to>
      <xdr:col>106</xdr:col>
      <xdr:colOff>139700</xdr:colOff>
      <xdr:row>33</xdr:row>
      <xdr:rowOff>57150</xdr:rowOff>
    </xdr:to>
    <xdr:sp macro="" textlink="">
      <xdr:nvSpPr>
        <xdr:cNvPr id="359" name="正方形/長方形 358"/>
        <xdr:cNvSpPr/>
      </xdr:nvSpPr>
      <xdr:spPr>
        <a:xfrm>
          <a:off x="21082000" y="5461000"/>
          <a:ext cx="127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 </a:t>
          </a:r>
          <a:r>
            <a:rPr kumimoji="1" lang="en-US" altLang="ja-JP" sz="1200" b="1" i="1">
              <a:solidFill>
                <a:srgbClr val="4080FF"/>
              </a:solidFill>
              <a:latin typeface="ＭＳ Ｐゴシック" panose="020B0600070205080204" pitchFamily="50" charset="-128"/>
              <a:ea typeface="ＭＳ Ｐゴシック" panose="020B0600070205080204" pitchFamily="50" charset="-128"/>
            </a:rPr>
            <a:t>2.3</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61</xdr:col>
      <xdr:colOff>44450</xdr:colOff>
      <xdr:row>33</xdr:row>
      <xdr:rowOff>120650</xdr:rowOff>
    </xdr:from>
    <xdr:to>
      <xdr:col>85</xdr:col>
      <xdr:colOff>95250</xdr:colOff>
      <xdr:row>47</xdr:row>
      <xdr:rowOff>133350</xdr:rowOff>
    </xdr:to>
    <xdr:sp macro="" textlink="">
      <xdr:nvSpPr>
        <xdr:cNvPr id="360" name="正方形/長方形 359"/>
        <xdr:cNvSpPr/>
      </xdr:nvSpPr>
      <xdr:spPr>
        <a:xfrm>
          <a:off x="12827000" y="5778500"/>
          <a:ext cx="5080000" cy="2413000"/>
        </a:xfrm>
        <a:prstGeom prst="rect">
          <a:avLst/>
        </a:prstGeom>
        <a:solidFill>
          <a:srgbClr val="FFFFC8"/>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86</xdr:col>
      <xdr:colOff>76200</xdr:colOff>
      <xdr:row>33</xdr:row>
      <xdr:rowOff>120650</xdr:rowOff>
    </xdr:from>
    <xdr:to>
      <xdr:col>115</xdr:col>
      <xdr:colOff>31750</xdr:colOff>
      <xdr:row>47</xdr:row>
      <xdr:rowOff>133350</xdr:rowOff>
    </xdr:to>
    <xdr:sp macro="" textlink="">
      <xdr:nvSpPr>
        <xdr:cNvPr id="361" name="正方形/長方形 360"/>
        <xdr:cNvSpPr/>
      </xdr:nvSpPr>
      <xdr:spPr>
        <a:xfrm>
          <a:off x="18097500" y="5778500"/>
          <a:ext cx="6032500" cy="24130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86</xdr:col>
      <xdr:colOff>76200</xdr:colOff>
      <xdr:row>33</xdr:row>
      <xdr:rowOff>120650</xdr:rowOff>
    </xdr:from>
    <xdr:to>
      <xdr:col>104</xdr:col>
      <xdr:colOff>114300</xdr:colOff>
      <xdr:row>35</xdr:row>
      <xdr:rowOff>31750</xdr:rowOff>
    </xdr:to>
    <xdr:sp macro="" textlink="">
      <xdr:nvSpPr>
        <xdr:cNvPr id="362" name="正方形/長方形 361"/>
        <xdr:cNvSpPr/>
      </xdr:nvSpPr>
      <xdr:spPr>
        <a:xfrm>
          <a:off x="18097500" y="5778500"/>
          <a:ext cx="381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r>
            <a:rPr kumimoji="1" lang="ja-JP" altLang="en-US" sz="1100" b="1" i="1">
              <a:solidFill>
                <a:srgbClr val="FF0000"/>
              </a:solidFill>
              <a:latin typeface="ＭＳ Ｐゴシック" panose="020B0600070205080204" pitchFamily="50" charset="-128"/>
              <a:ea typeface="ＭＳ Ｐゴシック" panose="020B0600070205080204" pitchFamily="50" charset="-128"/>
            </a:rPr>
            <a:t>実質公債費比率の分析欄</a:t>
          </a:r>
        </a:p>
      </xdr:txBody>
    </xdr:sp>
    <xdr:clientData/>
  </xdr:twoCellAnchor>
  <xdr:twoCellAnchor>
    <xdr:from>
      <xdr:col>86</xdr:col>
      <xdr:colOff>203200</xdr:colOff>
      <xdr:row>35</xdr:row>
      <xdr:rowOff>95250</xdr:rowOff>
    </xdr:from>
    <xdr:to>
      <xdr:col>114</xdr:col>
      <xdr:colOff>114300</xdr:colOff>
      <xdr:row>47</xdr:row>
      <xdr:rowOff>69850</xdr:rowOff>
    </xdr:to>
    <xdr:sp macro="" textlink="" fLocksText="0">
      <xdr:nvSpPr>
        <xdr:cNvPr id="363" name="テキスト ボックス 362"/>
        <xdr:cNvSpPr txBox="1"/>
      </xdr:nvSpPr>
      <xdr:spPr>
        <a:xfrm>
          <a:off x="18224500" y="6096000"/>
          <a:ext cx="5778500" cy="20320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kumimoji="1" lang="ja-JP" altLang="en-US" sz="1300">
              <a:solidFill>
                <a:sysClr val="windowText" lastClr="000000"/>
              </a:solidFill>
              <a:effectLst/>
              <a:latin typeface="ＭＳ ゴシック" panose="020B0609070205080204" pitchFamily="49" charset="-128"/>
              <a:ea typeface="ＭＳ ゴシック" panose="020B0609070205080204" pitchFamily="49" charset="-128"/>
              <a:cs typeface="+mn-cs"/>
            </a:rPr>
            <a:t>　</a:t>
          </a:r>
          <a:r>
            <a:rPr kumimoji="1" lang="en-US" altLang="ja-JP" sz="1300">
              <a:solidFill>
                <a:sysClr val="windowText" lastClr="000000"/>
              </a:solidFill>
              <a:effectLst/>
              <a:latin typeface="ＭＳ ゴシック" panose="020B0609070205080204" pitchFamily="49" charset="-128"/>
              <a:ea typeface="ＭＳ ゴシック" panose="020B0609070205080204" pitchFamily="49" charset="-128"/>
              <a:cs typeface="+mn-cs"/>
            </a:rPr>
            <a:t>3</a:t>
          </a:r>
          <a:r>
            <a:rPr kumimoji="1" lang="ja-JP" altLang="ja-JP" sz="1300">
              <a:solidFill>
                <a:sysClr val="windowText" lastClr="000000"/>
              </a:solidFill>
              <a:effectLst/>
              <a:latin typeface="ＭＳ ゴシック" panose="020B0609070205080204" pitchFamily="49" charset="-128"/>
              <a:ea typeface="ＭＳ ゴシック" panose="020B0609070205080204" pitchFamily="49" charset="-128"/>
              <a:cs typeface="+mn-cs"/>
            </a:rPr>
            <a:t>か年平均で算出するため、今回の増減は</a:t>
          </a:r>
          <a:r>
            <a:rPr kumimoji="1" lang="en-US" altLang="ja-JP" sz="1300">
              <a:solidFill>
                <a:sysClr val="windowText" lastClr="000000"/>
              </a:solidFill>
              <a:effectLst/>
              <a:latin typeface="ＭＳ ゴシック" panose="020B0609070205080204" pitchFamily="49" charset="-128"/>
              <a:ea typeface="ＭＳ ゴシック" panose="020B0609070205080204" pitchFamily="49" charset="-128"/>
              <a:cs typeface="+mn-cs"/>
            </a:rPr>
            <a:t>H28</a:t>
          </a:r>
          <a:r>
            <a:rPr kumimoji="1" lang="ja-JP" altLang="ja-JP" sz="1300">
              <a:solidFill>
                <a:sysClr val="windowText" lastClr="000000"/>
              </a:solidFill>
              <a:effectLst/>
              <a:latin typeface="ＭＳ ゴシック" panose="020B0609070205080204" pitchFamily="49" charset="-128"/>
              <a:ea typeface="ＭＳ ゴシック" panose="020B0609070205080204" pitchFamily="49" charset="-128"/>
              <a:cs typeface="+mn-cs"/>
            </a:rPr>
            <a:t>と</a:t>
          </a:r>
          <a:r>
            <a:rPr kumimoji="1" lang="en-US" altLang="ja-JP" sz="1300">
              <a:solidFill>
                <a:sysClr val="windowText" lastClr="000000"/>
              </a:solidFill>
              <a:effectLst/>
              <a:latin typeface="ＭＳ ゴシック" panose="020B0609070205080204" pitchFamily="49" charset="-128"/>
              <a:ea typeface="ＭＳ ゴシック" panose="020B0609070205080204" pitchFamily="49" charset="-128"/>
              <a:cs typeface="+mn-cs"/>
            </a:rPr>
            <a:t>R1</a:t>
          </a:r>
          <a:r>
            <a:rPr kumimoji="1" lang="ja-JP" altLang="ja-JP" sz="1300">
              <a:solidFill>
                <a:sysClr val="windowText" lastClr="000000"/>
              </a:solidFill>
              <a:effectLst/>
              <a:latin typeface="ＭＳ ゴシック" panose="020B0609070205080204" pitchFamily="49" charset="-128"/>
              <a:ea typeface="ＭＳ ゴシック" panose="020B0609070205080204" pitchFamily="49" charset="-128"/>
              <a:cs typeface="+mn-cs"/>
            </a:rPr>
            <a:t>の差が反映される。</a:t>
          </a:r>
          <a:endParaRPr lang="ja-JP" altLang="ja-JP" sz="1300">
            <a:solidFill>
              <a:sysClr val="windowText" lastClr="000000"/>
            </a:solidFill>
            <a:effectLst/>
            <a:latin typeface="ＭＳ ゴシック" panose="020B0609070205080204" pitchFamily="49" charset="-128"/>
            <a:ea typeface="ＭＳ ゴシック" panose="020B0609070205080204" pitchFamily="49" charset="-128"/>
          </a:endParaRPr>
        </a:p>
        <a:p>
          <a:r>
            <a:rPr kumimoji="1" lang="ja-JP" altLang="en-US" sz="1300">
              <a:solidFill>
                <a:sysClr val="windowText" lastClr="000000"/>
              </a:solidFill>
              <a:effectLst/>
              <a:latin typeface="ＭＳ ゴシック" panose="020B0609070205080204" pitchFamily="49" charset="-128"/>
              <a:ea typeface="ＭＳ ゴシック" panose="020B0609070205080204" pitchFamily="49" charset="-128"/>
              <a:cs typeface="+mn-cs"/>
            </a:rPr>
            <a:t>　</a:t>
          </a:r>
          <a:r>
            <a:rPr kumimoji="1" lang="en-US" altLang="ja-JP" sz="1300">
              <a:solidFill>
                <a:sysClr val="windowText" lastClr="000000"/>
              </a:solidFill>
              <a:effectLst/>
              <a:latin typeface="ＭＳ ゴシック" panose="020B0609070205080204" pitchFamily="49" charset="-128"/>
              <a:ea typeface="ＭＳ ゴシック" panose="020B0609070205080204" pitchFamily="49" charset="-128"/>
              <a:cs typeface="+mn-cs"/>
            </a:rPr>
            <a:t>R1</a:t>
          </a:r>
          <a:r>
            <a:rPr kumimoji="1" lang="ja-JP" altLang="ja-JP" sz="1300">
              <a:solidFill>
                <a:sysClr val="windowText" lastClr="000000"/>
              </a:solidFill>
              <a:effectLst/>
              <a:latin typeface="ＭＳ ゴシック" panose="020B0609070205080204" pitchFamily="49" charset="-128"/>
              <a:ea typeface="ＭＳ ゴシック" panose="020B0609070205080204" pitchFamily="49" charset="-128"/>
              <a:cs typeface="+mn-cs"/>
            </a:rPr>
            <a:t>は</a:t>
          </a:r>
          <a:r>
            <a:rPr kumimoji="1" lang="en-US" altLang="ja-JP" sz="1300">
              <a:solidFill>
                <a:sysClr val="windowText" lastClr="000000"/>
              </a:solidFill>
              <a:effectLst/>
              <a:latin typeface="ＭＳ ゴシック" panose="020B0609070205080204" pitchFamily="49" charset="-128"/>
              <a:ea typeface="ＭＳ ゴシック" panose="020B0609070205080204" pitchFamily="49" charset="-128"/>
              <a:cs typeface="+mn-cs"/>
            </a:rPr>
            <a:t>H28</a:t>
          </a:r>
          <a:r>
            <a:rPr kumimoji="1" lang="ja-JP" altLang="ja-JP" sz="1300">
              <a:solidFill>
                <a:sysClr val="windowText" lastClr="000000"/>
              </a:solidFill>
              <a:effectLst/>
              <a:latin typeface="ＭＳ ゴシック" panose="020B0609070205080204" pitchFamily="49" charset="-128"/>
              <a:ea typeface="ＭＳ ゴシック" panose="020B0609070205080204" pitchFamily="49" charset="-128"/>
              <a:cs typeface="+mn-cs"/>
            </a:rPr>
            <a:t>と比較し、</a:t>
          </a:r>
          <a:r>
            <a:rPr kumimoji="1" lang="ja-JP" altLang="en-US" sz="1300">
              <a:solidFill>
                <a:sysClr val="windowText" lastClr="000000"/>
              </a:solidFill>
              <a:effectLst/>
              <a:latin typeface="ＭＳ ゴシック" panose="020B0609070205080204" pitchFamily="49" charset="-128"/>
              <a:ea typeface="ＭＳ ゴシック" panose="020B0609070205080204" pitchFamily="49" charset="-128"/>
              <a:cs typeface="+mn-cs"/>
            </a:rPr>
            <a:t>施設の改築経費等の増加により公債費に準ずる債務負担行為額が増加し、基準財政需要額算入額が減少したため、</a:t>
          </a:r>
          <a:r>
            <a:rPr kumimoji="1" lang="ja-JP" altLang="ja-JP" sz="1300">
              <a:solidFill>
                <a:sysClr val="windowText" lastClr="000000"/>
              </a:solidFill>
              <a:effectLst/>
              <a:latin typeface="ＭＳ ゴシック" panose="020B0609070205080204" pitchFamily="49" charset="-128"/>
              <a:ea typeface="ＭＳ ゴシック" panose="020B0609070205080204" pitchFamily="49" charset="-128"/>
              <a:cs typeface="+mn-cs"/>
            </a:rPr>
            <a:t>単年度で約</a:t>
          </a:r>
          <a:r>
            <a:rPr kumimoji="1" lang="en-US" altLang="ja-JP" sz="1300">
              <a:solidFill>
                <a:sysClr val="windowText" lastClr="000000"/>
              </a:solidFill>
              <a:effectLst/>
              <a:latin typeface="ＭＳ ゴシック" panose="020B0609070205080204" pitchFamily="49" charset="-128"/>
              <a:ea typeface="ＭＳ ゴシック" panose="020B0609070205080204" pitchFamily="49" charset="-128"/>
              <a:cs typeface="+mn-cs"/>
            </a:rPr>
            <a:t>1.2</a:t>
          </a:r>
          <a:r>
            <a:rPr kumimoji="1" lang="ja-JP" altLang="ja-JP" sz="1300">
              <a:solidFill>
                <a:sysClr val="windowText" lastClr="000000"/>
              </a:solidFill>
              <a:effectLst/>
              <a:latin typeface="ＭＳ ゴシック" panose="020B0609070205080204" pitchFamily="49" charset="-128"/>
              <a:ea typeface="ＭＳ ゴシック" panose="020B0609070205080204" pitchFamily="49" charset="-128"/>
              <a:cs typeface="+mn-cs"/>
            </a:rPr>
            <a:t>ポイントの上昇となり、その結果</a:t>
          </a:r>
          <a:r>
            <a:rPr kumimoji="1" lang="en-US" altLang="ja-JP" sz="1300">
              <a:solidFill>
                <a:sysClr val="windowText" lastClr="000000"/>
              </a:solidFill>
              <a:effectLst/>
              <a:latin typeface="ＭＳ ゴシック" panose="020B0609070205080204" pitchFamily="49" charset="-128"/>
              <a:ea typeface="ＭＳ ゴシック" panose="020B0609070205080204" pitchFamily="49" charset="-128"/>
              <a:cs typeface="+mn-cs"/>
            </a:rPr>
            <a:t>3</a:t>
          </a:r>
          <a:r>
            <a:rPr kumimoji="1" lang="ja-JP" altLang="ja-JP" sz="1300">
              <a:solidFill>
                <a:sysClr val="windowText" lastClr="000000"/>
              </a:solidFill>
              <a:effectLst/>
              <a:latin typeface="ＭＳ ゴシック" panose="020B0609070205080204" pitchFamily="49" charset="-128"/>
              <a:ea typeface="ＭＳ ゴシック" panose="020B0609070205080204" pitchFamily="49" charset="-128"/>
              <a:cs typeface="+mn-cs"/>
            </a:rPr>
            <a:t>か年平均で</a:t>
          </a:r>
          <a:r>
            <a:rPr kumimoji="1" lang="en-US" altLang="ja-JP" sz="1300">
              <a:solidFill>
                <a:sysClr val="windowText" lastClr="000000"/>
              </a:solidFill>
              <a:effectLst/>
              <a:latin typeface="ＭＳ ゴシック" panose="020B0609070205080204" pitchFamily="49" charset="-128"/>
              <a:ea typeface="ＭＳ ゴシック" panose="020B0609070205080204" pitchFamily="49" charset="-128"/>
              <a:cs typeface="+mn-cs"/>
            </a:rPr>
            <a:t>0.4</a:t>
          </a:r>
          <a:r>
            <a:rPr kumimoji="1" lang="ja-JP" altLang="ja-JP" sz="1300">
              <a:solidFill>
                <a:sysClr val="windowText" lastClr="000000"/>
              </a:solidFill>
              <a:effectLst/>
              <a:latin typeface="ＭＳ ゴシック" panose="020B0609070205080204" pitchFamily="49" charset="-128"/>
              <a:ea typeface="ＭＳ ゴシック" panose="020B0609070205080204" pitchFamily="49" charset="-128"/>
              <a:cs typeface="+mn-cs"/>
            </a:rPr>
            <a:t>ポイントの上昇となった。</a:t>
          </a:r>
          <a:endParaRPr lang="ja-JP" altLang="ja-JP" sz="1300">
            <a:solidFill>
              <a:sysClr val="windowText" lastClr="000000"/>
            </a:solidFill>
            <a:effectLst/>
            <a:latin typeface="ＭＳ ゴシック" panose="020B0609070205080204" pitchFamily="49" charset="-128"/>
            <a:ea typeface="ＭＳ ゴシック" panose="020B0609070205080204" pitchFamily="49" charset="-128"/>
          </a:endParaRPr>
        </a:p>
        <a:p>
          <a:r>
            <a:rPr kumimoji="1" lang="ja-JP" altLang="ja-JP" sz="1300">
              <a:solidFill>
                <a:sysClr val="windowText" lastClr="000000"/>
              </a:solidFill>
              <a:effectLst/>
              <a:latin typeface="ＭＳ ゴシック" panose="020B0609070205080204" pitchFamily="49" charset="-128"/>
              <a:ea typeface="ＭＳ ゴシック" panose="020B0609070205080204" pitchFamily="49" charset="-128"/>
              <a:cs typeface="+mn-cs"/>
            </a:rPr>
            <a:t>　今後、公共施設の改修改築需要等が増大していくなか、世代間の負担の公平性を保つため、金利動向と将来世代への負担を配慮しながら、積極的に起債を活用していく。今後</a:t>
          </a:r>
          <a:r>
            <a:rPr kumimoji="1" lang="ja-JP" altLang="en-US" sz="1300">
              <a:solidFill>
                <a:sysClr val="windowText" lastClr="000000"/>
              </a:solidFill>
              <a:effectLst/>
              <a:latin typeface="ＭＳ ゴシック" panose="020B0609070205080204" pitchFamily="49" charset="-128"/>
              <a:ea typeface="ＭＳ ゴシック" panose="020B0609070205080204" pitchFamily="49" charset="-128"/>
              <a:cs typeface="+mn-cs"/>
            </a:rPr>
            <a:t>も</a:t>
          </a:r>
          <a:r>
            <a:rPr kumimoji="1" lang="ja-JP" altLang="ja-JP" sz="1300">
              <a:solidFill>
                <a:sysClr val="windowText" lastClr="000000"/>
              </a:solidFill>
              <a:effectLst/>
              <a:latin typeface="ＭＳ ゴシック" panose="020B0609070205080204" pitchFamily="49" charset="-128"/>
              <a:ea typeface="ＭＳ ゴシック" panose="020B0609070205080204" pitchFamily="49" charset="-128"/>
              <a:cs typeface="+mn-cs"/>
            </a:rPr>
            <a:t>比率の上昇が見込まれるが、将来を見据えた計画的な起債により健全な状態を維持していく</a:t>
          </a:r>
          <a:endParaRPr kumimoji="1" lang="ja-JP" altLang="en-US" sz="1300">
            <a:solidFill>
              <a:sysClr val="windowText" lastClr="000000"/>
            </a:solidFill>
            <a:latin typeface="ＭＳ ゴシック" panose="020B0609070205080204" pitchFamily="49" charset="-128"/>
            <a:ea typeface="ＭＳ ゴシック" panose="020B0609070205080204" pitchFamily="49" charset="-128"/>
          </a:endParaRPr>
        </a:p>
      </xdr:txBody>
    </xdr:sp>
    <xdr:clientData/>
  </xdr:twoCellAnchor>
  <xdr:oneCellAnchor>
    <xdr:from>
      <xdr:col>61</xdr:col>
      <xdr:colOff>6350</xdr:colOff>
      <xdr:row>32</xdr:row>
      <xdr:rowOff>101600</xdr:rowOff>
    </xdr:from>
    <xdr:ext cx="298543" cy="225703"/>
    <xdr:sp macro="" textlink="">
      <xdr:nvSpPr>
        <xdr:cNvPr id="364" name="テキスト ボックス 363"/>
        <xdr:cNvSpPr txBox="1"/>
      </xdr:nvSpPr>
      <xdr:spPr>
        <a:xfrm>
          <a:off x="12788900" y="5588000"/>
          <a:ext cx="298543"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800">
              <a:latin typeface="ＭＳ Ｐゴシック" panose="020B0600070205080204" pitchFamily="50" charset="-128"/>
              <a:ea typeface="ＭＳ Ｐゴシック" panose="020B0600070205080204" pitchFamily="50" charset="-128"/>
            </a:rPr>
            <a:t>(%)</a:t>
          </a:r>
          <a:endParaRPr kumimoji="1" lang="ja-JP" altLang="en-US" sz="800">
            <a:latin typeface="ＭＳ Ｐゴシック" panose="020B0600070205080204" pitchFamily="50" charset="-128"/>
            <a:ea typeface="ＭＳ Ｐゴシック" panose="020B0600070205080204" pitchFamily="50" charset="-128"/>
          </a:endParaRPr>
        </a:p>
      </xdr:txBody>
    </xdr:sp>
    <xdr:clientData/>
  </xdr:oneCellAnchor>
  <xdr:twoCellAnchor>
    <xdr:from>
      <xdr:col>61</xdr:col>
      <xdr:colOff>44450</xdr:colOff>
      <xdr:row>47</xdr:row>
      <xdr:rowOff>133350</xdr:rowOff>
    </xdr:from>
    <xdr:to>
      <xdr:col>85</xdr:col>
      <xdr:colOff>95250</xdr:colOff>
      <xdr:row>47</xdr:row>
      <xdr:rowOff>133350</xdr:rowOff>
    </xdr:to>
    <xdr:cxnSp macro="">
      <xdr:nvCxnSpPr>
        <xdr:cNvPr id="365" name="直線コネクタ 364"/>
        <xdr:cNvCxnSpPr/>
      </xdr:nvCxnSpPr>
      <xdr:spPr>
        <a:xfrm>
          <a:off x="12827000" y="8191500"/>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57</xdr:col>
      <xdr:colOff>120650</xdr:colOff>
      <xdr:row>46</xdr:row>
      <xdr:rowOff>162577</xdr:rowOff>
    </xdr:from>
    <xdr:ext cx="762000" cy="259045"/>
    <xdr:sp macro="" textlink="">
      <xdr:nvSpPr>
        <xdr:cNvPr id="366" name="テキスト ボックス 365"/>
        <xdr:cNvSpPr txBox="1"/>
      </xdr:nvSpPr>
      <xdr:spPr>
        <a:xfrm>
          <a:off x="12065000" y="80492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2.0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61</xdr:col>
      <xdr:colOff>44450</xdr:colOff>
      <xdr:row>44</xdr:row>
      <xdr:rowOff>165100</xdr:rowOff>
    </xdr:from>
    <xdr:to>
      <xdr:col>85</xdr:col>
      <xdr:colOff>95250</xdr:colOff>
      <xdr:row>44</xdr:row>
      <xdr:rowOff>165100</xdr:rowOff>
    </xdr:to>
    <xdr:cxnSp macro="">
      <xdr:nvCxnSpPr>
        <xdr:cNvPr id="367" name="直線コネクタ 366"/>
        <xdr:cNvCxnSpPr/>
      </xdr:nvCxnSpPr>
      <xdr:spPr>
        <a:xfrm>
          <a:off x="12827000" y="7708900"/>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57</xdr:col>
      <xdr:colOff>120650</xdr:colOff>
      <xdr:row>44</xdr:row>
      <xdr:rowOff>22877</xdr:rowOff>
    </xdr:from>
    <xdr:ext cx="762000" cy="259045"/>
    <xdr:sp macro="" textlink="">
      <xdr:nvSpPr>
        <xdr:cNvPr id="368" name="テキスト ボックス 367"/>
        <xdr:cNvSpPr txBox="1"/>
      </xdr:nvSpPr>
      <xdr:spPr>
        <a:xfrm>
          <a:off x="12065000" y="75666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61</xdr:col>
      <xdr:colOff>44450</xdr:colOff>
      <xdr:row>42</xdr:row>
      <xdr:rowOff>25400</xdr:rowOff>
    </xdr:from>
    <xdr:to>
      <xdr:col>85</xdr:col>
      <xdr:colOff>95250</xdr:colOff>
      <xdr:row>42</xdr:row>
      <xdr:rowOff>25400</xdr:rowOff>
    </xdr:to>
    <xdr:cxnSp macro="">
      <xdr:nvCxnSpPr>
        <xdr:cNvPr id="369" name="直線コネクタ 368"/>
        <xdr:cNvCxnSpPr/>
      </xdr:nvCxnSpPr>
      <xdr:spPr>
        <a:xfrm>
          <a:off x="12827000" y="7226300"/>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61</xdr:col>
      <xdr:colOff>44450</xdr:colOff>
      <xdr:row>39</xdr:row>
      <xdr:rowOff>57150</xdr:rowOff>
    </xdr:from>
    <xdr:to>
      <xdr:col>85</xdr:col>
      <xdr:colOff>95250</xdr:colOff>
      <xdr:row>39</xdr:row>
      <xdr:rowOff>57150</xdr:rowOff>
    </xdr:to>
    <xdr:cxnSp macro="">
      <xdr:nvCxnSpPr>
        <xdr:cNvPr id="370" name="直線コネクタ 369"/>
        <xdr:cNvCxnSpPr/>
      </xdr:nvCxnSpPr>
      <xdr:spPr>
        <a:xfrm>
          <a:off x="12827000" y="6743700"/>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61</xdr:col>
      <xdr:colOff>44450</xdr:colOff>
      <xdr:row>36</xdr:row>
      <xdr:rowOff>88900</xdr:rowOff>
    </xdr:from>
    <xdr:to>
      <xdr:col>85</xdr:col>
      <xdr:colOff>95250</xdr:colOff>
      <xdr:row>36</xdr:row>
      <xdr:rowOff>88900</xdr:rowOff>
    </xdr:to>
    <xdr:cxnSp macro="">
      <xdr:nvCxnSpPr>
        <xdr:cNvPr id="371" name="直線コネクタ 370"/>
        <xdr:cNvCxnSpPr/>
      </xdr:nvCxnSpPr>
      <xdr:spPr>
        <a:xfrm>
          <a:off x="12827000" y="6261100"/>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61</xdr:col>
      <xdr:colOff>44450</xdr:colOff>
      <xdr:row>33</xdr:row>
      <xdr:rowOff>120650</xdr:rowOff>
    </xdr:from>
    <xdr:to>
      <xdr:col>85</xdr:col>
      <xdr:colOff>95250</xdr:colOff>
      <xdr:row>33</xdr:row>
      <xdr:rowOff>120650</xdr:rowOff>
    </xdr:to>
    <xdr:cxnSp macro="">
      <xdr:nvCxnSpPr>
        <xdr:cNvPr id="372" name="直線コネクタ 371"/>
        <xdr:cNvCxnSpPr/>
      </xdr:nvCxnSpPr>
      <xdr:spPr>
        <a:xfrm>
          <a:off x="12827000" y="5778500"/>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61</xdr:col>
      <xdr:colOff>44450</xdr:colOff>
      <xdr:row>33</xdr:row>
      <xdr:rowOff>120650</xdr:rowOff>
    </xdr:from>
    <xdr:to>
      <xdr:col>85</xdr:col>
      <xdr:colOff>95250</xdr:colOff>
      <xdr:row>47</xdr:row>
      <xdr:rowOff>133350</xdr:rowOff>
    </xdr:to>
    <xdr:sp macro="" textlink="">
      <xdr:nvSpPr>
        <xdr:cNvPr id="373" name="公債費負担の状況グラフ枠"/>
        <xdr:cNvSpPr/>
      </xdr:nvSpPr>
      <xdr:spPr>
        <a:xfrm>
          <a:off x="12827000" y="5778500"/>
          <a:ext cx="5080000" cy="241300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81</xdr:col>
      <xdr:colOff>44450</xdr:colOff>
      <xdr:row>36</xdr:row>
      <xdr:rowOff>88900</xdr:rowOff>
    </xdr:from>
    <xdr:to>
      <xdr:col>81</xdr:col>
      <xdr:colOff>44450</xdr:colOff>
      <xdr:row>44</xdr:row>
      <xdr:rowOff>165100</xdr:rowOff>
    </xdr:to>
    <xdr:cxnSp macro="">
      <xdr:nvCxnSpPr>
        <xdr:cNvPr id="374" name="直線コネクタ 373"/>
        <xdr:cNvCxnSpPr/>
      </xdr:nvCxnSpPr>
      <xdr:spPr>
        <a:xfrm flipV="1">
          <a:off x="17018000" y="6261100"/>
          <a:ext cx="0" cy="1447800"/>
        </a:xfrm>
        <a:prstGeom prst="line">
          <a:avLst/>
        </a:prstGeom>
        <a:ln w="6350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81</xdr:col>
      <xdr:colOff>133350</xdr:colOff>
      <xdr:row>44</xdr:row>
      <xdr:rowOff>137177</xdr:rowOff>
    </xdr:from>
    <xdr:ext cx="762000" cy="259045"/>
    <xdr:sp macro="" textlink="">
      <xdr:nvSpPr>
        <xdr:cNvPr id="375" name="公債費負担の状況最小値テキスト"/>
        <xdr:cNvSpPr txBox="1"/>
      </xdr:nvSpPr>
      <xdr:spPr>
        <a:xfrm>
          <a:off x="17106900" y="7680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latin typeface="ＭＳ Ｐゴシック" panose="020B0600070205080204" pitchFamily="50" charset="-128"/>
              <a:ea typeface="ＭＳ Ｐゴシック" panose="020B0600070205080204" pitchFamily="50" charset="-128"/>
            </a:rPr>
            <a:t>0.0</a:t>
          </a:r>
          <a:endParaRPr kumimoji="1" lang="ja-JP" altLang="en-US" sz="1000" b="1">
            <a:latin typeface="ＭＳ Ｐゴシック" panose="020B0600070205080204" pitchFamily="50" charset="-128"/>
            <a:ea typeface="ＭＳ Ｐゴシック" panose="020B0600070205080204" pitchFamily="50" charset="-128"/>
          </a:endParaRPr>
        </a:p>
      </xdr:txBody>
    </xdr:sp>
    <xdr:clientData/>
  </xdr:oneCellAnchor>
  <xdr:twoCellAnchor>
    <xdr:from>
      <xdr:col>80</xdr:col>
      <xdr:colOff>165100</xdr:colOff>
      <xdr:row>44</xdr:row>
      <xdr:rowOff>165100</xdr:rowOff>
    </xdr:from>
    <xdr:to>
      <xdr:col>81</xdr:col>
      <xdr:colOff>133350</xdr:colOff>
      <xdr:row>44</xdr:row>
      <xdr:rowOff>165100</xdr:rowOff>
    </xdr:to>
    <xdr:cxnSp macro="">
      <xdr:nvCxnSpPr>
        <xdr:cNvPr id="376" name="直線コネクタ 375"/>
        <xdr:cNvCxnSpPr/>
      </xdr:nvCxnSpPr>
      <xdr:spPr>
        <a:xfrm>
          <a:off x="16929100" y="7708900"/>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81</xdr:col>
      <xdr:colOff>133350</xdr:colOff>
      <xdr:row>35</xdr:row>
      <xdr:rowOff>3827</xdr:rowOff>
    </xdr:from>
    <xdr:ext cx="762000" cy="259045"/>
    <xdr:sp macro="" textlink="">
      <xdr:nvSpPr>
        <xdr:cNvPr id="377" name="公債費負担の状況最大値テキスト"/>
        <xdr:cNvSpPr txBox="1"/>
      </xdr:nvSpPr>
      <xdr:spPr>
        <a:xfrm>
          <a:off x="17106900" y="60045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ja-JP" altLang="en-US" sz="1000" b="1">
              <a:latin typeface="ＭＳ Ｐゴシック" panose="020B0600070205080204" pitchFamily="50" charset="-128"/>
              <a:ea typeface="ＭＳ Ｐゴシック" panose="020B0600070205080204" pitchFamily="50" charset="-128"/>
            </a:rPr>
            <a:t>△ </a:t>
          </a:r>
          <a:r>
            <a:rPr kumimoji="1" lang="en-US" altLang="ja-JP" sz="1000" b="1">
              <a:latin typeface="ＭＳ Ｐゴシック" panose="020B0600070205080204" pitchFamily="50" charset="-128"/>
              <a:ea typeface="ＭＳ Ｐゴシック" panose="020B0600070205080204" pitchFamily="50" charset="-128"/>
            </a:rPr>
            <a:t>6.0</a:t>
          </a:r>
          <a:endParaRPr kumimoji="1" lang="ja-JP" altLang="en-US" sz="1000" b="1">
            <a:latin typeface="ＭＳ Ｐゴシック" panose="020B0600070205080204" pitchFamily="50" charset="-128"/>
            <a:ea typeface="ＭＳ Ｐゴシック" panose="020B0600070205080204" pitchFamily="50" charset="-128"/>
          </a:endParaRPr>
        </a:p>
      </xdr:txBody>
    </xdr:sp>
    <xdr:clientData/>
  </xdr:oneCellAnchor>
  <xdr:twoCellAnchor>
    <xdr:from>
      <xdr:col>80</xdr:col>
      <xdr:colOff>165100</xdr:colOff>
      <xdr:row>36</xdr:row>
      <xdr:rowOff>88900</xdr:rowOff>
    </xdr:from>
    <xdr:to>
      <xdr:col>81</xdr:col>
      <xdr:colOff>133350</xdr:colOff>
      <xdr:row>36</xdr:row>
      <xdr:rowOff>88900</xdr:rowOff>
    </xdr:to>
    <xdr:cxnSp macro="">
      <xdr:nvCxnSpPr>
        <xdr:cNvPr id="378" name="直線コネクタ 377"/>
        <xdr:cNvCxnSpPr/>
      </xdr:nvCxnSpPr>
      <xdr:spPr>
        <a:xfrm>
          <a:off x="16929100" y="6261100"/>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77</xdr:col>
      <xdr:colOff>44450</xdr:colOff>
      <xdr:row>39</xdr:row>
      <xdr:rowOff>57150</xdr:rowOff>
    </xdr:from>
    <xdr:to>
      <xdr:col>81</xdr:col>
      <xdr:colOff>44450</xdr:colOff>
      <xdr:row>39</xdr:row>
      <xdr:rowOff>153670</xdr:rowOff>
    </xdr:to>
    <xdr:cxnSp macro="">
      <xdr:nvCxnSpPr>
        <xdr:cNvPr id="379" name="直線コネクタ 378"/>
        <xdr:cNvCxnSpPr/>
      </xdr:nvCxnSpPr>
      <xdr:spPr>
        <a:xfrm>
          <a:off x="16179800" y="6743700"/>
          <a:ext cx="838200" cy="9652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81</xdr:col>
      <xdr:colOff>133350</xdr:colOff>
      <xdr:row>39</xdr:row>
      <xdr:rowOff>99077</xdr:rowOff>
    </xdr:from>
    <xdr:ext cx="762000" cy="259045"/>
    <xdr:sp macro="" textlink="">
      <xdr:nvSpPr>
        <xdr:cNvPr id="380" name="公債費負担の状況平均値テキスト"/>
        <xdr:cNvSpPr txBox="1"/>
      </xdr:nvSpPr>
      <xdr:spPr>
        <a:xfrm>
          <a:off x="17106900" y="6785627"/>
          <a:ext cx="762000"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ja-JP" altLang="en-US" sz="1000" b="1">
              <a:solidFill>
                <a:srgbClr val="000080"/>
              </a:solidFill>
              <a:latin typeface="ＭＳ Ｐゴシック" panose="020B0600070205080204" pitchFamily="50" charset="-128"/>
              <a:ea typeface="ＭＳ Ｐゴシック" panose="020B0600070205080204" pitchFamily="50" charset="-128"/>
            </a:rPr>
            <a:t>△ </a:t>
          </a:r>
          <a:r>
            <a:rPr kumimoji="1" lang="en-US" altLang="ja-JP" sz="1000" b="1">
              <a:solidFill>
                <a:srgbClr val="000080"/>
              </a:solidFill>
              <a:latin typeface="ＭＳ Ｐゴシック" panose="020B0600070205080204" pitchFamily="50" charset="-128"/>
              <a:ea typeface="ＭＳ Ｐゴシック" panose="020B0600070205080204" pitchFamily="50" charset="-128"/>
            </a:rPr>
            <a:t>3.5</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80</xdr:col>
      <xdr:colOff>203200</xdr:colOff>
      <xdr:row>39</xdr:row>
      <xdr:rowOff>127000</xdr:rowOff>
    </xdr:from>
    <xdr:to>
      <xdr:col>81</xdr:col>
      <xdr:colOff>95250</xdr:colOff>
      <xdr:row>40</xdr:row>
      <xdr:rowOff>57150</xdr:rowOff>
    </xdr:to>
    <xdr:sp macro="" textlink="">
      <xdr:nvSpPr>
        <xdr:cNvPr id="381" name="フローチャート: 判断 380"/>
        <xdr:cNvSpPr/>
      </xdr:nvSpPr>
      <xdr:spPr>
        <a:xfrm>
          <a:off x="16967200" y="681355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72</xdr:col>
      <xdr:colOff>203200</xdr:colOff>
      <xdr:row>39</xdr:row>
      <xdr:rowOff>8890</xdr:rowOff>
    </xdr:from>
    <xdr:to>
      <xdr:col>77</xdr:col>
      <xdr:colOff>44450</xdr:colOff>
      <xdr:row>39</xdr:row>
      <xdr:rowOff>57150</xdr:rowOff>
    </xdr:to>
    <xdr:cxnSp macro="">
      <xdr:nvCxnSpPr>
        <xdr:cNvPr id="382" name="直線コネクタ 381"/>
        <xdr:cNvCxnSpPr/>
      </xdr:nvCxnSpPr>
      <xdr:spPr>
        <a:xfrm>
          <a:off x="15290800" y="6695440"/>
          <a:ext cx="889000" cy="4826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76</xdr:col>
      <xdr:colOff>203200</xdr:colOff>
      <xdr:row>39</xdr:row>
      <xdr:rowOff>151130</xdr:rowOff>
    </xdr:from>
    <xdr:to>
      <xdr:col>77</xdr:col>
      <xdr:colOff>95250</xdr:colOff>
      <xdr:row>40</xdr:row>
      <xdr:rowOff>81280</xdr:rowOff>
    </xdr:to>
    <xdr:sp macro="" textlink="">
      <xdr:nvSpPr>
        <xdr:cNvPr id="383" name="フローチャート: 判断 382"/>
        <xdr:cNvSpPr/>
      </xdr:nvSpPr>
      <xdr:spPr>
        <a:xfrm>
          <a:off x="16129000" y="683768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75</xdr:col>
      <xdr:colOff>82550</xdr:colOff>
      <xdr:row>40</xdr:row>
      <xdr:rowOff>66057</xdr:rowOff>
    </xdr:from>
    <xdr:ext cx="736600" cy="259045"/>
    <xdr:sp macro="" textlink="">
      <xdr:nvSpPr>
        <xdr:cNvPr id="384" name="テキスト ボックス 383"/>
        <xdr:cNvSpPr txBox="1"/>
      </xdr:nvSpPr>
      <xdr:spPr>
        <a:xfrm>
          <a:off x="15798800" y="6924057"/>
          <a:ext cx="7366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ja-JP" altLang="en-US" sz="1000" b="1">
              <a:solidFill>
                <a:srgbClr val="000080"/>
              </a:solidFill>
              <a:latin typeface="ＭＳ Ｐゴシック" panose="020B0600070205080204" pitchFamily="50" charset="-128"/>
              <a:ea typeface="ＭＳ Ｐゴシック" panose="020B0600070205080204" pitchFamily="50" charset="-128"/>
            </a:rPr>
            <a:t>△ </a:t>
          </a:r>
          <a:r>
            <a:rPr kumimoji="1" lang="en-US" altLang="ja-JP" sz="1000" b="1">
              <a:solidFill>
                <a:srgbClr val="000080"/>
              </a:solidFill>
              <a:latin typeface="ＭＳ Ｐゴシック" panose="020B0600070205080204" pitchFamily="50" charset="-128"/>
              <a:ea typeface="ＭＳ Ｐゴシック" panose="020B0600070205080204" pitchFamily="50" charset="-128"/>
            </a:rPr>
            <a:t>3.4</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68</xdr:col>
      <xdr:colOff>152400</xdr:colOff>
      <xdr:row>39</xdr:row>
      <xdr:rowOff>8890</xdr:rowOff>
    </xdr:from>
    <xdr:to>
      <xdr:col>72</xdr:col>
      <xdr:colOff>203200</xdr:colOff>
      <xdr:row>39</xdr:row>
      <xdr:rowOff>57150</xdr:rowOff>
    </xdr:to>
    <xdr:cxnSp macro="">
      <xdr:nvCxnSpPr>
        <xdr:cNvPr id="385" name="直線コネクタ 384"/>
        <xdr:cNvCxnSpPr/>
      </xdr:nvCxnSpPr>
      <xdr:spPr>
        <a:xfrm flipV="1">
          <a:off x="14401800" y="6695440"/>
          <a:ext cx="889000" cy="4826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72</xdr:col>
      <xdr:colOff>152400</xdr:colOff>
      <xdr:row>40</xdr:row>
      <xdr:rowOff>27940</xdr:rowOff>
    </xdr:from>
    <xdr:to>
      <xdr:col>73</xdr:col>
      <xdr:colOff>44450</xdr:colOff>
      <xdr:row>40</xdr:row>
      <xdr:rowOff>129540</xdr:rowOff>
    </xdr:to>
    <xdr:sp macro="" textlink="">
      <xdr:nvSpPr>
        <xdr:cNvPr id="386" name="フローチャート: 判断 385"/>
        <xdr:cNvSpPr/>
      </xdr:nvSpPr>
      <xdr:spPr>
        <a:xfrm>
          <a:off x="15240000" y="688594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71</xdr:col>
      <xdr:colOff>31750</xdr:colOff>
      <xdr:row>40</xdr:row>
      <xdr:rowOff>114317</xdr:rowOff>
    </xdr:from>
    <xdr:ext cx="762000" cy="259045"/>
    <xdr:sp macro="" textlink="">
      <xdr:nvSpPr>
        <xdr:cNvPr id="387" name="テキスト ボックス 386"/>
        <xdr:cNvSpPr txBox="1"/>
      </xdr:nvSpPr>
      <xdr:spPr>
        <a:xfrm>
          <a:off x="14909800" y="697231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ja-JP" altLang="en-US" sz="1000" b="1">
              <a:solidFill>
                <a:srgbClr val="000080"/>
              </a:solidFill>
              <a:latin typeface="ＭＳ Ｐゴシック" panose="020B0600070205080204" pitchFamily="50" charset="-128"/>
              <a:ea typeface="ＭＳ Ｐゴシック" panose="020B0600070205080204" pitchFamily="50" charset="-128"/>
            </a:rPr>
            <a:t>△ </a:t>
          </a:r>
          <a:r>
            <a:rPr kumimoji="1" lang="en-US" altLang="ja-JP" sz="1000" b="1">
              <a:solidFill>
                <a:srgbClr val="000080"/>
              </a:solidFill>
              <a:latin typeface="ＭＳ Ｐゴシック" panose="020B0600070205080204" pitchFamily="50" charset="-128"/>
              <a:ea typeface="ＭＳ Ｐゴシック" panose="020B0600070205080204" pitchFamily="50" charset="-128"/>
            </a:rPr>
            <a:t>3.2</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64</xdr:col>
      <xdr:colOff>101600</xdr:colOff>
      <xdr:row>39</xdr:row>
      <xdr:rowOff>57150</xdr:rowOff>
    </xdr:from>
    <xdr:to>
      <xdr:col>68</xdr:col>
      <xdr:colOff>152400</xdr:colOff>
      <xdr:row>40</xdr:row>
      <xdr:rowOff>127000</xdr:rowOff>
    </xdr:to>
    <xdr:cxnSp macro="">
      <xdr:nvCxnSpPr>
        <xdr:cNvPr id="388" name="直線コネクタ 387"/>
        <xdr:cNvCxnSpPr/>
      </xdr:nvCxnSpPr>
      <xdr:spPr>
        <a:xfrm flipV="1">
          <a:off x="13512800" y="6743700"/>
          <a:ext cx="889000" cy="24130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68</xdr:col>
      <xdr:colOff>101600</xdr:colOff>
      <xdr:row>40</xdr:row>
      <xdr:rowOff>124460</xdr:rowOff>
    </xdr:from>
    <xdr:to>
      <xdr:col>68</xdr:col>
      <xdr:colOff>203200</xdr:colOff>
      <xdr:row>41</xdr:row>
      <xdr:rowOff>54610</xdr:rowOff>
    </xdr:to>
    <xdr:sp macro="" textlink="">
      <xdr:nvSpPr>
        <xdr:cNvPr id="389" name="フローチャート: 判断 388"/>
        <xdr:cNvSpPr/>
      </xdr:nvSpPr>
      <xdr:spPr>
        <a:xfrm>
          <a:off x="14351000" y="698246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66</xdr:col>
      <xdr:colOff>190500</xdr:colOff>
      <xdr:row>41</xdr:row>
      <xdr:rowOff>39387</xdr:rowOff>
    </xdr:from>
    <xdr:ext cx="762000" cy="259045"/>
    <xdr:sp macro="" textlink="">
      <xdr:nvSpPr>
        <xdr:cNvPr id="390" name="テキスト ボックス 389"/>
        <xdr:cNvSpPr txBox="1"/>
      </xdr:nvSpPr>
      <xdr:spPr>
        <a:xfrm>
          <a:off x="14020800" y="706883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ja-JP" altLang="en-US" sz="1000" b="1">
              <a:solidFill>
                <a:srgbClr val="000080"/>
              </a:solidFill>
              <a:latin typeface="ＭＳ Ｐゴシック" panose="020B0600070205080204" pitchFamily="50" charset="-128"/>
              <a:ea typeface="ＭＳ Ｐゴシック" panose="020B0600070205080204" pitchFamily="50" charset="-128"/>
            </a:rPr>
            <a:t>△ </a:t>
          </a:r>
          <a:r>
            <a:rPr kumimoji="1" lang="en-US" altLang="ja-JP" sz="1000" b="1">
              <a:solidFill>
                <a:srgbClr val="000080"/>
              </a:solidFill>
              <a:latin typeface="ＭＳ Ｐゴシック" panose="020B0600070205080204" pitchFamily="50" charset="-128"/>
              <a:ea typeface="ＭＳ Ｐゴシック" panose="020B0600070205080204" pitchFamily="50" charset="-128"/>
            </a:rPr>
            <a:t>2.8</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64</xdr:col>
      <xdr:colOff>50800</xdr:colOff>
      <xdr:row>41</xdr:row>
      <xdr:rowOff>73660</xdr:rowOff>
    </xdr:from>
    <xdr:to>
      <xdr:col>64</xdr:col>
      <xdr:colOff>152400</xdr:colOff>
      <xdr:row>42</xdr:row>
      <xdr:rowOff>3810</xdr:rowOff>
    </xdr:to>
    <xdr:sp macro="" textlink="">
      <xdr:nvSpPr>
        <xdr:cNvPr id="391" name="フローチャート: 判断 390"/>
        <xdr:cNvSpPr/>
      </xdr:nvSpPr>
      <xdr:spPr>
        <a:xfrm>
          <a:off x="13462000" y="710311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62</xdr:col>
      <xdr:colOff>139700</xdr:colOff>
      <xdr:row>41</xdr:row>
      <xdr:rowOff>160037</xdr:rowOff>
    </xdr:from>
    <xdr:ext cx="762000" cy="259045"/>
    <xdr:sp macro="" textlink="">
      <xdr:nvSpPr>
        <xdr:cNvPr id="392" name="テキスト ボックス 391"/>
        <xdr:cNvSpPr txBox="1"/>
      </xdr:nvSpPr>
      <xdr:spPr>
        <a:xfrm>
          <a:off x="13131800" y="718948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ja-JP" altLang="en-US" sz="1000" b="1">
              <a:solidFill>
                <a:srgbClr val="000080"/>
              </a:solidFill>
              <a:latin typeface="ＭＳ Ｐゴシック" panose="020B0600070205080204" pitchFamily="50" charset="-128"/>
              <a:ea typeface="ＭＳ Ｐゴシック" panose="020B0600070205080204" pitchFamily="50" charset="-128"/>
            </a:rPr>
            <a:t>△ </a:t>
          </a:r>
          <a:r>
            <a:rPr kumimoji="1" lang="en-US" altLang="ja-JP" sz="1000" b="1">
              <a:solidFill>
                <a:srgbClr val="000080"/>
              </a:solidFill>
              <a:latin typeface="ＭＳ Ｐゴシック" panose="020B0600070205080204" pitchFamily="50" charset="-128"/>
              <a:ea typeface="ＭＳ Ｐゴシック" panose="020B0600070205080204" pitchFamily="50" charset="-128"/>
            </a:rPr>
            <a:t>2.3</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oneCellAnchor>
    <xdr:from>
      <xdr:col>80</xdr:col>
      <xdr:colOff>38100</xdr:colOff>
      <xdr:row>47</xdr:row>
      <xdr:rowOff>130827</xdr:rowOff>
    </xdr:from>
    <xdr:ext cx="762000" cy="259045"/>
    <xdr:sp macro="" textlink="">
      <xdr:nvSpPr>
        <xdr:cNvPr id="393" name="テキスト ボックス 392"/>
        <xdr:cNvSpPr txBox="1"/>
      </xdr:nvSpPr>
      <xdr:spPr>
        <a:xfrm>
          <a:off x="16802100" y="8188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R01</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76</xdr:col>
      <xdr:colOff>38100</xdr:colOff>
      <xdr:row>47</xdr:row>
      <xdr:rowOff>130827</xdr:rowOff>
    </xdr:from>
    <xdr:ext cx="762000" cy="259045"/>
    <xdr:sp macro="" textlink="">
      <xdr:nvSpPr>
        <xdr:cNvPr id="394" name="テキスト ボックス 393"/>
        <xdr:cNvSpPr txBox="1"/>
      </xdr:nvSpPr>
      <xdr:spPr>
        <a:xfrm>
          <a:off x="15963900" y="8188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H30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71</xdr:col>
      <xdr:colOff>196850</xdr:colOff>
      <xdr:row>47</xdr:row>
      <xdr:rowOff>130827</xdr:rowOff>
    </xdr:from>
    <xdr:ext cx="762000" cy="259045"/>
    <xdr:sp macro="" textlink="">
      <xdr:nvSpPr>
        <xdr:cNvPr id="395" name="テキスト ボックス 394"/>
        <xdr:cNvSpPr txBox="1"/>
      </xdr:nvSpPr>
      <xdr:spPr>
        <a:xfrm>
          <a:off x="15074900" y="8188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H29</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67</xdr:col>
      <xdr:colOff>146050</xdr:colOff>
      <xdr:row>47</xdr:row>
      <xdr:rowOff>130827</xdr:rowOff>
    </xdr:from>
    <xdr:ext cx="762000" cy="259045"/>
    <xdr:sp macro="" textlink="">
      <xdr:nvSpPr>
        <xdr:cNvPr id="396" name="テキスト ボックス 395"/>
        <xdr:cNvSpPr txBox="1"/>
      </xdr:nvSpPr>
      <xdr:spPr>
        <a:xfrm>
          <a:off x="14185900" y="8188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H28</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63</xdr:col>
      <xdr:colOff>95250</xdr:colOff>
      <xdr:row>47</xdr:row>
      <xdr:rowOff>130827</xdr:rowOff>
    </xdr:from>
    <xdr:ext cx="762000" cy="259045"/>
    <xdr:sp macro="" textlink="">
      <xdr:nvSpPr>
        <xdr:cNvPr id="397" name="テキスト ボックス 396"/>
        <xdr:cNvSpPr txBox="1"/>
      </xdr:nvSpPr>
      <xdr:spPr>
        <a:xfrm>
          <a:off x="13296900" y="8188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H27</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80</xdr:col>
      <xdr:colOff>203200</xdr:colOff>
      <xdr:row>39</xdr:row>
      <xdr:rowOff>102870</xdr:rowOff>
    </xdr:from>
    <xdr:to>
      <xdr:col>81</xdr:col>
      <xdr:colOff>95250</xdr:colOff>
      <xdr:row>40</xdr:row>
      <xdr:rowOff>33020</xdr:rowOff>
    </xdr:to>
    <xdr:sp macro="" textlink="">
      <xdr:nvSpPr>
        <xdr:cNvPr id="398" name="楕円 397"/>
        <xdr:cNvSpPr/>
      </xdr:nvSpPr>
      <xdr:spPr>
        <a:xfrm>
          <a:off x="16967200" y="678942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81</xdr:col>
      <xdr:colOff>133350</xdr:colOff>
      <xdr:row>38</xdr:row>
      <xdr:rowOff>119397</xdr:rowOff>
    </xdr:from>
    <xdr:ext cx="762000" cy="259045"/>
    <xdr:sp macro="" textlink="">
      <xdr:nvSpPr>
        <xdr:cNvPr id="399" name="公債費負担の状況該当値テキスト"/>
        <xdr:cNvSpPr txBox="1"/>
      </xdr:nvSpPr>
      <xdr:spPr>
        <a:xfrm>
          <a:off x="17106900" y="663449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ja-JP" altLang="en-US" sz="1000" b="1">
              <a:solidFill>
                <a:srgbClr val="FF0000"/>
              </a:solidFill>
              <a:latin typeface="ＭＳ Ｐゴシック" panose="020B0600070205080204" pitchFamily="50" charset="-128"/>
              <a:ea typeface="ＭＳ Ｐゴシック" panose="020B0600070205080204" pitchFamily="50" charset="-128"/>
            </a:rPr>
            <a:t>△ </a:t>
          </a:r>
          <a:r>
            <a:rPr kumimoji="1" lang="en-US" altLang="ja-JP" sz="1000" b="1">
              <a:solidFill>
                <a:srgbClr val="FF0000"/>
              </a:solidFill>
              <a:latin typeface="ＭＳ Ｐゴシック" panose="020B0600070205080204" pitchFamily="50" charset="-128"/>
              <a:ea typeface="ＭＳ Ｐゴシック" panose="020B0600070205080204" pitchFamily="50" charset="-128"/>
            </a:rPr>
            <a:t>3.6</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76</xdr:col>
      <xdr:colOff>203200</xdr:colOff>
      <xdr:row>39</xdr:row>
      <xdr:rowOff>6350</xdr:rowOff>
    </xdr:from>
    <xdr:to>
      <xdr:col>77</xdr:col>
      <xdr:colOff>95250</xdr:colOff>
      <xdr:row>39</xdr:row>
      <xdr:rowOff>107950</xdr:rowOff>
    </xdr:to>
    <xdr:sp macro="" textlink="">
      <xdr:nvSpPr>
        <xdr:cNvPr id="400" name="楕円 399"/>
        <xdr:cNvSpPr/>
      </xdr:nvSpPr>
      <xdr:spPr>
        <a:xfrm>
          <a:off x="16129000" y="66929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75</xdr:col>
      <xdr:colOff>82550</xdr:colOff>
      <xdr:row>37</xdr:row>
      <xdr:rowOff>118127</xdr:rowOff>
    </xdr:from>
    <xdr:ext cx="736600" cy="259045"/>
    <xdr:sp macro="" textlink="">
      <xdr:nvSpPr>
        <xdr:cNvPr id="401" name="テキスト ボックス 400"/>
        <xdr:cNvSpPr txBox="1"/>
      </xdr:nvSpPr>
      <xdr:spPr>
        <a:xfrm>
          <a:off x="15798800" y="6461777"/>
          <a:ext cx="7366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ja-JP" altLang="en-US" sz="1000" b="1">
              <a:solidFill>
                <a:srgbClr val="FF0000"/>
              </a:solidFill>
              <a:latin typeface="ＭＳ Ｐゴシック" panose="020B0600070205080204" pitchFamily="50" charset="-128"/>
              <a:ea typeface="ＭＳ Ｐゴシック" panose="020B0600070205080204" pitchFamily="50" charset="-128"/>
            </a:rPr>
            <a:t>△ </a:t>
          </a:r>
          <a:r>
            <a:rPr kumimoji="1" lang="en-US" altLang="ja-JP" sz="1000" b="1">
              <a:solidFill>
                <a:srgbClr val="FF0000"/>
              </a:solidFill>
              <a:latin typeface="ＭＳ Ｐゴシック" panose="020B0600070205080204" pitchFamily="50" charset="-128"/>
              <a:ea typeface="ＭＳ Ｐゴシック" panose="020B0600070205080204" pitchFamily="50" charset="-128"/>
            </a:rPr>
            <a:t>4.0</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72</xdr:col>
      <xdr:colOff>152400</xdr:colOff>
      <xdr:row>38</xdr:row>
      <xdr:rowOff>129540</xdr:rowOff>
    </xdr:from>
    <xdr:to>
      <xdr:col>73</xdr:col>
      <xdr:colOff>44450</xdr:colOff>
      <xdr:row>39</xdr:row>
      <xdr:rowOff>59690</xdr:rowOff>
    </xdr:to>
    <xdr:sp macro="" textlink="">
      <xdr:nvSpPr>
        <xdr:cNvPr id="402" name="楕円 401"/>
        <xdr:cNvSpPr/>
      </xdr:nvSpPr>
      <xdr:spPr>
        <a:xfrm>
          <a:off x="15240000" y="664464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71</xdr:col>
      <xdr:colOff>31750</xdr:colOff>
      <xdr:row>37</xdr:row>
      <xdr:rowOff>69867</xdr:rowOff>
    </xdr:from>
    <xdr:ext cx="762000" cy="259045"/>
    <xdr:sp macro="" textlink="">
      <xdr:nvSpPr>
        <xdr:cNvPr id="403" name="テキスト ボックス 402"/>
        <xdr:cNvSpPr txBox="1"/>
      </xdr:nvSpPr>
      <xdr:spPr>
        <a:xfrm>
          <a:off x="14909800" y="641351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ja-JP" altLang="en-US" sz="1000" b="1">
              <a:solidFill>
                <a:srgbClr val="FF0000"/>
              </a:solidFill>
              <a:latin typeface="ＭＳ Ｐゴシック" panose="020B0600070205080204" pitchFamily="50" charset="-128"/>
              <a:ea typeface="ＭＳ Ｐゴシック" panose="020B0600070205080204" pitchFamily="50" charset="-128"/>
            </a:rPr>
            <a:t>△ </a:t>
          </a:r>
          <a:r>
            <a:rPr kumimoji="1" lang="en-US" altLang="ja-JP" sz="1000" b="1">
              <a:solidFill>
                <a:srgbClr val="FF0000"/>
              </a:solidFill>
              <a:latin typeface="ＭＳ Ｐゴシック" panose="020B0600070205080204" pitchFamily="50" charset="-128"/>
              <a:ea typeface="ＭＳ Ｐゴシック" panose="020B0600070205080204" pitchFamily="50" charset="-128"/>
            </a:rPr>
            <a:t>4.2</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68</xdr:col>
      <xdr:colOff>101600</xdr:colOff>
      <xdr:row>39</xdr:row>
      <xdr:rowOff>6350</xdr:rowOff>
    </xdr:from>
    <xdr:to>
      <xdr:col>68</xdr:col>
      <xdr:colOff>203200</xdr:colOff>
      <xdr:row>39</xdr:row>
      <xdr:rowOff>107950</xdr:rowOff>
    </xdr:to>
    <xdr:sp macro="" textlink="">
      <xdr:nvSpPr>
        <xdr:cNvPr id="404" name="楕円 403"/>
        <xdr:cNvSpPr/>
      </xdr:nvSpPr>
      <xdr:spPr>
        <a:xfrm>
          <a:off x="14351000" y="66929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66</xdr:col>
      <xdr:colOff>190500</xdr:colOff>
      <xdr:row>37</xdr:row>
      <xdr:rowOff>118127</xdr:rowOff>
    </xdr:from>
    <xdr:ext cx="762000" cy="259045"/>
    <xdr:sp macro="" textlink="">
      <xdr:nvSpPr>
        <xdr:cNvPr id="405" name="テキスト ボックス 404"/>
        <xdr:cNvSpPr txBox="1"/>
      </xdr:nvSpPr>
      <xdr:spPr>
        <a:xfrm>
          <a:off x="14020800" y="64617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ja-JP" altLang="en-US" sz="1000" b="1">
              <a:solidFill>
                <a:srgbClr val="FF0000"/>
              </a:solidFill>
              <a:latin typeface="ＭＳ Ｐゴシック" panose="020B0600070205080204" pitchFamily="50" charset="-128"/>
              <a:ea typeface="ＭＳ Ｐゴシック" panose="020B0600070205080204" pitchFamily="50" charset="-128"/>
            </a:rPr>
            <a:t>△ </a:t>
          </a:r>
          <a:r>
            <a:rPr kumimoji="1" lang="en-US" altLang="ja-JP" sz="1000" b="1">
              <a:solidFill>
                <a:srgbClr val="FF0000"/>
              </a:solidFill>
              <a:latin typeface="ＭＳ Ｐゴシック" panose="020B0600070205080204" pitchFamily="50" charset="-128"/>
              <a:ea typeface="ＭＳ Ｐゴシック" panose="020B0600070205080204" pitchFamily="50" charset="-128"/>
            </a:rPr>
            <a:t>4.0</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64</xdr:col>
      <xdr:colOff>50800</xdr:colOff>
      <xdr:row>40</xdr:row>
      <xdr:rowOff>76200</xdr:rowOff>
    </xdr:from>
    <xdr:to>
      <xdr:col>64</xdr:col>
      <xdr:colOff>152400</xdr:colOff>
      <xdr:row>41</xdr:row>
      <xdr:rowOff>6350</xdr:rowOff>
    </xdr:to>
    <xdr:sp macro="" textlink="">
      <xdr:nvSpPr>
        <xdr:cNvPr id="406" name="楕円 405"/>
        <xdr:cNvSpPr/>
      </xdr:nvSpPr>
      <xdr:spPr>
        <a:xfrm>
          <a:off x="13462000" y="69342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62</xdr:col>
      <xdr:colOff>139700</xdr:colOff>
      <xdr:row>39</xdr:row>
      <xdr:rowOff>16527</xdr:rowOff>
    </xdr:from>
    <xdr:ext cx="762000" cy="259045"/>
    <xdr:sp macro="" textlink="">
      <xdr:nvSpPr>
        <xdr:cNvPr id="407" name="テキスト ボックス 406"/>
        <xdr:cNvSpPr txBox="1"/>
      </xdr:nvSpPr>
      <xdr:spPr>
        <a:xfrm>
          <a:off x="13131800" y="67030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ja-JP" altLang="en-US" sz="1000" b="1">
              <a:solidFill>
                <a:srgbClr val="FF0000"/>
              </a:solidFill>
              <a:latin typeface="ＭＳ Ｐゴシック" panose="020B0600070205080204" pitchFamily="50" charset="-128"/>
              <a:ea typeface="ＭＳ Ｐゴシック" panose="020B0600070205080204" pitchFamily="50" charset="-128"/>
            </a:rPr>
            <a:t>△ </a:t>
          </a:r>
          <a:r>
            <a:rPr kumimoji="1" lang="en-US" altLang="ja-JP" sz="1000" b="1">
              <a:solidFill>
                <a:srgbClr val="FF0000"/>
              </a:solidFill>
              <a:latin typeface="ＭＳ Ｐゴシック" panose="020B0600070205080204" pitchFamily="50" charset="-128"/>
              <a:ea typeface="ＭＳ Ｐゴシック" panose="020B0600070205080204" pitchFamily="50" charset="-128"/>
            </a:rPr>
            <a:t>3.0</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61</xdr:col>
      <xdr:colOff>44450</xdr:colOff>
      <xdr:row>7</xdr:row>
      <xdr:rowOff>6350</xdr:rowOff>
    </xdr:from>
    <xdr:to>
      <xdr:col>85</xdr:col>
      <xdr:colOff>95250</xdr:colOff>
      <xdr:row>8</xdr:row>
      <xdr:rowOff>152400</xdr:rowOff>
    </xdr:to>
    <xdr:sp macro="" textlink="">
      <xdr:nvSpPr>
        <xdr:cNvPr id="408" name="正方形/長方形 407"/>
        <xdr:cNvSpPr/>
      </xdr:nvSpPr>
      <xdr:spPr>
        <a:xfrm>
          <a:off x="12827000" y="1206500"/>
          <a:ext cx="5080000" cy="3175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ysClr val="windowText" lastClr="000000"/>
              </a:solidFill>
              <a:latin typeface="ＭＳ Ｐゴシック" panose="020B0600070205080204" pitchFamily="50" charset="-128"/>
              <a:ea typeface="ＭＳ Ｐゴシック" panose="020B0600070205080204" pitchFamily="50" charset="-128"/>
            </a:rPr>
            <a:t>将来負担の状況</a:t>
          </a:r>
        </a:p>
      </xdr:txBody>
    </xdr:sp>
    <xdr:clientData/>
  </xdr:twoCellAnchor>
  <xdr:oneCellAnchor>
    <xdr:from>
      <xdr:col>65</xdr:col>
      <xdr:colOff>137780</xdr:colOff>
      <xdr:row>9</xdr:row>
      <xdr:rowOff>25400</xdr:rowOff>
    </xdr:from>
    <xdr:ext cx="1438940" cy="309059"/>
    <xdr:sp macro="" textlink="">
      <xdr:nvSpPr>
        <xdr:cNvPr id="409" name="テキスト ボックス 408"/>
        <xdr:cNvSpPr txBox="1"/>
      </xdr:nvSpPr>
      <xdr:spPr>
        <a:xfrm>
          <a:off x="13758530" y="1568450"/>
          <a:ext cx="1438940" cy="309059"/>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b">
          <a:noAutofit/>
        </a:bodyPr>
        <a:lstStyle/>
        <a:p>
          <a:pPr algn="ctr"/>
          <a:r>
            <a:rPr kumimoji="1" lang="ja-JP" altLang="en-US" sz="1300" b="1">
              <a:latin typeface="ＭＳ Ｐゴシック" panose="020B0600070205080204" pitchFamily="50" charset="-128"/>
              <a:ea typeface="ＭＳ Ｐゴシック" panose="020B0600070205080204" pitchFamily="50" charset="-128"/>
            </a:rPr>
            <a:t>将来負担比率</a:t>
          </a:r>
        </a:p>
      </xdr:txBody>
    </xdr:sp>
    <xdr:clientData/>
  </xdr:oneCellAnchor>
  <xdr:oneCellAnchor>
    <xdr:from>
      <xdr:col>73</xdr:col>
      <xdr:colOff>27320</xdr:colOff>
      <xdr:row>9</xdr:row>
      <xdr:rowOff>0</xdr:rowOff>
    </xdr:from>
    <xdr:ext cx="1651000" cy="359073"/>
    <xdr:sp macro="" textlink="">
      <xdr:nvSpPr>
        <xdr:cNvPr id="410" name="テキスト ボックス 409"/>
        <xdr:cNvSpPr txBox="1"/>
      </xdr:nvSpPr>
      <xdr:spPr>
        <a:xfrm>
          <a:off x="15324470" y="1543050"/>
          <a:ext cx="1651000" cy="359073"/>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rtlCol="0" anchor="b">
          <a:spAutoFit/>
        </a:bodyPr>
        <a:lstStyle/>
        <a:p>
          <a:pPr algn="l"/>
          <a:r>
            <a:rPr kumimoji="1" lang="en-US" altLang="ja-JP" sz="1600" b="1">
              <a:solidFill>
                <a:srgbClr val="FF0000"/>
              </a:solidFill>
              <a:latin typeface="ＭＳ Ｐゴシック" panose="020B0600070205080204" pitchFamily="50" charset="-128"/>
              <a:ea typeface="ＭＳ Ｐゴシック" panose="020B0600070205080204" pitchFamily="50" charset="-128"/>
            </a:rPr>
            <a:t>[-%]</a:t>
          </a:r>
          <a:r>
            <a:rPr kumimoji="1" lang="ja-JP" altLang="en-US" sz="1600" b="1">
              <a:solidFill>
                <a:srgbClr val="FF0000"/>
              </a:solidFill>
              <a:latin typeface="ＭＳ Ｐゴシック" panose="020B0600070205080204" pitchFamily="50" charset="-128"/>
              <a:ea typeface="ＭＳ Ｐゴシック" panose="020B0600070205080204" pitchFamily="50" charset="-128"/>
            </a:rPr>
            <a:t>　</a:t>
          </a:r>
        </a:p>
      </xdr:txBody>
    </xdr:sp>
    <xdr:clientData/>
  </xdr:oneCellAnchor>
  <xdr:twoCellAnchor>
    <xdr:from>
      <xdr:col>85</xdr:col>
      <xdr:colOff>158750</xdr:colOff>
      <xdr:row>8</xdr:row>
      <xdr:rowOff>88900</xdr:rowOff>
    </xdr:from>
    <xdr:to>
      <xdr:col>93</xdr:col>
      <xdr:colOff>6350</xdr:colOff>
      <xdr:row>10</xdr:row>
      <xdr:rowOff>0</xdr:rowOff>
    </xdr:to>
    <xdr:sp macro="" textlink="">
      <xdr:nvSpPr>
        <xdr:cNvPr id="411" name="正方形/長方形 410"/>
        <xdr:cNvSpPr/>
      </xdr:nvSpPr>
      <xdr:spPr>
        <a:xfrm>
          <a:off x="17970500" y="14605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類似団体内順位</a:t>
          </a:r>
        </a:p>
      </xdr:txBody>
    </xdr:sp>
    <xdr:clientData/>
  </xdr:twoCellAnchor>
  <xdr:twoCellAnchor>
    <xdr:from>
      <xdr:col>85</xdr:col>
      <xdr:colOff>158750</xdr:colOff>
      <xdr:row>9</xdr:row>
      <xdr:rowOff>107950</xdr:rowOff>
    </xdr:from>
    <xdr:to>
      <xdr:col>93</xdr:col>
      <xdr:colOff>6350</xdr:colOff>
      <xdr:row>11</xdr:row>
      <xdr:rowOff>19050</xdr:rowOff>
    </xdr:to>
    <xdr:sp macro="" textlink="">
      <xdr:nvSpPr>
        <xdr:cNvPr id="412" name="正方形/長方形 411"/>
        <xdr:cNvSpPr/>
      </xdr:nvSpPr>
      <xdr:spPr>
        <a:xfrm>
          <a:off x="17970500" y="16510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1/23</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93</xdr:col>
      <xdr:colOff>133350</xdr:colOff>
      <xdr:row>8</xdr:row>
      <xdr:rowOff>88900</xdr:rowOff>
    </xdr:from>
    <xdr:to>
      <xdr:col>99</xdr:col>
      <xdr:colOff>146050</xdr:colOff>
      <xdr:row>10</xdr:row>
      <xdr:rowOff>0</xdr:rowOff>
    </xdr:to>
    <xdr:sp macro="" textlink="">
      <xdr:nvSpPr>
        <xdr:cNvPr id="413" name="正方形/長方形 412"/>
        <xdr:cNvSpPr/>
      </xdr:nvSpPr>
      <xdr:spPr>
        <a:xfrm>
          <a:off x="19621500" y="1460500"/>
          <a:ext cx="127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全国平均</a:t>
          </a:r>
        </a:p>
      </xdr:txBody>
    </xdr:sp>
    <xdr:clientData/>
  </xdr:twoCellAnchor>
  <xdr:twoCellAnchor>
    <xdr:from>
      <xdr:col>93</xdr:col>
      <xdr:colOff>133350</xdr:colOff>
      <xdr:row>9</xdr:row>
      <xdr:rowOff>107950</xdr:rowOff>
    </xdr:from>
    <xdr:to>
      <xdr:col>99</xdr:col>
      <xdr:colOff>146050</xdr:colOff>
      <xdr:row>11</xdr:row>
      <xdr:rowOff>19050</xdr:rowOff>
    </xdr:to>
    <xdr:sp macro="" textlink="">
      <xdr:nvSpPr>
        <xdr:cNvPr id="414" name="正方形/長方形 413"/>
        <xdr:cNvSpPr/>
      </xdr:nvSpPr>
      <xdr:spPr>
        <a:xfrm>
          <a:off x="19621500" y="1651000"/>
          <a:ext cx="127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27.4</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100</xdr:col>
      <xdr:colOff>127000</xdr:colOff>
      <xdr:row>8</xdr:row>
      <xdr:rowOff>88900</xdr:rowOff>
    </xdr:from>
    <xdr:to>
      <xdr:col>106</xdr:col>
      <xdr:colOff>139700</xdr:colOff>
      <xdr:row>10</xdr:row>
      <xdr:rowOff>0</xdr:rowOff>
    </xdr:to>
    <xdr:sp macro="" textlink="">
      <xdr:nvSpPr>
        <xdr:cNvPr id="415" name="正方形/長方形 414"/>
        <xdr:cNvSpPr/>
      </xdr:nvSpPr>
      <xdr:spPr>
        <a:xfrm>
          <a:off x="21082000" y="1460500"/>
          <a:ext cx="127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東京都平均</a:t>
          </a:r>
        </a:p>
      </xdr:txBody>
    </xdr:sp>
    <xdr:clientData/>
  </xdr:twoCellAnchor>
  <xdr:twoCellAnchor>
    <xdr:from>
      <xdr:col>100</xdr:col>
      <xdr:colOff>127000</xdr:colOff>
      <xdr:row>9</xdr:row>
      <xdr:rowOff>107950</xdr:rowOff>
    </xdr:from>
    <xdr:to>
      <xdr:col>106</xdr:col>
      <xdr:colOff>139700</xdr:colOff>
      <xdr:row>11</xdr:row>
      <xdr:rowOff>19050</xdr:rowOff>
    </xdr:to>
    <xdr:sp macro="" textlink="">
      <xdr:nvSpPr>
        <xdr:cNvPr id="416" name="正方形/長方形 415"/>
        <xdr:cNvSpPr/>
      </xdr:nvSpPr>
      <xdr:spPr>
        <a:xfrm>
          <a:off x="21082000" y="1651000"/>
          <a:ext cx="127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0.0</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61</xdr:col>
      <xdr:colOff>44450</xdr:colOff>
      <xdr:row>11</xdr:row>
      <xdr:rowOff>82550</xdr:rowOff>
    </xdr:from>
    <xdr:to>
      <xdr:col>85</xdr:col>
      <xdr:colOff>95250</xdr:colOff>
      <xdr:row>25</xdr:row>
      <xdr:rowOff>95250</xdr:rowOff>
    </xdr:to>
    <xdr:sp macro="" textlink="">
      <xdr:nvSpPr>
        <xdr:cNvPr id="417" name="正方形/長方形 416"/>
        <xdr:cNvSpPr/>
      </xdr:nvSpPr>
      <xdr:spPr>
        <a:xfrm>
          <a:off x="12827000" y="1968500"/>
          <a:ext cx="5080000" cy="2413000"/>
        </a:xfrm>
        <a:prstGeom prst="rect">
          <a:avLst/>
        </a:prstGeom>
        <a:solidFill>
          <a:srgbClr val="FFFFC8"/>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86</xdr:col>
      <xdr:colOff>76200</xdr:colOff>
      <xdr:row>11</xdr:row>
      <xdr:rowOff>82550</xdr:rowOff>
    </xdr:from>
    <xdr:to>
      <xdr:col>115</xdr:col>
      <xdr:colOff>31750</xdr:colOff>
      <xdr:row>25</xdr:row>
      <xdr:rowOff>95250</xdr:rowOff>
    </xdr:to>
    <xdr:sp macro="" textlink="">
      <xdr:nvSpPr>
        <xdr:cNvPr id="418" name="正方形/長方形 417"/>
        <xdr:cNvSpPr/>
      </xdr:nvSpPr>
      <xdr:spPr>
        <a:xfrm>
          <a:off x="18097500" y="1968500"/>
          <a:ext cx="6032500" cy="24130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86</xdr:col>
      <xdr:colOff>76200</xdr:colOff>
      <xdr:row>11</xdr:row>
      <xdr:rowOff>82550</xdr:rowOff>
    </xdr:from>
    <xdr:to>
      <xdr:col>104</xdr:col>
      <xdr:colOff>114300</xdr:colOff>
      <xdr:row>12</xdr:row>
      <xdr:rowOff>165100</xdr:rowOff>
    </xdr:to>
    <xdr:sp macro="" textlink="">
      <xdr:nvSpPr>
        <xdr:cNvPr id="419" name="正方形/長方形 418"/>
        <xdr:cNvSpPr/>
      </xdr:nvSpPr>
      <xdr:spPr>
        <a:xfrm>
          <a:off x="18097500" y="1968500"/>
          <a:ext cx="381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r>
            <a:rPr kumimoji="1" lang="ja-JP" altLang="en-US" sz="1100" b="1" i="1">
              <a:solidFill>
                <a:srgbClr val="FF0000"/>
              </a:solidFill>
              <a:latin typeface="ＭＳ Ｐゴシック" panose="020B0600070205080204" pitchFamily="50" charset="-128"/>
              <a:ea typeface="ＭＳ Ｐゴシック" panose="020B0600070205080204" pitchFamily="50" charset="-128"/>
            </a:rPr>
            <a:t>将来負担比率の分析欄</a:t>
          </a:r>
        </a:p>
      </xdr:txBody>
    </xdr:sp>
    <xdr:clientData/>
  </xdr:twoCellAnchor>
  <xdr:twoCellAnchor>
    <xdr:from>
      <xdr:col>86</xdr:col>
      <xdr:colOff>203200</xdr:colOff>
      <xdr:row>13</xdr:row>
      <xdr:rowOff>57150</xdr:rowOff>
    </xdr:from>
    <xdr:to>
      <xdr:col>114</xdr:col>
      <xdr:colOff>114300</xdr:colOff>
      <xdr:row>25</xdr:row>
      <xdr:rowOff>31750</xdr:rowOff>
    </xdr:to>
    <xdr:sp macro="" textlink="" fLocksText="0">
      <xdr:nvSpPr>
        <xdr:cNvPr id="420" name="テキスト ボックス 419"/>
        <xdr:cNvSpPr txBox="1"/>
      </xdr:nvSpPr>
      <xdr:spPr>
        <a:xfrm>
          <a:off x="18224500" y="2286000"/>
          <a:ext cx="5778500" cy="20320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kumimoji="1" lang="ja-JP" altLang="en-US" sz="1300">
              <a:solidFill>
                <a:sysClr val="windowText" lastClr="000000"/>
              </a:solidFill>
              <a:effectLst/>
              <a:latin typeface="ＭＳ ゴシック" panose="020B0609070205080204" pitchFamily="49" charset="-128"/>
              <a:ea typeface="ＭＳ ゴシック" panose="020B0609070205080204" pitchFamily="49" charset="-128"/>
              <a:cs typeface="+mn-cs"/>
            </a:rPr>
            <a:t>　</a:t>
          </a:r>
          <a:r>
            <a:rPr kumimoji="1" lang="ja-JP" altLang="ja-JP" sz="1300">
              <a:solidFill>
                <a:sysClr val="windowText" lastClr="000000"/>
              </a:solidFill>
              <a:effectLst/>
              <a:latin typeface="ＭＳ ゴシック" panose="020B0609070205080204" pitchFamily="49" charset="-128"/>
              <a:ea typeface="ＭＳ ゴシック" panose="020B0609070205080204" pitchFamily="49" charset="-128"/>
              <a:cs typeface="+mn-cs"/>
            </a:rPr>
            <a:t>これまで、着実な公債償還による地方債現在高の縮減や、決算剰余金の基金繰入等による財政調整基金の積立により、将来負担の軽減と充当可能財源の確保に努めてきた。</a:t>
          </a:r>
          <a:endParaRPr lang="ja-JP" altLang="ja-JP" sz="1300">
            <a:solidFill>
              <a:sysClr val="windowText" lastClr="000000"/>
            </a:solidFill>
            <a:effectLst/>
            <a:latin typeface="ＭＳ ゴシック" panose="020B0609070205080204" pitchFamily="49" charset="-128"/>
            <a:ea typeface="ＭＳ ゴシック" panose="020B0609070205080204" pitchFamily="49" charset="-128"/>
          </a:endParaRPr>
        </a:p>
        <a:p>
          <a:r>
            <a:rPr kumimoji="1" lang="ja-JP" altLang="ja-JP" sz="1300">
              <a:solidFill>
                <a:sysClr val="windowText" lastClr="000000"/>
              </a:solidFill>
              <a:effectLst/>
              <a:latin typeface="ＭＳ ゴシック" panose="020B0609070205080204" pitchFamily="49" charset="-128"/>
              <a:ea typeface="ＭＳ ゴシック" panose="020B0609070205080204" pitchFamily="49" charset="-128"/>
              <a:cs typeface="+mn-cs"/>
            </a:rPr>
            <a:t>　基金等の充当可能財源等が地方債現在高等の将来負担額を上回っているため、将来負担比率は負の数値となり、前年度と同様「</a:t>
          </a:r>
          <a:r>
            <a:rPr kumimoji="1" lang="en-US" altLang="ja-JP" sz="1300">
              <a:solidFill>
                <a:sysClr val="windowText" lastClr="000000"/>
              </a:solidFill>
              <a:effectLst/>
              <a:latin typeface="ＭＳ ゴシック" panose="020B0609070205080204" pitchFamily="49" charset="-128"/>
              <a:ea typeface="ＭＳ ゴシック" panose="020B0609070205080204" pitchFamily="49" charset="-128"/>
              <a:cs typeface="+mn-cs"/>
            </a:rPr>
            <a:t>-</a:t>
          </a:r>
          <a:r>
            <a:rPr kumimoji="1" lang="ja-JP" altLang="ja-JP" sz="1300">
              <a:solidFill>
                <a:sysClr val="windowText" lastClr="000000"/>
              </a:solidFill>
              <a:effectLst/>
              <a:latin typeface="ＭＳ ゴシック" panose="020B0609070205080204" pitchFamily="49" charset="-128"/>
              <a:ea typeface="ＭＳ ゴシック" panose="020B0609070205080204" pitchFamily="49" charset="-128"/>
              <a:cs typeface="+mn-cs"/>
            </a:rPr>
            <a:t>％」となる。今後も、持続可能な財政運営により財政健全化の維持・向上を目指す。</a:t>
          </a:r>
          <a:endParaRPr lang="ja-JP" altLang="ja-JP" sz="1300">
            <a:solidFill>
              <a:sysClr val="windowText" lastClr="000000"/>
            </a:solidFill>
            <a:effectLst/>
            <a:latin typeface="ＭＳ ゴシック" panose="020B0609070205080204" pitchFamily="49" charset="-128"/>
            <a:ea typeface="ＭＳ ゴシック" panose="020B0609070205080204" pitchFamily="49" charset="-128"/>
          </a:endParaRPr>
        </a:p>
      </xdr:txBody>
    </xdr:sp>
    <xdr:clientData/>
  </xdr:twoCellAnchor>
  <xdr:oneCellAnchor>
    <xdr:from>
      <xdr:col>61</xdr:col>
      <xdr:colOff>6350</xdr:colOff>
      <xdr:row>10</xdr:row>
      <xdr:rowOff>63500</xdr:rowOff>
    </xdr:from>
    <xdr:ext cx="298543" cy="225703"/>
    <xdr:sp macro="" textlink="">
      <xdr:nvSpPr>
        <xdr:cNvPr id="421" name="テキスト ボックス 420"/>
        <xdr:cNvSpPr txBox="1"/>
      </xdr:nvSpPr>
      <xdr:spPr>
        <a:xfrm>
          <a:off x="12788900" y="1778000"/>
          <a:ext cx="298543"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800">
              <a:latin typeface="ＭＳ Ｐゴシック" panose="020B0600070205080204" pitchFamily="50" charset="-128"/>
              <a:ea typeface="ＭＳ Ｐゴシック" panose="020B0600070205080204" pitchFamily="50" charset="-128"/>
            </a:rPr>
            <a:t>(%)</a:t>
          </a:r>
          <a:endParaRPr kumimoji="1" lang="ja-JP" altLang="en-US" sz="800">
            <a:latin typeface="ＭＳ Ｐゴシック" panose="020B0600070205080204" pitchFamily="50" charset="-128"/>
            <a:ea typeface="ＭＳ Ｐゴシック" panose="020B0600070205080204" pitchFamily="50" charset="-128"/>
          </a:endParaRPr>
        </a:p>
      </xdr:txBody>
    </xdr:sp>
    <xdr:clientData/>
  </xdr:oneCellAnchor>
  <xdr:twoCellAnchor>
    <xdr:from>
      <xdr:col>61</xdr:col>
      <xdr:colOff>44450</xdr:colOff>
      <xdr:row>25</xdr:row>
      <xdr:rowOff>95250</xdr:rowOff>
    </xdr:from>
    <xdr:to>
      <xdr:col>85</xdr:col>
      <xdr:colOff>95250</xdr:colOff>
      <xdr:row>25</xdr:row>
      <xdr:rowOff>95250</xdr:rowOff>
    </xdr:to>
    <xdr:cxnSp macro="">
      <xdr:nvCxnSpPr>
        <xdr:cNvPr id="422" name="直線コネクタ 421"/>
        <xdr:cNvCxnSpPr/>
      </xdr:nvCxnSpPr>
      <xdr:spPr>
        <a:xfrm>
          <a:off x="12827000" y="4381500"/>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57</xdr:col>
      <xdr:colOff>120650</xdr:colOff>
      <xdr:row>24</xdr:row>
      <xdr:rowOff>124477</xdr:rowOff>
    </xdr:from>
    <xdr:ext cx="762000" cy="259045"/>
    <xdr:sp macro="" textlink="">
      <xdr:nvSpPr>
        <xdr:cNvPr id="423" name="テキスト ボックス 422"/>
        <xdr:cNvSpPr txBox="1"/>
      </xdr:nvSpPr>
      <xdr:spPr>
        <a:xfrm>
          <a:off x="12065000" y="42392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0.1</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61</xdr:col>
      <xdr:colOff>44450</xdr:colOff>
      <xdr:row>18</xdr:row>
      <xdr:rowOff>88900</xdr:rowOff>
    </xdr:from>
    <xdr:to>
      <xdr:col>85</xdr:col>
      <xdr:colOff>95250</xdr:colOff>
      <xdr:row>18</xdr:row>
      <xdr:rowOff>88900</xdr:rowOff>
    </xdr:to>
    <xdr:cxnSp macro="">
      <xdr:nvCxnSpPr>
        <xdr:cNvPr id="424" name="直線コネクタ 423"/>
        <xdr:cNvCxnSpPr/>
      </xdr:nvCxnSpPr>
      <xdr:spPr>
        <a:xfrm>
          <a:off x="12827000" y="3175000"/>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57</xdr:col>
      <xdr:colOff>120650</xdr:colOff>
      <xdr:row>17</xdr:row>
      <xdr:rowOff>118127</xdr:rowOff>
    </xdr:from>
    <xdr:ext cx="762000" cy="259045"/>
    <xdr:sp macro="" textlink="">
      <xdr:nvSpPr>
        <xdr:cNvPr id="425" name="テキスト ボックス 424"/>
        <xdr:cNvSpPr txBox="1"/>
      </xdr:nvSpPr>
      <xdr:spPr>
        <a:xfrm>
          <a:off x="12065000" y="30327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61</xdr:col>
      <xdr:colOff>44450</xdr:colOff>
      <xdr:row>11</xdr:row>
      <xdr:rowOff>82550</xdr:rowOff>
    </xdr:from>
    <xdr:to>
      <xdr:col>85</xdr:col>
      <xdr:colOff>95250</xdr:colOff>
      <xdr:row>11</xdr:row>
      <xdr:rowOff>82550</xdr:rowOff>
    </xdr:to>
    <xdr:cxnSp macro="">
      <xdr:nvCxnSpPr>
        <xdr:cNvPr id="426" name="直線コネクタ 425"/>
        <xdr:cNvCxnSpPr/>
      </xdr:nvCxnSpPr>
      <xdr:spPr>
        <a:xfrm>
          <a:off x="12827000" y="1968500"/>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61</xdr:col>
      <xdr:colOff>44450</xdr:colOff>
      <xdr:row>11</xdr:row>
      <xdr:rowOff>82550</xdr:rowOff>
    </xdr:from>
    <xdr:to>
      <xdr:col>85</xdr:col>
      <xdr:colOff>95250</xdr:colOff>
      <xdr:row>25</xdr:row>
      <xdr:rowOff>95250</xdr:rowOff>
    </xdr:to>
    <xdr:sp macro="" textlink="">
      <xdr:nvSpPr>
        <xdr:cNvPr id="427" name="将来負担の状況グラフ枠"/>
        <xdr:cNvSpPr/>
      </xdr:nvSpPr>
      <xdr:spPr>
        <a:xfrm>
          <a:off x="12827000" y="1968500"/>
          <a:ext cx="5080000" cy="241300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81</xdr:col>
      <xdr:colOff>44450</xdr:colOff>
      <xdr:row>18</xdr:row>
      <xdr:rowOff>88900</xdr:rowOff>
    </xdr:from>
    <xdr:to>
      <xdr:col>81</xdr:col>
      <xdr:colOff>44450</xdr:colOff>
      <xdr:row>18</xdr:row>
      <xdr:rowOff>88900</xdr:rowOff>
    </xdr:to>
    <xdr:cxnSp macro="">
      <xdr:nvCxnSpPr>
        <xdr:cNvPr id="428" name="直線コネクタ 427"/>
        <xdr:cNvCxnSpPr/>
      </xdr:nvCxnSpPr>
      <xdr:spPr>
        <a:xfrm>
          <a:off x="17018000" y="3175000"/>
          <a:ext cx="0" cy="0"/>
        </a:xfrm>
        <a:prstGeom prst="line">
          <a:avLst/>
        </a:prstGeom>
        <a:ln w="6350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81</xdr:col>
      <xdr:colOff>133350</xdr:colOff>
      <xdr:row>18</xdr:row>
      <xdr:rowOff>124477</xdr:rowOff>
    </xdr:from>
    <xdr:ext cx="762000" cy="259045"/>
    <xdr:sp macro="" textlink="">
      <xdr:nvSpPr>
        <xdr:cNvPr id="429" name="将来負担の状況最小値テキスト"/>
        <xdr:cNvSpPr txBox="1"/>
      </xdr:nvSpPr>
      <xdr:spPr>
        <a:xfrm>
          <a:off x="17106900" y="32105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latin typeface="ＭＳ Ｐゴシック" panose="020B0600070205080204" pitchFamily="50" charset="-128"/>
              <a:ea typeface="ＭＳ Ｐゴシック" panose="020B0600070205080204" pitchFamily="50" charset="-128"/>
            </a:rPr>
            <a:t>0.0</a:t>
          </a:r>
          <a:endParaRPr kumimoji="1" lang="ja-JP" altLang="en-US" sz="1000" b="1">
            <a:latin typeface="ＭＳ Ｐゴシック" panose="020B0600070205080204" pitchFamily="50" charset="-128"/>
            <a:ea typeface="ＭＳ Ｐゴシック" panose="020B0600070205080204" pitchFamily="50" charset="-128"/>
          </a:endParaRPr>
        </a:p>
      </xdr:txBody>
    </xdr:sp>
    <xdr:clientData/>
  </xdr:oneCellAnchor>
  <xdr:twoCellAnchor>
    <xdr:from>
      <xdr:col>80</xdr:col>
      <xdr:colOff>165100</xdr:colOff>
      <xdr:row>18</xdr:row>
      <xdr:rowOff>88900</xdr:rowOff>
    </xdr:from>
    <xdr:to>
      <xdr:col>81</xdr:col>
      <xdr:colOff>133350</xdr:colOff>
      <xdr:row>18</xdr:row>
      <xdr:rowOff>88900</xdr:rowOff>
    </xdr:to>
    <xdr:cxnSp macro="">
      <xdr:nvCxnSpPr>
        <xdr:cNvPr id="430" name="直線コネクタ 429"/>
        <xdr:cNvCxnSpPr/>
      </xdr:nvCxnSpPr>
      <xdr:spPr>
        <a:xfrm>
          <a:off x="16929100" y="3175000"/>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81</xdr:col>
      <xdr:colOff>133350</xdr:colOff>
      <xdr:row>16</xdr:row>
      <xdr:rowOff>124477</xdr:rowOff>
    </xdr:from>
    <xdr:ext cx="762000" cy="259045"/>
    <xdr:sp macro="" textlink="">
      <xdr:nvSpPr>
        <xdr:cNvPr id="431" name="将来負担の状況最大値テキスト"/>
        <xdr:cNvSpPr txBox="1"/>
      </xdr:nvSpPr>
      <xdr:spPr>
        <a:xfrm>
          <a:off x="17106900" y="28676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latin typeface="ＭＳ Ｐゴシック" panose="020B0600070205080204" pitchFamily="50" charset="-128"/>
              <a:ea typeface="ＭＳ Ｐゴシック" panose="020B0600070205080204" pitchFamily="50" charset="-128"/>
            </a:rPr>
            <a:t>0.0</a:t>
          </a:r>
          <a:endParaRPr kumimoji="1" lang="ja-JP" altLang="en-US" sz="1000" b="1">
            <a:latin typeface="ＭＳ Ｐゴシック" panose="020B0600070205080204" pitchFamily="50" charset="-128"/>
            <a:ea typeface="ＭＳ Ｐゴシック" panose="020B0600070205080204" pitchFamily="50" charset="-128"/>
          </a:endParaRPr>
        </a:p>
      </xdr:txBody>
    </xdr:sp>
    <xdr:clientData/>
  </xdr:oneCellAnchor>
  <xdr:twoCellAnchor>
    <xdr:from>
      <xdr:col>80</xdr:col>
      <xdr:colOff>165100</xdr:colOff>
      <xdr:row>18</xdr:row>
      <xdr:rowOff>88900</xdr:rowOff>
    </xdr:from>
    <xdr:to>
      <xdr:col>81</xdr:col>
      <xdr:colOff>133350</xdr:colOff>
      <xdr:row>18</xdr:row>
      <xdr:rowOff>88900</xdr:rowOff>
    </xdr:to>
    <xdr:cxnSp macro="">
      <xdr:nvCxnSpPr>
        <xdr:cNvPr id="432" name="直線コネクタ 431"/>
        <xdr:cNvCxnSpPr/>
      </xdr:nvCxnSpPr>
      <xdr:spPr>
        <a:xfrm>
          <a:off x="16929100" y="3175000"/>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81</xdr:col>
      <xdr:colOff>133350</xdr:colOff>
      <xdr:row>18</xdr:row>
      <xdr:rowOff>10177</xdr:rowOff>
    </xdr:from>
    <xdr:ext cx="762000" cy="259045"/>
    <xdr:sp macro="" textlink="">
      <xdr:nvSpPr>
        <xdr:cNvPr id="433" name="将来負担の状況平均値テキスト"/>
        <xdr:cNvSpPr txBox="1"/>
      </xdr:nvSpPr>
      <xdr:spPr>
        <a:xfrm>
          <a:off x="17106900" y="3096277"/>
          <a:ext cx="762000"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solidFill>
                <a:srgbClr val="000080"/>
              </a:solidFill>
              <a:latin typeface="ＭＳ Ｐゴシック" panose="020B0600070205080204" pitchFamily="50" charset="-128"/>
              <a:ea typeface="ＭＳ Ｐゴシック" panose="020B0600070205080204" pitchFamily="50" charset="-128"/>
            </a:rPr>
            <a:t>0.0</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80</xdr:col>
      <xdr:colOff>203200</xdr:colOff>
      <xdr:row>18</xdr:row>
      <xdr:rowOff>38100</xdr:rowOff>
    </xdr:from>
    <xdr:to>
      <xdr:col>81</xdr:col>
      <xdr:colOff>95250</xdr:colOff>
      <xdr:row>18</xdr:row>
      <xdr:rowOff>139700</xdr:rowOff>
    </xdr:to>
    <xdr:sp macro="" textlink="">
      <xdr:nvSpPr>
        <xdr:cNvPr id="434" name="フローチャート: 判断 433"/>
        <xdr:cNvSpPr/>
      </xdr:nvSpPr>
      <xdr:spPr>
        <a:xfrm>
          <a:off x="16967200" y="31242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76</xdr:col>
      <xdr:colOff>203200</xdr:colOff>
      <xdr:row>18</xdr:row>
      <xdr:rowOff>38100</xdr:rowOff>
    </xdr:from>
    <xdr:to>
      <xdr:col>77</xdr:col>
      <xdr:colOff>95250</xdr:colOff>
      <xdr:row>18</xdr:row>
      <xdr:rowOff>139700</xdr:rowOff>
    </xdr:to>
    <xdr:sp macro="" textlink="">
      <xdr:nvSpPr>
        <xdr:cNvPr id="435" name="フローチャート: 判断 434"/>
        <xdr:cNvSpPr/>
      </xdr:nvSpPr>
      <xdr:spPr>
        <a:xfrm>
          <a:off x="16129000" y="31242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75</xdr:col>
      <xdr:colOff>82550</xdr:colOff>
      <xdr:row>16</xdr:row>
      <xdr:rowOff>149877</xdr:rowOff>
    </xdr:from>
    <xdr:ext cx="736600" cy="259045"/>
    <xdr:sp macro="" textlink="">
      <xdr:nvSpPr>
        <xdr:cNvPr id="436" name="テキスト ボックス 435"/>
        <xdr:cNvSpPr txBox="1"/>
      </xdr:nvSpPr>
      <xdr:spPr>
        <a:xfrm>
          <a:off x="15798800" y="2893077"/>
          <a:ext cx="7366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0.0</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72</xdr:col>
      <xdr:colOff>152400</xdr:colOff>
      <xdr:row>18</xdr:row>
      <xdr:rowOff>38100</xdr:rowOff>
    </xdr:from>
    <xdr:to>
      <xdr:col>73</xdr:col>
      <xdr:colOff>44450</xdr:colOff>
      <xdr:row>18</xdr:row>
      <xdr:rowOff>139700</xdr:rowOff>
    </xdr:to>
    <xdr:sp macro="" textlink="">
      <xdr:nvSpPr>
        <xdr:cNvPr id="437" name="フローチャート: 判断 436"/>
        <xdr:cNvSpPr/>
      </xdr:nvSpPr>
      <xdr:spPr>
        <a:xfrm>
          <a:off x="15240000" y="31242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71</xdr:col>
      <xdr:colOff>31750</xdr:colOff>
      <xdr:row>16</xdr:row>
      <xdr:rowOff>149877</xdr:rowOff>
    </xdr:from>
    <xdr:ext cx="762000" cy="259045"/>
    <xdr:sp macro="" textlink="">
      <xdr:nvSpPr>
        <xdr:cNvPr id="438" name="テキスト ボックス 437"/>
        <xdr:cNvSpPr txBox="1"/>
      </xdr:nvSpPr>
      <xdr:spPr>
        <a:xfrm>
          <a:off x="14909800" y="28930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0.0</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68</xdr:col>
      <xdr:colOff>101600</xdr:colOff>
      <xdr:row>18</xdr:row>
      <xdr:rowOff>38100</xdr:rowOff>
    </xdr:from>
    <xdr:to>
      <xdr:col>68</xdr:col>
      <xdr:colOff>203200</xdr:colOff>
      <xdr:row>18</xdr:row>
      <xdr:rowOff>139700</xdr:rowOff>
    </xdr:to>
    <xdr:sp macro="" textlink="">
      <xdr:nvSpPr>
        <xdr:cNvPr id="439" name="フローチャート: 判断 438"/>
        <xdr:cNvSpPr/>
      </xdr:nvSpPr>
      <xdr:spPr>
        <a:xfrm>
          <a:off x="14351000" y="31242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66</xdr:col>
      <xdr:colOff>190500</xdr:colOff>
      <xdr:row>16</xdr:row>
      <xdr:rowOff>149877</xdr:rowOff>
    </xdr:from>
    <xdr:ext cx="762000" cy="259045"/>
    <xdr:sp macro="" textlink="">
      <xdr:nvSpPr>
        <xdr:cNvPr id="440" name="テキスト ボックス 439"/>
        <xdr:cNvSpPr txBox="1"/>
      </xdr:nvSpPr>
      <xdr:spPr>
        <a:xfrm>
          <a:off x="14020800" y="28930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0.0</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64</xdr:col>
      <xdr:colOff>50800</xdr:colOff>
      <xdr:row>18</xdr:row>
      <xdr:rowOff>38100</xdr:rowOff>
    </xdr:from>
    <xdr:to>
      <xdr:col>64</xdr:col>
      <xdr:colOff>152400</xdr:colOff>
      <xdr:row>18</xdr:row>
      <xdr:rowOff>139700</xdr:rowOff>
    </xdr:to>
    <xdr:sp macro="" textlink="">
      <xdr:nvSpPr>
        <xdr:cNvPr id="441" name="フローチャート: 判断 440"/>
        <xdr:cNvSpPr/>
      </xdr:nvSpPr>
      <xdr:spPr>
        <a:xfrm>
          <a:off x="13462000" y="31242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62</xdr:col>
      <xdr:colOff>139700</xdr:colOff>
      <xdr:row>16</xdr:row>
      <xdr:rowOff>149877</xdr:rowOff>
    </xdr:from>
    <xdr:ext cx="762000" cy="259045"/>
    <xdr:sp macro="" textlink="">
      <xdr:nvSpPr>
        <xdr:cNvPr id="442" name="テキスト ボックス 441"/>
        <xdr:cNvSpPr txBox="1"/>
      </xdr:nvSpPr>
      <xdr:spPr>
        <a:xfrm>
          <a:off x="13131800" y="28930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0.0</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oneCellAnchor>
    <xdr:from>
      <xdr:col>80</xdr:col>
      <xdr:colOff>38100</xdr:colOff>
      <xdr:row>25</xdr:row>
      <xdr:rowOff>92727</xdr:rowOff>
    </xdr:from>
    <xdr:ext cx="762000" cy="259045"/>
    <xdr:sp macro="" textlink="">
      <xdr:nvSpPr>
        <xdr:cNvPr id="443" name="テキスト ボックス 442"/>
        <xdr:cNvSpPr txBox="1"/>
      </xdr:nvSpPr>
      <xdr:spPr>
        <a:xfrm>
          <a:off x="16802100" y="4378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R01</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76</xdr:col>
      <xdr:colOff>38100</xdr:colOff>
      <xdr:row>25</xdr:row>
      <xdr:rowOff>92727</xdr:rowOff>
    </xdr:from>
    <xdr:ext cx="762000" cy="259045"/>
    <xdr:sp macro="" textlink="">
      <xdr:nvSpPr>
        <xdr:cNvPr id="444" name="テキスト ボックス 443"/>
        <xdr:cNvSpPr txBox="1"/>
      </xdr:nvSpPr>
      <xdr:spPr>
        <a:xfrm>
          <a:off x="15963900" y="4378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H30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71</xdr:col>
      <xdr:colOff>196850</xdr:colOff>
      <xdr:row>25</xdr:row>
      <xdr:rowOff>92727</xdr:rowOff>
    </xdr:from>
    <xdr:ext cx="762000" cy="259045"/>
    <xdr:sp macro="" textlink="">
      <xdr:nvSpPr>
        <xdr:cNvPr id="445" name="テキスト ボックス 444"/>
        <xdr:cNvSpPr txBox="1"/>
      </xdr:nvSpPr>
      <xdr:spPr>
        <a:xfrm>
          <a:off x="15074900" y="4378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H29</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67</xdr:col>
      <xdr:colOff>146050</xdr:colOff>
      <xdr:row>25</xdr:row>
      <xdr:rowOff>92727</xdr:rowOff>
    </xdr:from>
    <xdr:ext cx="762000" cy="259045"/>
    <xdr:sp macro="" textlink="">
      <xdr:nvSpPr>
        <xdr:cNvPr id="446" name="テキスト ボックス 445"/>
        <xdr:cNvSpPr txBox="1"/>
      </xdr:nvSpPr>
      <xdr:spPr>
        <a:xfrm>
          <a:off x="14185900" y="4378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H28</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63</xdr:col>
      <xdr:colOff>95250</xdr:colOff>
      <xdr:row>25</xdr:row>
      <xdr:rowOff>92727</xdr:rowOff>
    </xdr:from>
    <xdr:ext cx="762000" cy="259045"/>
    <xdr:sp macro="" textlink="">
      <xdr:nvSpPr>
        <xdr:cNvPr id="447" name="テキスト ボックス 446"/>
        <xdr:cNvSpPr txBox="1"/>
      </xdr:nvSpPr>
      <xdr:spPr>
        <a:xfrm>
          <a:off x="13296900" y="4378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H27</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127000</xdr:rowOff>
    </xdr:from>
    <xdr:to>
      <xdr:col>63</xdr:col>
      <xdr:colOff>98425</xdr:colOff>
      <xdr:row>3</xdr:row>
      <xdr:rowOff>120650</xdr:rowOff>
    </xdr:to>
    <xdr:sp macro="" textlink="">
      <xdr:nvSpPr>
        <xdr:cNvPr id="2" name="正方形/長方形 1"/>
        <xdr:cNvSpPr/>
      </xdr:nvSpPr>
      <xdr:spPr>
        <a:xfrm>
          <a:off x="0" y="127000"/>
          <a:ext cx="12700000" cy="508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3200" b="1">
              <a:solidFill>
                <a:sysClr val="windowText" lastClr="000000"/>
              </a:solidFill>
              <a:latin typeface="ＭＳ Ｐゴシック" panose="020B0600070205080204" pitchFamily="50" charset="-128"/>
              <a:ea typeface="ＭＳ Ｐゴシック" panose="020B0600070205080204" pitchFamily="50" charset="-128"/>
            </a:rPr>
            <a:t>（</a:t>
          </a:r>
          <a:r>
            <a:rPr kumimoji="1" lang="en-US" altLang="ja-JP" sz="3200" b="1">
              <a:solidFill>
                <a:sysClr val="windowText" lastClr="000000"/>
              </a:solidFill>
              <a:latin typeface="ＭＳ Ｐゴシック" panose="020B0600070205080204" pitchFamily="50" charset="-128"/>
              <a:ea typeface="ＭＳ Ｐゴシック" panose="020B0600070205080204" pitchFamily="50" charset="-128"/>
            </a:rPr>
            <a:t>4</a:t>
          </a:r>
          <a:r>
            <a:rPr kumimoji="1" lang="ja-JP" altLang="en-US" sz="3200" b="1">
              <a:solidFill>
                <a:sysClr val="windowText" lastClr="000000"/>
              </a:solidFill>
              <a:latin typeface="ＭＳ Ｐゴシック" panose="020B0600070205080204" pitchFamily="50" charset="-128"/>
              <a:ea typeface="ＭＳ Ｐゴシック" panose="020B0600070205080204" pitchFamily="50" charset="-128"/>
            </a:rPr>
            <a:t>）</a:t>
          </a:r>
          <a:r>
            <a:rPr kumimoji="1" lang="en-US" altLang="ja-JP" sz="3200" b="1">
              <a:solidFill>
                <a:sysClr val="windowText" lastClr="000000"/>
              </a:solidFill>
              <a:latin typeface="ＭＳ Ｐゴシック" panose="020B0600070205080204" pitchFamily="50" charset="-128"/>
              <a:ea typeface="ＭＳ Ｐゴシック" panose="020B0600070205080204" pitchFamily="50" charset="-128"/>
            </a:rPr>
            <a:t>-1 </a:t>
          </a:r>
          <a:r>
            <a:rPr kumimoji="1" lang="ja-JP" altLang="en-US" sz="3200" b="1">
              <a:solidFill>
                <a:sysClr val="windowText" lastClr="000000"/>
              </a:solidFill>
              <a:latin typeface="ＭＳ Ｐゴシック" panose="020B0600070205080204" pitchFamily="50" charset="-128"/>
              <a:ea typeface="ＭＳ Ｐゴシック" panose="020B0600070205080204" pitchFamily="50" charset="-128"/>
            </a:rPr>
            <a:t>市町村経常経費分析表</a:t>
          </a:r>
          <a:r>
            <a:rPr kumimoji="1" lang="en-US" altLang="ja-JP" sz="3200" b="1">
              <a:solidFill>
                <a:sysClr val="windowText" lastClr="000000"/>
              </a:solidFill>
              <a:latin typeface="ＭＳ Ｐゴシック" panose="020B0600070205080204" pitchFamily="50" charset="-128"/>
              <a:ea typeface="ＭＳ Ｐゴシック" panose="020B0600070205080204" pitchFamily="50" charset="-128"/>
            </a:rPr>
            <a:t>(</a:t>
          </a:r>
          <a:r>
            <a:rPr kumimoji="1" lang="ja-JP" altLang="en-US" sz="3200" b="1">
              <a:solidFill>
                <a:sysClr val="windowText" lastClr="000000"/>
              </a:solidFill>
              <a:latin typeface="ＭＳ Ｐゴシック" panose="020B0600070205080204" pitchFamily="50" charset="-128"/>
              <a:ea typeface="ＭＳ Ｐゴシック" panose="020B0600070205080204" pitchFamily="50" charset="-128"/>
            </a:rPr>
            <a:t>普通会計決算</a:t>
          </a:r>
          <a:r>
            <a:rPr kumimoji="1" lang="en-US" altLang="ja-JP" sz="3200" b="1">
              <a:solidFill>
                <a:sysClr val="windowText" lastClr="000000"/>
              </a:solidFill>
              <a:latin typeface="ＭＳ Ｐゴシック" panose="020B0600070205080204" pitchFamily="50" charset="-128"/>
              <a:ea typeface="ＭＳ Ｐゴシック" panose="020B0600070205080204" pitchFamily="50" charset="-128"/>
            </a:rPr>
            <a:t>)</a:t>
          </a:r>
          <a:endParaRPr kumimoji="1" lang="ja-JP" altLang="en-US" sz="3200" b="1">
            <a:solidFill>
              <a:sysClr val="windowText" lastClr="000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95</xdr:col>
      <xdr:colOff>111125</xdr:colOff>
      <xdr:row>1</xdr:row>
      <xdr:rowOff>19050</xdr:rowOff>
    </xdr:from>
    <xdr:to>
      <xdr:col>115</xdr:col>
      <xdr:colOff>41275</xdr:colOff>
      <xdr:row>4</xdr:row>
      <xdr:rowOff>63500</xdr:rowOff>
    </xdr:to>
    <xdr:sp macro="" textlink="">
      <xdr:nvSpPr>
        <xdr:cNvPr id="3" name="正方形/長方形 2"/>
        <xdr:cNvSpPr/>
      </xdr:nvSpPr>
      <xdr:spPr>
        <a:xfrm>
          <a:off x="19113500" y="190500"/>
          <a:ext cx="3930650" cy="558800"/>
        </a:xfrm>
        <a:prstGeom prst="rect">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95</xdr:col>
      <xdr:colOff>136525</xdr:colOff>
      <xdr:row>1</xdr:row>
      <xdr:rowOff>44450</xdr:rowOff>
    </xdr:from>
    <xdr:to>
      <xdr:col>115</xdr:col>
      <xdr:colOff>22225</xdr:colOff>
      <xdr:row>4</xdr:row>
      <xdr:rowOff>38100</xdr:rowOff>
    </xdr:to>
    <xdr:sp macro="" textlink="">
      <xdr:nvSpPr>
        <xdr:cNvPr id="4" name="正方形/長方形 3"/>
        <xdr:cNvSpPr/>
      </xdr:nvSpPr>
      <xdr:spPr>
        <a:xfrm>
          <a:off x="19138900" y="215900"/>
          <a:ext cx="3886200" cy="508000"/>
        </a:xfrm>
        <a:prstGeom prst="rect">
          <a:avLst/>
        </a:prstGeom>
        <a:solidFill>
          <a:srgbClr val="FF0000"/>
        </a:solidFill>
        <a:ln w="9525">
          <a:solidFill>
            <a:srgbClr val="FFFF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95</xdr:col>
      <xdr:colOff>161925</xdr:colOff>
      <xdr:row>1</xdr:row>
      <xdr:rowOff>69850</xdr:rowOff>
    </xdr:from>
    <xdr:to>
      <xdr:col>114</xdr:col>
      <xdr:colOff>190500</xdr:colOff>
      <xdr:row>4</xdr:row>
      <xdr:rowOff>0</xdr:rowOff>
    </xdr:to>
    <xdr:sp macro="" textlink="">
      <xdr:nvSpPr>
        <xdr:cNvPr id="5" name="正方形/長方形 4"/>
        <xdr:cNvSpPr/>
      </xdr:nvSpPr>
      <xdr:spPr>
        <a:xfrm>
          <a:off x="19164300" y="241300"/>
          <a:ext cx="3829050" cy="444500"/>
        </a:xfrm>
        <a:prstGeom prst="rect">
          <a:avLst/>
        </a:prstGeom>
        <a:solidFill>
          <a:srgbClr val="FF0000"/>
        </a:solidFill>
        <a:ln w="9525">
          <a:solidFill>
            <a:srgbClr val="FFFF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000" b="1">
              <a:solidFill>
                <a:srgbClr val="FFFFFF"/>
              </a:solidFill>
              <a:latin typeface="ＭＳ ゴシック" panose="020B0609070205080204" pitchFamily="49" charset="-128"/>
              <a:ea typeface="ＭＳ ゴシック" panose="020B0609070205080204" pitchFamily="49" charset="-128"/>
            </a:rPr>
            <a:t>東京都練馬区</a:t>
          </a:r>
        </a:p>
      </xdr:txBody>
    </xdr:sp>
    <xdr:clientData/>
  </xdr:twoCellAnchor>
  <xdr:twoCellAnchor>
    <xdr:from>
      <xdr:col>81</xdr:col>
      <xdr:colOff>117475</xdr:colOff>
      <xdr:row>1</xdr:row>
      <xdr:rowOff>19050</xdr:rowOff>
    </xdr:from>
    <xdr:to>
      <xdr:col>94</xdr:col>
      <xdr:colOff>177800</xdr:colOff>
      <xdr:row>4</xdr:row>
      <xdr:rowOff>63500</xdr:rowOff>
    </xdr:to>
    <xdr:sp macro="" textlink="">
      <xdr:nvSpPr>
        <xdr:cNvPr id="6" name="正方形/長方形 5"/>
        <xdr:cNvSpPr/>
      </xdr:nvSpPr>
      <xdr:spPr>
        <a:xfrm>
          <a:off x="16319500" y="190500"/>
          <a:ext cx="2660650" cy="558800"/>
        </a:xfrm>
        <a:prstGeom prst="rect">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81</xdr:col>
      <xdr:colOff>142875</xdr:colOff>
      <xdr:row>1</xdr:row>
      <xdr:rowOff>44450</xdr:rowOff>
    </xdr:from>
    <xdr:to>
      <xdr:col>94</xdr:col>
      <xdr:colOff>158750</xdr:colOff>
      <xdr:row>4</xdr:row>
      <xdr:rowOff>38100</xdr:rowOff>
    </xdr:to>
    <xdr:sp macro="" textlink="">
      <xdr:nvSpPr>
        <xdr:cNvPr id="7" name="正方形/長方形 6"/>
        <xdr:cNvSpPr/>
      </xdr:nvSpPr>
      <xdr:spPr>
        <a:xfrm>
          <a:off x="16344900" y="215900"/>
          <a:ext cx="2616200" cy="508000"/>
        </a:xfrm>
        <a:prstGeom prst="rect">
          <a:avLst/>
        </a:prstGeom>
        <a:solidFill>
          <a:srgbClr val="FF0000"/>
        </a:solidFill>
        <a:ln w="9525">
          <a:solidFill>
            <a:srgbClr val="FFFF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81</xdr:col>
      <xdr:colOff>168275</xdr:colOff>
      <xdr:row>1</xdr:row>
      <xdr:rowOff>69850</xdr:rowOff>
    </xdr:from>
    <xdr:to>
      <xdr:col>94</xdr:col>
      <xdr:colOff>127000</xdr:colOff>
      <xdr:row>4</xdr:row>
      <xdr:rowOff>12700</xdr:rowOff>
    </xdr:to>
    <xdr:sp macro="" textlink="">
      <xdr:nvSpPr>
        <xdr:cNvPr id="8" name="正方形/長方形 7"/>
        <xdr:cNvSpPr/>
      </xdr:nvSpPr>
      <xdr:spPr>
        <a:xfrm>
          <a:off x="16370300" y="241300"/>
          <a:ext cx="2559050" cy="457200"/>
        </a:xfrm>
        <a:prstGeom prst="rect">
          <a:avLst/>
        </a:prstGeom>
        <a:solidFill>
          <a:srgbClr val="FF0000"/>
        </a:solidFill>
        <a:ln w="3175">
          <a:solidFill>
            <a:srgbClr val="FFFF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000" b="1">
              <a:solidFill>
                <a:srgbClr val="FFFFFF"/>
              </a:solidFill>
              <a:latin typeface="ＭＳ ゴシック" panose="020B0609070205080204" pitchFamily="49" charset="-128"/>
              <a:ea typeface="ＭＳ ゴシック" panose="020B0609070205080204" pitchFamily="49" charset="-128"/>
            </a:rPr>
            <a:t>令和元年度</a:t>
          </a:r>
        </a:p>
      </xdr:txBody>
    </xdr:sp>
    <xdr:clientData/>
  </xdr:twoCellAnchor>
  <xdr:twoCellAnchor>
    <xdr:from>
      <xdr:col>0</xdr:col>
      <xdr:colOff>0</xdr:colOff>
      <xdr:row>5</xdr:row>
      <xdr:rowOff>31750</xdr:rowOff>
    </xdr:from>
    <xdr:to>
      <xdr:col>115</xdr:col>
      <xdr:colOff>47625</xdr:colOff>
      <xdr:row>87</xdr:row>
      <xdr:rowOff>146050</xdr:rowOff>
    </xdr:to>
    <xdr:sp macro="" textlink="">
      <xdr:nvSpPr>
        <xdr:cNvPr id="9" name="正方形/長方形 8"/>
        <xdr:cNvSpPr/>
      </xdr:nvSpPr>
      <xdr:spPr>
        <a:xfrm>
          <a:off x="0" y="889000"/>
          <a:ext cx="23050500" cy="14173200"/>
        </a:xfrm>
        <a:prstGeom prst="rect">
          <a:avLst/>
        </a:prstGeom>
        <a:solidFill>
          <a:srgbClr val="FFFFFF"/>
        </a:solidFill>
        <a:ln w="1905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2400" b="1">
              <a:solidFill>
                <a:sysClr val="windowText" lastClr="000000"/>
              </a:solidFill>
              <a:ea typeface="ＭＳ ゴシック" panose="020B0609070205080204" pitchFamily="49" charset="-128"/>
            </a:rPr>
            <a:t>経常収支比率の分析</a:t>
          </a:r>
        </a:p>
      </xdr:txBody>
    </xdr:sp>
    <xdr:clientData/>
  </xdr:twoCellAnchor>
  <xdr:twoCellAnchor>
    <xdr:from>
      <xdr:col>3</xdr:col>
      <xdr:colOff>161925</xdr:colOff>
      <xdr:row>8</xdr:row>
      <xdr:rowOff>152400</xdr:rowOff>
    </xdr:from>
    <xdr:to>
      <xdr:col>52</xdr:col>
      <xdr:colOff>12700</xdr:colOff>
      <xdr:row>19</xdr:row>
      <xdr:rowOff>25400</xdr:rowOff>
    </xdr:to>
    <xdr:sp macro="" textlink="">
      <xdr:nvSpPr>
        <xdr:cNvPr id="10" name="正方形/長方形 9"/>
        <xdr:cNvSpPr/>
      </xdr:nvSpPr>
      <xdr:spPr>
        <a:xfrm>
          <a:off x="762000" y="1524000"/>
          <a:ext cx="9652000" cy="1758950"/>
        </a:xfrm>
        <a:prstGeom prst="rect">
          <a:avLst/>
        </a:prstGeom>
        <a:solidFill>
          <a:srgbClr val="FFFFFF"/>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4</xdr:col>
      <xdr:colOff>88900</xdr:colOff>
      <xdr:row>9</xdr:row>
      <xdr:rowOff>12700</xdr:rowOff>
    </xdr:from>
    <xdr:to>
      <xdr:col>11</xdr:col>
      <xdr:colOff>85725</xdr:colOff>
      <xdr:row>19</xdr:row>
      <xdr:rowOff>12700</xdr:rowOff>
    </xdr:to>
    <xdr:sp macro="" textlink="">
      <xdr:nvSpPr>
        <xdr:cNvPr id="11" name="正方形/長方形 10"/>
        <xdr:cNvSpPr/>
      </xdr:nvSpPr>
      <xdr:spPr>
        <a:xfrm>
          <a:off x="889000" y="1555750"/>
          <a:ext cx="1397000" cy="17145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dist"/>
          <a:r>
            <a:rPr kumimoji="1" lang="ja-JP" altLang="en-US" sz="1100" b="1">
              <a:solidFill>
                <a:srgbClr val="000000"/>
              </a:solidFill>
              <a:latin typeface="ＭＳ ゴシック" panose="020B0609070205080204" pitchFamily="49" charset="-128"/>
              <a:ea typeface="ＭＳ ゴシック" panose="020B0609070205080204" pitchFamily="49" charset="-128"/>
            </a:rPr>
            <a:t>人口
　うち日本人
面積
歳入総額
歳出総額
実質収支
標準財政規模
地方債現在高</a:t>
          </a:r>
        </a:p>
      </xdr:txBody>
    </xdr:sp>
    <xdr:clientData/>
  </xdr:twoCellAnchor>
  <xdr:twoCellAnchor>
    <xdr:from>
      <xdr:col>11</xdr:col>
      <xdr:colOff>22225</xdr:colOff>
      <xdr:row>9</xdr:row>
      <xdr:rowOff>12700</xdr:rowOff>
    </xdr:from>
    <xdr:to>
      <xdr:col>17</xdr:col>
      <xdr:colOff>92075</xdr:colOff>
      <xdr:row>19</xdr:row>
      <xdr:rowOff>12700</xdr:rowOff>
    </xdr:to>
    <xdr:sp macro="" textlink="">
      <xdr:nvSpPr>
        <xdr:cNvPr id="12" name="正方形/長方形 11"/>
        <xdr:cNvSpPr/>
      </xdr:nvSpPr>
      <xdr:spPr>
        <a:xfrm>
          <a:off x="2222500" y="1555750"/>
          <a:ext cx="1270000" cy="17145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100" b="1">
              <a:solidFill>
                <a:srgbClr val="000000"/>
              </a:solidFill>
              <a:latin typeface="ＭＳ ゴシック" panose="020B0609070205080204" pitchFamily="49" charset="-128"/>
              <a:ea typeface="ＭＳ ゴシック" panose="020B0609070205080204" pitchFamily="49" charset="-128"/>
            </a:rPr>
            <a:t>739,435
717,945
48.08
270,678,435
264,703,844
5,739,160
174,410,652
48,705,450</a:t>
          </a:r>
          <a:endParaRPr kumimoji="1" lang="ja-JP" altLang="en-US" sz="1100" b="1">
            <a:solidFill>
              <a:srgbClr val="000000"/>
            </a:solidFill>
            <a:latin typeface="ＭＳ ゴシック" panose="020B0609070205080204" pitchFamily="49" charset="-128"/>
            <a:ea typeface="ＭＳ ゴシック" panose="020B0609070205080204" pitchFamily="49" charset="-128"/>
          </a:endParaRPr>
        </a:p>
      </xdr:txBody>
    </xdr:sp>
    <xdr:clientData/>
  </xdr:twoCellAnchor>
  <xdr:twoCellAnchor>
    <xdr:from>
      <xdr:col>17</xdr:col>
      <xdr:colOff>155575</xdr:colOff>
      <xdr:row>9</xdr:row>
      <xdr:rowOff>12700</xdr:rowOff>
    </xdr:from>
    <xdr:to>
      <xdr:col>25</xdr:col>
      <xdr:colOff>79375</xdr:colOff>
      <xdr:row>19</xdr:row>
      <xdr:rowOff>12700</xdr:rowOff>
    </xdr:to>
    <xdr:sp macro="" textlink="">
      <xdr:nvSpPr>
        <xdr:cNvPr id="13" name="正方形/長方形 12"/>
        <xdr:cNvSpPr/>
      </xdr:nvSpPr>
      <xdr:spPr>
        <a:xfrm>
          <a:off x="3556000" y="1555750"/>
          <a:ext cx="1524000" cy="17145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b="1">
              <a:solidFill>
                <a:srgbClr val="000000"/>
              </a:solidFill>
              <a:latin typeface="ＭＳ ゴシック" panose="020B0609070205080204" pitchFamily="49" charset="-128"/>
              <a:ea typeface="ＭＳ ゴシック" panose="020B0609070205080204" pitchFamily="49" charset="-128"/>
            </a:rPr>
            <a:t>人</a:t>
          </a:r>
          <a:r>
            <a:rPr kumimoji="1" lang="en-US" altLang="ja-JP" sz="1100" b="1">
              <a:solidFill>
                <a:srgbClr val="000000"/>
              </a:solidFill>
              <a:latin typeface="ＭＳ ゴシック" panose="020B0609070205080204" pitchFamily="49" charset="-128"/>
              <a:ea typeface="ＭＳ ゴシック" panose="020B0609070205080204" pitchFamily="49" charset="-128"/>
            </a:rPr>
            <a:t>(R2.1.1</a:t>
          </a:r>
          <a:r>
            <a:rPr kumimoji="1" lang="ja-JP" altLang="en-US" sz="1100" b="1">
              <a:solidFill>
                <a:srgbClr val="000000"/>
              </a:solidFill>
              <a:latin typeface="ＭＳ ゴシック" panose="020B0609070205080204" pitchFamily="49" charset="-128"/>
              <a:ea typeface="ＭＳ ゴシック" panose="020B0609070205080204" pitchFamily="49" charset="-128"/>
            </a:rPr>
            <a:t>現在</a:t>
          </a:r>
          <a:r>
            <a:rPr kumimoji="1" lang="en-US" altLang="ja-JP" sz="1100" b="1">
              <a:solidFill>
                <a:srgbClr val="000000"/>
              </a:solidFill>
              <a:latin typeface="ＭＳ ゴシック" panose="020B0609070205080204" pitchFamily="49" charset="-128"/>
              <a:ea typeface="ＭＳ ゴシック" panose="020B0609070205080204" pitchFamily="49" charset="-128"/>
            </a:rPr>
            <a:t>)
</a:t>
          </a:r>
          <a:r>
            <a:rPr kumimoji="1" lang="ja-JP" altLang="en-US" sz="1100" b="1">
              <a:solidFill>
                <a:srgbClr val="000000"/>
              </a:solidFill>
              <a:latin typeface="ＭＳ ゴシック" panose="020B0609070205080204" pitchFamily="49" charset="-128"/>
              <a:ea typeface="ＭＳ ゴシック" panose="020B0609070205080204" pitchFamily="49" charset="-128"/>
            </a:rPr>
            <a:t>人</a:t>
          </a:r>
          <a:r>
            <a:rPr kumimoji="1" lang="en-US" altLang="ja-JP" sz="1100" b="1">
              <a:solidFill>
                <a:srgbClr val="000000"/>
              </a:solidFill>
              <a:latin typeface="ＭＳ ゴシック" panose="020B0609070205080204" pitchFamily="49" charset="-128"/>
              <a:ea typeface="ＭＳ ゴシック" panose="020B0609070205080204" pitchFamily="49" charset="-128"/>
            </a:rPr>
            <a:t>(R2.1.1</a:t>
          </a:r>
          <a:r>
            <a:rPr kumimoji="1" lang="ja-JP" altLang="en-US" sz="1100" b="1">
              <a:solidFill>
                <a:srgbClr val="000000"/>
              </a:solidFill>
              <a:latin typeface="ＭＳ ゴシック" panose="020B0609070205080204" pitchFamily="49" charset="-128"/>
              <a:ea typeface="ＭＳ ゴシック" panose="020B0609070205080204" pitchFamily="49" charset="-128"/>
            </a:rPr>
            <a:t>現在</a:t>
          </a:r>
          <a:r>
            <a:rPr kumimoji="1" lang="en-US" altLang="ja-JP" sz="1100" b="1">
              <a:solidFill>
                <a:srgbClr val="000000"/>
              </a:solidFill>
              <a:latin typeface="ＭＳ ゴシック" panose="020B0609070205080204" pitchFamily="49" charset="-128"/>
              <a:ea typeface="ＭＳ ゴシック" panose="020B0609070205080204" pitchFamily="49" charset="-128"/>
            </a:rPr>
            <a:t>)
</a:t>
          </a:r>
          <a:r>
            <a:rPr kumimoji="1" lang="ja-JP" altLang="en-US" sz="1100" b="1">
              <a:solidFill>
                <a:srgbClr val="000000"/>
              </a:solidFill>
              <a:latin typeface="ＭＳ ゴシック" panose="020B0609070205080204" pitchFamily="49" charset="-128"/>
              <a:ea typeface="ＭＳ ゴシック" panose="020B0609070205080204" pitchFamily="49" charset="-128"/>
            </a:rPr>
            <a:t>ｋ㎡
千円
千円
千円
千円
千円</a:t>
          </a:r>
        </a:p>
      </xdr:txBody>
    </xdr:sp>
    <xdr:clientData/>
  </xdr:twoCellAnchor>
  <xdr:twoCellAnchor>
    <xdr:from>
      <xdr:col>25</xdr:col>
      <xdr:colOff>79375</xdr:colOff>
      <xdr:row>9</xdr:row>
      <xdr:rowOff>6350</xdr:rowOff>
    </xdr:from>
    <xdr:to>
      <xdr:col>35</xdr:col>
      <xdr:colOff>111125</xdr:colOff>
      <xdr:row>14</xdr:row>
      <xdr:rowOff>165100</xdr:rowOff>
    </xdr:to>
    <xdr:sp macro="" textlink="">
      <xdr:nvSpPr>
        <xdr:cNvPr id="14" name="正方形/長方形 13"/>
        <xdr:cNvSpPr/>
      </xdr:nvSpPr>
      <xdr:spPr>
        <a:xfrm>
          <a:off x="5080000" y="1549400"/>
          <a:ext cx="2032000" cy="1016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dist"/>
          <a:r>
            <a:rPr kumimoji="1" lang="ja-JP" altLang="en-US" sz="1100" b="1">
              <a:solidFill>
                <a:srgbClr val="000000"/>
              </a:solidFill>
              <a:latin typeface="ＭＳ ゴシック" panose="020B0609070205080204" pitchFamily="49" charset="-128"/>
              <a:ea typeface="ＭＳ ゴシック" panose="020B0609070205080204" pitchFamily="49" charset="-128"/>
            </a:rPr>
            <a:t>実質赤字比率
連結実質赤字比率
実質公債費比率
将来負担比率</a:t>
          </a:r>
        </a:p>
      </xdr:txBody>
    </xdr:sp>
    <xdr:clientData/>
  </xdr:twoCellAnchor>
  <xdr:twoCellAnchor>
    <xdr:from>
      <xdr:col>35</xdr:col>
      <xdr:colOff>111125</xdr:colOff>
      <xdr:row>9</xdr:row>
      <xdr:rowOff>6350</xdr:rowOff>
    </xdr:from>
    <xdr:to>
      <xdr:col>41</xdr:col>
      <xdr:colOff>180975</xdr:colOff>
      <xdr:row>14</xdr:row>
      <xdr:rowOff>165100</xdr:rowOff>
    </xdr:to>
    <xdr:sp macro="" textlink="">
      <xdr:nvSpPr>
        <xdr:cNvPr id="15" name="正方形/長方形 14"/>
        <xdr:cNvSpPr/>
      </xdr:nvSpPr>
      <xdr:spPr>
        <a:xfrm>
          <a:off x="7112000" y="1549400"/>
          <a:ext cx="1270000" cy="1016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100" b="1">
              <a:solidFill>
                <a:srgbClr val="000000"/>
              </a:solidFill>
              <a:latin typeface="ＭＳ ゴシック" panose="020B0609070205080204" pitchFamily="49" charset="-128"/>
              <a:ea typeface="ＭＳ ゴシック" panose="020B0609070205080204" pitchFamily="49" charset="-128"/>
            </a:rPr>
            <a:t>-
-
-3.6
-</a:t>
          </a:r>
          <a:endParaRPr kumimoji="1" lang="ja-JP" altLang="en-US" sz="1100" b="1">
            <a:solidFill>
              <a:srgbClr val="000000"/>
            </a:solidFill>
            <a:latin typeface="ＭＳ ゴシック" panose="020B0609070205080204" pitchFamily="49" charset="-128"/>
            <a:ea typeface="ＭＳ ゴシック" panose="020B0609070205080204" pitchFamily="49" charset="-128"/>
          </a:endParaRPr>
        </a:p>
      </xdr:txBody>
    </xdr:sp>
    <xdr:clientData/>
  </xdr:twoCellAnchor>
  <xdr:twoCellAnchor>
    <xdr:from>
      <xdr:col>42</xdr:col>
      <xdr:colOff>44450</xdr:colOff>
      <xdr:row>9</xdr:row>
      <xdr:rowOff>6350</xdr:rowOff>
    </xdr:from>
    <xdr:to>
      <xdr:col>45</xdr:col>
      <xdr:colOff>79375</xdr:colOff>
      <xdr:row>14</xdr:row>
      <xdr:rowOff>165100</xdr:rowOff>
    </xdr:to>
    <xdr:sp macro="" textlink="">
      <xdr:nvSpPr>
        <xdr:cNvPr id="16" name="正方形/長方形 15"/>
        <xdr:cNvSpPr/>
      </xdr:nvSpPr>
      <xdr:spPr>
        <a:xfrm>
          <a:off x="8445500" y="1549400"/>
          <a:ext cx="635000" cy="1016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b="1">
              <a:solidFill>
                <a:srgbClr val="000000"/>
              </a:solidFill>
              <a:latin typeface="ＭＳ ゴシック" panose="020B0609070205080204" pitchFamily="49" charset="-128"/>
              <a:ea typeface="ＭＳ ゴシック" panose="020B0609070205080204" pitchFamily="49" charset="-128"/>
            </a:rPr>
            <a:t>％
％
％
％</a:t>
          </a:r>
        </a:p>
      </xdr:txBody>
    </xdr:sp>
    <xdr:clientData/>
  </xdr:twoCellAnchor>
  <xdr:twoCellAnchor>
    <xdr:from>
      <xdr:col>25</xdr:col>
      <xdr:colOff>79375</xdr:colOff>
      <xdr:row>14</xdr:row>
      <xdr:rowOff>12700</xdr:rowOff>
    </xdr:from>
    <xdr:to>
      <xdr:col>35</xdr:col>
      <xdr:colOff>111125</xdr:colOff>
      <xdr:row>18</xdr:row>
      <xdr:rowOff>25400</xdr:rowOff>
    </xdr:to>
    <xdr:sp macro="" textlink="">
      <xdr:nvSpPr>
        <xdr:cNvPr id="17" name="正方形/長方形 16"/>
        <xdr:cNvSpPr/>
      </xdr:nvSpPr>
      <xdr:spPr>
        <a:xfrm>
          <a:off x="5080000" y="2413000"/>
          <a:ext cx="2032000" cy="6985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dist"/>
          <a:r>
            <a:rPr kumimoji="1" lang="ja-JP" altLang="en-US" sz="1100" b="1">
              <a:solidFill>
                <a:srgbClr val="000000"/>
              </a:solidFill>
              <a:latin typeface="ＭＳ ゴシック" panose="020B0609070205080204" pitchFamily="49" charset="-128"/>
              <a:ea typeface="ＭＳ ゴシック" panose="020B0609070205080204" pitchFamily="49" charset="-128"/>
            </a:rPr>
            <a:t>市町村類型
</a:t>
          </a:r>
          <a:r>
            <a:rPr kumimoji="1" lang="en-US" altLang="ja-JP" sz="1100" b="1">
              <a:solidFill>
                <a:srgbClr val="000000"/>
              </a:solidFill>
              <a:latin typeface="ＭＳ ゴシック" panose="020B0609070205080204" pitchFamily="49" charset="-128"/>
              <a:ea typeface="ＭＳ ゴシック" panose="020B0609070205080204" pitchFamily="49" charset="-128"/>
            </a:rPr>
            <a:t>(</a:t>
          </a:r>
          <a:r>
            <a:rPr kumimoji="1" lang="ja-JP" altLang="en-US" sz="1100" b="1">
              <a:solidFill>
                <a:srgbClr val="000000"/>
              </a:solidFill>
              <a:latin typeface="ＭＳ ゴシック" panose="020B0609070205080204" pitchFamily="49" charset="-128"/>
              <a:ea typeface="ＭＳ ゴシック" panose="020B0609070205080204" pitchFamily="49" charset="-128"/>
            </a:rPr>
            <a:t>年度毎</a:t>
          </a:r>
          <a:r>
            <a:rPr kumimoji="1" lang="en-US" altLang="ja-JP" sz="1100" b="1">
              <a:solidFill>
                <a:srgbClr val="000000"/>
              </a:solidFill>
              <a:latin typeface="ＭＳ ゴシック" panose="020B0609070205080204" pitchFamily="49" charset="-128"/>
              <a:ea typeface="ＭＳ ゴシック" panose="020B0609070205080204" pitchFamily="49" charset="-128"/>
            </a:rPr>
            <a:t>)</a:t>
          </a:r>
          <a:endParaRPr kumimoji="1" lang="ja-JP" altLang="en-US" sz="1100" b="1">
            <a:solidFill>
              <a:srgbClr val="000000"/>
            </a:solidFill>
            <a:latin typeface="ＭＳ ゴシック" panose="020B0609070205080204" pitchFamily="49" charset="-128"/>
            <a:ea typeface="ＭＳ ゴシック" panose="020B0609070205080204" pitchFamily="49" charset="-128"/>
          </a:endParaRPr>
        </a:p>
      </xdr:txBody>
    </xdr:sp>
    <xdr:clientData/>
  </xdr:twoCellAnchor>
  <xdr:twoCellAnchor>
    <xdr:from>
      <xdr:col>35</xdr:col>
      <xdr:colOff>174625</xdr:colOff>
      <xdr:row>14</xdr:row>
      <xdr:rowOff>12700</xdr:rowOff>
    </xdr:from>
    <xdr:to>
      <xdr:col>53</xdr:col>
      <xdr:colOff>3175</xdr:colOff>
      <xdr:row>18</xdr:row>
      <xdr:rowOff>25400</xdr:rowOff>
    </xdr:to>
    <xdr:sp macro="" textlink="">
      <xdr:nvSpPr>
        <xdr:cNvPr id="18" name="正方形/長方形 17"/>
        <xdr:cNvSpPr/>
      </xdr:nvSpPr>
      <xdr:spPr>
        <a:xfrm>
          <a:off x="7175500" y="2413000"/>
          <a:ext cx="3429000" cy="6985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b="1">
              <a:solidFill>
                <a:srgbClr val="000000"/>
              </a:solidFill>
              <a:latin typeface="ＭＳ ゴシック" panose="020B0609070205080204" pitchFamily="49" charset="-128"/>
              <a:ea typeface="ＭＳ ゴシック" panose="020B0609070205080204" pitchFamily="49" charset="-128"/>
            </a:rPr>
            <a:t>H27  </a:t>
          </a:r>
          <a:r>
            <a:rPr kumimoji="1" lang="ja-JP" altLang="en-US" sz="1100" b="1">
              <a:solidFill>
                <a:srgbClr val="000000"/>
              </a:solidFill>
              <a:latin typeface="ＭＳ ゴシック" panose="020B0609070205080204" pitchFamily="49" charset="-128"/>
              <a:ea typeface="ＭＳ ゴシック" panose="020B0609070205080204" pitchFamily="49" charset="-128"/>
            </a:rPr>
            <a:t>特別区  </a:t>
          </a:r>
          <a:r>
            <a:rPr kumimoji="1" lang="en-US" altLang="ja-JP" sz="1100" b="1">
              <a:solidFill>
                <a:srgbClr val="000000"/>
              </a:solidFill>
              <a:latin typeface="ＭＳ ゴシック" panose="020B0609070205080204" pitchFamily="49" charset="-128"/>
              <a:ea typeface="ＭＳ ゴシック" panose="020B0609070205080204" pitchFamily="49" charset="-128"/>
            </a:rPr>
            <a:t>H28  </a:t>
          </a:r>
          <a:r>
            <a:rPr kumimoji="1" lang="ja-JP" altLang="en-US" sz="1100" b="1">
              <a:solidFill>
                <a:srgbClr val="000000"/>
              </a:solidFill>
              <a:latin typeface="ＭＳ ゴシック" panose="020B0609070205080204" pitchFamily="49" charset="-128"/>
              <a:ea typeface="ＭＳ ゴシック" panose="020B0609070205080204" pitchFamily="49" charset="-128"/>
            </a:rPr>
            <a:t>特別区  </a:t>
          </a:r>
          <a:r>
            <a:rPr kumimoji="1" lang="en-US" altLang="ja-JP" sz="1100" b="1">
              <a:solidFill>
                <a:srgbClr val="000000"/>
              </a:solidFill>
              <a:latin typeface="ＭＳ ゴシック" panose="020B0609070205080204" pitchFamily="49" charset="-128"/>
              <a:ea typeface="ＭＳ ゴシック" panose="020B0609070205080204" pitchFamily="49" charset="-128"/>
            </a:rPr>
            <a:t>H29  </a:t>
          </a:r>
          <a:r>
            <a:rPr kumimoji="1" lang="ja-JP" altLang="en-US" sz="1100" b="1">
              <a:solidFill>
                <a:srgbClr val="000000"/>
              </a:solidFill>
              <a:latin typeface="ＭＳ ゴシック" panose="020B0609070205080204" pitchFamily="49" charset="-128"/>
              <a:ea typeface="ＭＳ ゴシック" panose="020B0609070205080204" pitchFamily="49" charset="-128"/>
            </a:rPr>
            <a:t>特別区  
</a:t>
          </a:r>
          <a:r>
            <a:rPr kumimoji="1" lang="en-US" altLang="ja-JP" sz="1100" b="1">
              <a:solidFill>
                <a:srgbClr val="000000"/>
              </a:solidFill>
              <a:latin typeface="ＭＳ ゴシック" panose="020B0609070205080204" pitchFamily="49" charset="-128"/>
              <a:ea typeface="ＭＳ ゴシック" panose="020B0609070205080204" pitchFamily="49" charset="-128"/>
            </a:rPr>
            <a:t>H30  </a:t>
          </a:r>
          <a:r>
            <a:rPr kumimoji="1" lang="ja-JP" altLang="en-US" sz="1100" b="1">
              <a:solidFill>
                <a:srgbClr val="000000"/>
              </a:solidFill>
              <a:latin typeface="ＭＳ ゴシック" panose="020B0609070205080204" pitchFamily="49" charset="-128"/>
              <a:ea typeface="ＭＳ ゴシック" panose="020B0609070205080204" pitchFamily="49" charset="-128"/>
            </a:rPr>
            <a:t>特別区  </a:t>
          </a:r>
          <a:r>
            <a:rPr kumimoji="1" lang="en-US" altLang="ja-JP" sz="1100" b="1">
              <a:solidFill>
                <a:srgbClr val="000000"/>
              </a:solidFill>
              <a:latin typeface="ＭＳ ゴシック" panose="020B0609070205080204" pitchFamily="49" charset="-128"/>
              <a:ea typeface="ＭＳ ゴシック" panose="020B0609070205080204" pitchFamily="49" charset="-128"/>
            </a:rPr>
            <a:t>R01  </a:t>
          </a:r>
          <a:r>
            <a:rPr kumimoji="1" lang="ja-JP" altLang="en-US" sz="1100" b="1">
              <a:solidFill>
                <a:srgbClr val="000000"/>
              </a:solidFill>
              <a:latin typeface="ＭＳ ゴシック" panose="020B0609070205080204" pitchFamily="49" charset="-128"/>
              <a:ea typeface="ＭＳ ゴシック" panose="020B0609070205080204" pitchFamily="49" charset="-128"/>
            </a:rPr>
            <a:t>特別区</a:t>
          </a:r>
        </a:p>
      </xdr:txBody>
    </xdr:sp>
    <xdr:clientData/>
  </xdr:twoCellAnchor>
  <xdr:twoCellAnchor>
    <xdr:from>
      <xdr:col>52</xdr:col>
      <xdr:colOff>165100</xdr:colOff>
      <xdr:row>8</xdr:row>
      <xdr:rowOff>152400</xdr:rowOff>
    </xdr:from>
    <xdr:to>
      <xdr:col>60</xdr:col>
      <xdr:colOff>0</xdr:colOff>
      <xdr:row>15</xdr:row>
      <xdr:rowOff>95250</xdr:rowOff>
    </xdr:to>
    <xdr:sp macro="" textlink="">
      <xdr:nvSpPr>
        <xdr:cNvPr id="19" name="角丸四角形 18"/>
        <xdr:cNvSpPr/>
      </xdr:nvSpPr>
      <xdr:spPr>
        <a:xfrm>
          <a:off x="10566400" y="1524000"/>
          <a:ext cx="1435100" cy="1143000"/>
        </a:xfrm>
        <a:prstGeom prst="roundRect">
          <a:avLst>
            <a:gd name="adj" fmla="val 0"/>
          </a:avLst>
        </a:prstGeom>
        <a:solidFill>
          <a:schemeClr val="bg1"/>
        </a:solidFill>
        <a:ln w="19050">
          <a:solidFill>
            <a:schemeClr val="tx1"/>
          </a:solidFill>
        </a:ln>
        <a:effectLst>
          <a:outerShdw dist="37357" dir="2700000" rotWithShape="0">
            <a:scrgbClr r="0" g="0" b="0"/>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54</xdr:col>
      <xdr:colOff>25400</xdr:colOff>
      <xdr:row>9</xdr:row>
      <xdr:rowOff>44450</xdr:rowOff>
    </xdr:from>
    <xdr:to>
      <xdr:col>60</xdr:col>
      <xdr:colOff>95250</xdr:colOff>
      <xdr:row>10</xdr:row>
      <xdr:rowOff>127000</xdr:rowOff>
    </xdr:to>
    <xdr:sp macro="" textlink="">
      <xdr:nvSpPr>
        <xdr:cNvPr id="20" name="正方形/長方形 19"/>
        <xdr:cNvSpPr/>
      </xdr:nvSpPr>
      <xdr:spPr>
        <a:xfrm>
          <a:off x="10826750" y="1587500"/>
          <a:ext cx="127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900">
              <a:solidFill>
                <a:srgbClr val="000000"/>
              </a:solidFill>
              <a:latin typeface="ＭＳ Ｐゴシック" panose="020B0600070205080204" pitchFamily="50" charset="-128"/>
              <a:ea typeface="ＭＳ Ｐゴシック" panose="020B0600070205080204" pitchFamily="50" charset="-128"/>
            </a:rPr>
            <a:t>当　該　団　体　値</a:t>
          </a:r>
        </a:p>
      </xdr:txBody>
    </xdr:sp>
    <xdr:clientData/>
  </xdr:twoCellAnchor>
  <xdr:twoCellAnchor>
    <xdr:from>
      <xdr:col>54</xdr:col>
      <xdr:colOff>25400</xdr:colOff>
      <xdr:row>10</xdr:row>
      <xdr:rowOff>139700</xdr:rowOff>
    </xdr:from>
    <xdr:to>
      <xdr:col>60</xdr:col>
      <xdr:colOff>95250</xdr:colOff>
      <xdr:row>12</xdr:row>
      <xdr:rowOff>50800</xdr:rowOff>
    </xdr:to>
    <xdr:sp macro="" textlink="">
      <xdr:nvSpPr>
        <xdr:cNvPr id="21" name="正方形/長方形 20"/>
        <xdr:cNvSpPr/>
      </xdr:nvSpPr>
      <xdr:spPr>
        <a:xfrm>
          <a:off x="10826750" y="1854200"/>
          <a:ext cx="127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900">
              <a:solidFill>
                <a:srgbClr val="000000"/>
              </a:solidFill>
              <a:latin typeface="ＭＳ Ｐゴシック" panose="020B0600070205080204" pitchFamily="50" charset="-128"/>
              <a:ea typeface="ＭＳ Ｐゴシック" panose="020B0600070205080204" pitchFamily="50" charset="-128"/>
            </a:rPr>
            <a:t>類似団体内平均値</a:t>
          </a:r>
        </a:p>
      </xdr:txBody>
    </xdr:sp>
    <xdr:clientData/>
  </xdr:twoCellAnchor>
  <xdr:twoCellAnchor>
    <xdr:from>
      <xdr:col>54</xdr:col>
      <xdr:colOff>25400</xdr:colOff>
      <xdr:row>12</xdr:row>
      <xdr:rowOff>127000</xdr:rowOff>
    </xdr:from>
    <xdr:to>
      <xdr:col>60</xdr:col>
      <xdr:colOff>95250</xdr:colOff>
      <xdr:row>16</xdr:row>
      <xdr:rowOff>76200</xdr:rowOff>
    </xdr:to>
    <xdr:sp macro="" textlink="">
      <xdr:nvSpPr>
        <xdr:cNvPr id="22" name="正方形/長方形 21"/>
        <xdr:cNvSpPr/>
      </xdr:nvSpPr>
      <xdr:spPr>
        <a:xfrm>
          <a:off x="10826750" y="2184400"/>
          <a:ext cx="1270000" cy="635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900">
              <a:solidFill>
                <a:srgbClr val="000000"/>
              </a:solidFill>
              <a:latin typeface="ＭＳ Ｐゴシック" panose="020B0600070205080204" pitchFamily="50" charset="-128"/>
              <a:ea typeface="ＭＳ Ｐゴシック" panose="020B0600070205080204" pitchFamily="50" charset="-128"/>
            </a:rPr>
            <a:t>類似団体内の
 最大値及び最小値</a:t>
          </a:r>
        </a:p>
      </xdr:txBody>
    </xdr:sp>
    <xdr:clientData/>
  </xdr:twoCellAnchor>
  <xdr:twoCellAnchor>
    <xdr:from>
      <xdr:col>53</xdr:col>
      <xdr:colOff>66675</xdr:colOff>
      <xdr:row>9</xdr:row>
      <xdr:rowOff>133350</xdr:rowOff>
    </xdr:from>
    <xdr:to>
      <xdr:col>54</xdr:col>
      <xdr:colOff>38100</xdr:colOff>
      <xdr:row>9</xdr:row>
      <xdr:rowOff>133350</xdr:rowOff>
    </xdr:to>
    <xdr:cxnSp macro="">
      <xdr:nvCxnSpPr>
        <xdr:cNvPr id="23" name="直線コネクタ 22"/>
        <xdr:cNvCxnSpPr/>
      </xdr:nvCxnSpPr>
      <xdr:spPr>
        <a:xfrm>
          <a:off x="10668000" y="1676400"/>
          <a:ext cx="171450" cy="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53</xdr:col>
      <xdr:colOff>101600</xdr:colOff>
      <xdr:row>9</xdr:row>
      <xdr:rowOff>82550</xdr:rowOff>
    </xdr:from>
    <xdr:to>
      <xdr:col>54</xdr:col>
      <xdr:colOff>3175</xdr:colOff>
      <xdr:row>10</xdr:row>
      <xdr:rowOff>12700</xdr:rowOff>
    </xdr:to>
    <xdr:sp macro="" textlink="">
      <xdr:nvSpPr>
        <xdr:cNvPr id="24" name="楕円 23"/>
        <xdr:cNvSpPr/>
      </xdr:nvSpPr>
      <xdr:spPr>
        <a:xfrm>
          <a:off x="10702925" y="16256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53</xdr:col>
      <xdr:colOff>101600</xdr:colOff>
      <xdr:row>11</xdr:row>
      <xdr:rowOff>6350</xdr:rowOff>
    </xdr:from>
    <xdr:to>
      <xdr:col>54</xdr:col>
      <xdr:colOff>3175</xdr:colOff>
      <xdr:row>11</xdr:row>
      <xdr:rowOff>107950</xdr:rowOff>
    </xdr:to>
    <xdr:sp macro="" textlink="">
      <xdr:nvSpPr>
        <xdr:cNvPr id="25" name="フローチャート: 判断 24"/>
        <xdr:cNvSpPr/>
      </xdr:nvSpPr>
      <xdr:spPr>
        <a:xfrm>
          <a:off x="10702925" y="18923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53</xdr:col>
      <xdr:colOff>146050</xdr:colOff>
      <xdr:row>12</xdr:row>
      <xdr:rowOff>101600</xdr:rowOff>
    </xdr:from>
    <xdr:to>
      <xdr:col>53</xdr:col>
      <xdr:colOff>146050</xdr:colOff>
      <xdr:row>13</xdr:row>
      <xdr:rowOff>69850</xdr:rowOff>
    </xdr:to>
    <xdr:cxnSp macro="">
      <xdr:nvCxnSpPr>
        <xdr:cNvPr id="26" name="直線コネクタ 25"/>
        <xdr:cNvCxnSpPr/>
      </xdr:nvCxnSpPr>
      <xdr:spPr>
        <a:xfrm>
          <a:off x="10747375" y="2159000"/>
          <a:ext cx="0" cy="139700"/>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53</xdr:col>
      <xdr:colOff>66675</xdr:colOff>
      <xdr:row>12</xdr:row>
      <xdr:rowOff>101600</xdr:rowOff>
    </xdr:from>
    <xdr:to>
      <xdr:col>54</xdr:col>
      <xdr:colOff>38100</xdr:colOff>
      <xdr:row>12</xdr:row>
      <xdr:rowOff>101600</xdr:rowOff>
    </xdr:to>
    <xdr:cxnSp macro="">
      <xdr:nvCxnSpPr>
        <xdr:cNvPr id="27" name="直線コネクタ 26"/>
        <xdr:cNvCxnSpPr/>
      </xdr:nvCxnSpPr>
      <xdr:spPr>
        <a:xfrm>
          <a:off x="10668000" y="2159000"/>
          <a:ext cx="171450" cy="0"/>
        </a:xfrm>
        <a:prstGeom prst="line">
          <a:avLst/>
        </a:prstGeom>
        <a:ln w="15875">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53</xdr:col>
      <xdr:colOff>146050</xdr:colOff>
      <xdr:row>13</xdr:row>
      <xdr:rowOff>168275</xdr:rowOff>
    </xdr:from>
    <xdr:to>
      <xdr:col>53</xdr:col>
      <xdr:colOff>146050</xdr:colOff>
      <xdr:row>14</xdr:row>
      <xdr:rowOff>136525</xdr:rowOff>
    </xdr:to>
    <xdr:cxnSp macro="">
      <xdr:nvCxnSpPr>
        <xdr:cNvPr id="28" name="直線コネクタ 27"/>
        <xdr:cNvCxnSpPr/>
      </xdr:nvCxnSpPr>
      <xdr:spPr>
        <a:xfrm flipV="1">
          <a:off x="10747375" y="2397125"/>
          <a:ext cx="0" cy="139700"/>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53</xdr:col>
      <xdr:colOff>66675</xdr:colOff>
      <xdr:row>14</xdr:row>
      <xdr:rowOff>139700</xdr:rowOff>
    </xdr:from>
    <xdr:to>
      <xdr:col>54</xdr:col>
      <xdr:colOff>38100</xdr:colOff>
      <xdr:row>14</xdr:row>
      <xdr:rowOff>139700</xdr:rowOff>
    </xdr:to>
    <xdr:cxnSp macro="">
      <xdr:nvCxnSpPr>
        <xdr:cNvPr id="29" name="直線コネクタ 28"/>
        <xdr:cNvCxnSpPr/>
      </xdr:nvCxnSpPr>
      <xdr:spPr>
        <a:xfrm>
          <a:off x="10668000" y="2540000"/>
          <a:ext cx="171450" cy="0"/>
        </a:xfrm>
        <a:prstGeom prst="line">
          <a:avLst/>
        </a:prstGeom>
        <a:ln w="15875">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xdr:col>
      <xdr:colOff>98425</xdr:colOff>
      <xdr:row>20</xdr:row>
      <xdr:rowOff>63500</xdr:rowOff>
    </xdr:from>
    <xdr:ext cx="8896666" cy="259045"/>
    <xdr:sp macro="" textlink="">
      <xdr:nvSpPr>
        <xdr:cNvPr id="30" name="テキスト ボックス 29"/>
        <xdr:cNvSpPr txBox="1"/>
      </xdr:nvSpPr>
      <xdr:spPr>
        <a:xfrm>
          <a:off x="698500" y="3492500"/>
          <a:ext cx="8896666"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pPr algn="l"/>
          <a:r>
            <a:rPr kumimoji="1" lang="en-US" altLang="ja-JP" sz="1000">
              <a:solidFill>
                <a:srgbClr val="000000"/>
              </a:solidFill>
              <a:latin typeface="ＭＳ Ｐゴシック" panose="020B0600070205080204" pitchFamily="50" charset="-128"/>
              <a:ea typeface="ＭＳ Ｐゴシック" panose="020B0600070205080204" pitchFamily="50" charset="-128"/>
            </a:rPr>
            <a:t>※</a:t>
          </a:r>
          <a:r>
            <a:rPr kumimoji="1" lang="ja-JP" altLang="en-US" sz="1000">
              <a:solidFill>
                <a:srgbClr val="000000"/>
              </a:solidFill>
              <a:latin typeface="ＭＳ Ｐゴシック" panose="020B0600070205080204" pitchFamily="50" charset="-128"/>
              <a:ea typeface="ＭＳ Ｐゴシック" panose="020B0600070205080204" pitchFamily="50" charset="-128"/>
            </a:rPr>
            <a:t>　市町村類型とは、人口および産業構造等により全国の市町村を</a:t>
          </a:r>
          <a:r>
            <a:rPr kumimoji="1" lang="en-US" altLang="ja-JP" sz="1000">
              <a:solidFill>
                <a:srgbClr val="000000"/>
              </a:solidFill>
              <a:latin typeface="ＭＳ Ｐゴシック" panose="020B0600070205080204" pitchFamily="50" charset="-128"/>
              <a:ea typeface="ＭＳ Ｐゴシック" panose="020B0600070205080204" pitchFamily="50" charset="-128"/>
            </a:rPr>
            <a:t>35</a:t>
          </a:r>
          <a:r>
            <a:rPr kumimoji="1" lang="ja-JP" altLang="en-US" sz="1000">
              <a:solidFill>
                <a:srgbClr val="000000"/>
              </a:solidFill>
              <a:latin typeface="ＭＳ Ｐゴシック" panose="020B0600070205080204" pitchFamily="50" charset="-128"/>
              <a:ea typeface="ＭＳ Ｐゴシック" panose="020B0600070205080204" pitchFamily="50" charset="-128"/>
            </a:rPr>
            <a:t>のグループに分類したものである。当該団体と同じグループに属する団体を類似団体と言う。</a:t>
          </a:r>
        </a:p>
      </xdr:txBody>
    </xdr:sp>
    <xdr:clientData/>
  </xdr:oneCellAnchor>
  <xdr:oneCellAnchor>
    <xdr:from>
      <xdr:col>3</xdr:col>
      <xdr:colOff>98425</xdr:colOff>
      <xdr:row>21</xdr:row>
      <xdr:rowOff>146050</xdr:rowOff>
    </xdr:from>
    <xdr:ext cx="6046335" cy="259045"/>
    <xdr:sp macro="" textlink="">
      <xdr:nvSpPr>
        <xdr:cNvPr id="31" name="テキスト ボックス 30"/>
        <xdr:cNvSpPr txBox="1"/>
      </xdr:nvSpPr>
      <xdr:spPr>
        <a:xfrm>
          <a:off x="698500" y="3746500"/>
          <a:ext cx="6046335"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pPr algn="l"/>
          <a:r>
            <a:rPr kumimoji="1" lang="en-US" altLang="ja-JP" sz="1000">
              <a:solidFill>
                <a:srgbClr val="000000"/>
              </a:solidFill>
              <a:latin typeface="ＭＳ Ｐゴシック" panose="020B0600070205080204" pitchFamily="50" charset="-128"/>
              <a:ea typeface="ＭＳ Ｐゴシック" panose="020B0600070205080204" pitchFamily="50" charset="-128"/>
            </a:rPr>
            <a:t>※</a:t>
          </a:r>
          <a:r>
            <a:rPr kumimoji="1" lang="ja-JP" altLang="en-US" sz="1000">
              <a:solidFill>
                <a:srgbClr val="000000"/>
              </a:solidFill>
              <a:latin typeface="ＭＳ Ｐゴシック" panose="020B0600070205080204" pitchFamily="50" charset="-128"/>
              <a:ea typeface="ＭＳ Ｐゴシック" panose="020B0600070205080204" pitchFamily="50" charset="-128"/>
            </a:rPr>
            <a:t>　人口については、各調査対象年度の</a:t>
          </a:r>
          <a:r>
            <a:rPr kumimoji="1" lang="en-US" altLang="ja-JP" sz="1000">
              <a:solidFill>
                <a:srgbClr val="000000"/>
              </a:solidFill>
              <a:latin typeface="ＭＳ Ｐゴシック" panose="020B0600070205080204" pitchFamily="50" charset="-128"/>
              <a:ea typeface="ＭＳ Ｐゴシック" panose="020B0600070205080204" pitchFamily="50" charset="-128"/>
            </a:rPr>
            <a:t>1</a:t>
          </a:r>
          <a:r>
            <a:rPr kumimoji="1" lang="ja-JP" altLang="en-US" sz="1000">
              <a:solidFill>
                <a:srgbClr val="000000"/>
              </a:solidFill>
              <a:latin typeface="ＭＳ Ｐゴシック" panose="020B0600070205080204" pitchFamily="50" charset="-128"/>
              <a:ea typeface="ＭＳ Ｐゴシック" panose="020B0600070205080204" pitchFamily="50" charset="-128"/>
            </a:rPr>
            <a:t>月</a:t>
          </a:r>
          <a:r>
            <a:rPr kumimoji="1" lang="en-US" altLang="ja-JP" sz="1000">
              <a:solidFill>
                <a:srgbClr val="000000"/>
              </a:solidFill>
              <a:latin typeface="ＭＳ Ｐゴシック" panose="020B0600070205080204" pitchFamily="50" charset="-128"/>
              <a:ea typeface="ＭＳ Ｐゴシック" panose="020B0600070205080204" pitchFamily="50" charset="-128"/>
            </a:rPr>
            <a:t>1</a:t>
          </a:r>
          <a:r>
            <a:rPr kumimoji="1" lang="ja-JP" altLang="en-US" sz="1000">
              <a:solidFill>
                <a:srgbClr val="000000"/>
              </a:solidFill>
              <a:latin typeface="ＭＳ Ｐゴシック" panose="020B0600070205080204" pitchFamily="50" charset="-128"/>
              <a:ea typeface="ＭＳ Ｐゴシック" panose="020B0600070205080204" pitchFamily="50" charset="-128"/>
            </a:rPr>
            <a:t>日現在の住民基本台帳に登載されている人口に基づいている。</a:t>
          </a:r>
        </a:p>
      </xdr:txBody>
    </xdr:sp>
    <xdr:clientData/>
  </xdr:oneCellAnchor>
  <xdr:oneCellAnchor>
    <xdr:from>
      <xdr:col>3</xdr:col>
      <xdr:colOff>98425</xdr:colOff>
      <xdr:row>23</xdr:row>
      <xdr:rowOff>57150</xdr:rowOff>
    </xdr:from>
    <xdr:ext cx="8295925" cy="259045"/>
    <xdr:sp macro="" textlink="">
      <xdr:nvSpPr>
        <xdr:cNvPr id="32" name="テキスト ボックス 31"/>
        <xdr:cNvSpPr txBox="1"/>
      </xdr:nvSpPr>
      <xdr:spPr>
        <a:xfrm>
          <a:off x="698500" y="4000500"/>
          <a:ext cx="8295925"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pPr algn="l"/>
          <a:r>
            <a:rPr kumimoji="1" lang="en-US" altLang="ja-JP" sz="1000">
              <a:solidFill>
                <a:srgbClr val="000000"/>
              </a:solidFill>
              <a:latin typeface="ＭＳ Ｐゴシック" panose="020B0600070205080204" pitchFamily="50" charset="-128"/>
              <a:ea typeface="ＭＳ Ｐゴシック" panose="020B0600070205080204" pitchFamily="50" charset="-128"/>
            </a:rPr>
            <a:t>※</a:t>
          </a:r>
          <a:r>
            <a:rPr kumimoji="1" lang="ja-JP" altLang="en-US" sz="1000">
              <a:solidFill>
                <a:srgbClr val="000000"/>
              </a:solidFill>
              <a:latin typeface="ＭＳ Ｐゴシック" panose="020B0600070205080204" pitchFamily="50" charset="-128"/>
              <a:ea typeface="ＭＳ Ｐゴシック" panose="020B0600070205080204" pitchFamily="50" charset="-128"/>
            </a:rPr>
            <a:t>　類似団体内順位、全国平均、各都道府県平均は、令和元年度決算の状況である。また類似団体が存在しない場合、類似団体内順位を表示しない。</a:t>
          </a:r>
        </a:p>
      </xdr:txBody>
    </xdr:sp>
    <xdr:clientData/>
  </xdr:oneCellAnchor>
  <xdr:oneCellAnchor>
    <xdr:from>
      <xdr:col>3</xdr:col>
      <xdr:colOff>98425</xdr:colOff>
      <xdr:row>24</xdr:row>
      <xdr:rowOff>139700</xdr:rowOff>
    </xdr:from>
    <xdr:ext cx="184731" cy="259045"/>
    <xdr:sp macro="" textlink="">
      <xdr:nvSpPr>
        <xdr:cNvPr id="33" name="テキスト ボックス 32"/>
        <xdr:cNvSpPr txBox="1"/>
      </xdr:nvSpPr>
      <xdr:spPr>
        <a:xfrm>
          <a:off x="698500" y="4254500"/>
          <a:ext cx="184731"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pPr algn="l"/>
          <a:endParaRPr kumimoji="1" lang="ja-JP" altLang="en-US" sz="1000">
            <a:solidFill>
              <a:srgbClr val="00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3</xdr:col>
      <xdr:colOff>161925</xdr:colOff>
      <xdr:row>27</xdr:row>
      <xdr:rowOff>69850</xdr:rowOff>
    </xdr:from>
    <xdr:to>
      <xdr:col>26</xdr:col>
      <xdr:colOff>184150</xdr:colOff>
      <xdr:row>29</xdr:row>
      <xdr:rowOff>44450</xdr:rowOff>
    </xdr:to>
    <xdr:sp macro="" textlink="">
      <xdr:nvSpPr>
        <xdr:cNvPr id="34" name="正方形/長方形 33"/>
        <xdr:cNvSpPr/>
      </xdr:nvSpPr>
      <xdr:spPr>
        <a:xfrm>
          <a:off x="762000" y="4699000"/>
          <a:ext cx="4622800" cy="3175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ysClr val="windowText" lastClr="000000"/>
              </a:solidFill>
              <a:latin typeface="ＭＳ Ｐゴシック" panose="020B0600070205080204" pitchFamily="50" charset="-128"/>
              <a:ea typeface="ＭＳ Ｐゴシック" panose="020B0600070205080204" pitchFamily="50" charset="-128"/>
            </a:rPr>
            <a:t>人件費</a:t>
          </a:r>
        </a:p>
      </xdr:txBody>
    </xdr:sp>
    <xdr:clientData/>
  </xdr:twoCellAnchor>
  <xdr:twoCellAnchor>
    <xdr:from>
      <xdr:col>26</xdr:col>
      <xdr:colOff>196850</xdr:colOff>
      <xdr:row>27</xdr:row>
      <xdr:rowOff>133350</xdr:rowOff>
    </xdr:from>
    <xdr:to>
      <xdr:col>34</xdr:col>
      <xdr:colOff>120650</xdr:colOff>
      <xdr:row>29</xdr:row>
      <xdr:rowOff>44450</xdr:rowOff>
    </xdr:to>
    <xdr:sp macro="" textlink="">
      <xdr:nvSpPr>
        <xdr:cNvPr id="35" name="正方形/長方形 34"/>
        <xdr:cNvSpPr/>
      </xdr:nvSpPr>
      <xdr:spPr>
        <a:xfrm>
          <a:off x="5397500" y="47625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類似団体内順位</a:t>
          </a:r>
        </a:p>
      </xdr:txBody>
    </xdr:sp>
    <xdr:clientData/>
  </xdr:twoCellAnchor>
  <xdr:twoCellAnchor>
    <xdr:from>
      <xdr:col>26</xdr:col>
      <xdr:colOff>196850</xdr:colOff>
      <xdr:row>28</xdr:row>
      <xdr:rowOff>152400</xdr:rowOff>
    </xdr:from>
    <xdr:to>
      <xdr:col>34</xdr:col>
      <xdr:colOff>120650</xdr:colOff>
      <xdr:row>30</xdr:row>
      <xdr:rowOff>63500</xdr:rowOff>
    </xdr:to>
    <xdr:sp macro="" textlink="">
      <xdr:nvSpPr>
        <xdr:cNvPr id="36" name="正方形/長方形 35"/>
        <xdr:cNvSpPr/>
      </xdr:nvSpPr>
      <xdr:spPr>
        <a:xfrm>
          <a:off x="5397500" y="49530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11/23</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35</xdr:col>
      <xdr:colOff>85725</xdr:colOff>
      <xdr:row>27</xdr:row>
      <xdr:rowOff>133350</xdr:rowOff>
    </xdr:from>
    <xdr:to>
      <xdr:col>42</xdr:col>
      <xdr:colOff>82550</xdr:colOff>
      <xdr:row>29</xdr:row>
      <xdr:rowOff>44450</xdr:rowOff>
    </xdr:to>
    <xdr:sp macro="" textlink="">
      <xdr:nvSpPr>
        <xdr:cNvPr id="37" name="正方形/長方形 36"/>
        <xdr:cNvSpPr/>
      </xdr:nvSpPr>
      <xdr:spPr>
        <a:xfrm>
          <a:off x="7086600" y="4762500"/>
          <a:ext cx="1397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全国平均</a:t>
          </a:r>
        </a:p>
      </xdr:txBody>
    </xdr:sp>
    <xdr:clientData/>
  </xdr:twoCellAnchor>
  <xdr:twoCellAnchor>
    <xdr:from>
      <xdr:col>35</xdr:col>
      <xdr:colOff>85725</xdr:colOff>
      <xdr:row>28</xdr:row>
      <xdr:rowOff>152400</xdr:rowOff>
    </xdr:from>
    <xdr:to>
      <xdr:col>42</xdr:col>
      <xdr:colOff>82550</xdr:colOff>
      <xdr:row>30</xdr:row>
      <xdr:rowOff>63500</xdr:rowOff>
    </xdr:to>
    <xdr:sp macro="" textlink="">
      <xdr:nvSpPr>
        <xdr:cNvPr id="38" name="正方形/長方形 37"/>
        <xdr:cNvSpPr/>
      </xdr:nvSpPr>
      <xdr:spPr>
        <a:xfrm>
          <a:off x="7086600" y="4953000"/>
          <a:ext cx="1397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25.6</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43</xdr:col>
      <xdr:colOff>98425</xdr:colOff>
      <xdr:row>27</xdr:row>
      <xdr:rowOff>133350</xdr:rowOff>
    </xdr:from>
    <xdr:to>
      <xdr:col>51</xdr:col>
      <xdr:colOff>22225</xdr:colOff>
      <xdr:row>29</xdr:row>
      <xdr:rowOff>44450</xdr:rowOff>
    </xdr:to>
    <xdr:sp macro="" textlink="">
      <xdr:nvSpPr>
        <xdr:cNvPr id="39" name="正方形/長方形 38"/>
        <xdr:cNvSpPr/>
      </xdr:nvSpPr>
      <xdr:spPr>
        <a:xfrm>
          <a:off x="8699500" y="47625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東京都平均</a:t>
          </a:r>
        </a:p>
      </xdr:txBody>
    </xdr:sp>
    <xdr:clientData/>
  </xdr:twoCellAnchor>
  <xdr:twoCellAnchor>
    <xdr:from>
      <xdr:col>43</xdr:col>
      <xdr:colOff>98425</xdr:colOff>
      <xdr:row>28</xdr:row>
      <xdr:rowOff>152400</xdr:rowOff>
    </xdr:from>
    <xdr:to>
      <xdr:col>51</xdr:col>
      <xdr:colOff>22225</xdr:colOff>
      <xdr:row>30</xdr:row>
      <xdr:rowOff>63500</xdr:rowOff>
    </xdr:to>
    <xdr:sp macro="" textlink="">
      <xdr:nvSpPr>
        <xdr:cNvPr id="40" name="正方形/長方形 39"/>
        <xdr:cNvSpPr/>
      </xdr:nvSpPr>
      <xdr:spPr>
        <a:xfrm>
          <a:off x="8699500" y="49530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23.0</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3</xdr:col>
      <xdr:colOff>161925</xdr:colOff>
      <xdr:row>30</xdr:row>
      <xdr:rowOff>127000</xdr:rowOff>
    </xdr:from>
    <xdr:to>
      <xdr:col>26</xdr:col>
      <xdr:colOff>184150</xdr:colOff>
      <xdr:row>44</xdr:row>
      <xdr:rowOff>12700</xdr:rowOff>
    </xdr:to>
    <xdr:sp macro="" textlink="">
      <xdr:nvSpPr>
        <xdr:cNvPr id="41" name="正方形/長方形 40"/>
        <xdr:cNvSpPr/>
      </xdr:nvSpPr>
      <xdr:spPr>
        <a:xfrm>
          <a:off x="762000" y="5270500"/>
          <a:ext cx="4622800" cy="2286000"/>
        </a:xfrm>
        <a:prstGeom prst="rect">
          <a:avLst/>
        </a:prstGeom>
        <a:solidFill>
          <a:srgbClr val="E6FFD5"/>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28</xdr:col>
      <xdr:colOff>114300</xdr:colOff>
      <xdr:row>30</xdr:row>
      <xdr:rowOff>127000</xdr:rowOff>
    </xdr:from>
    <xdr:to>
      <xdr:col>55</xdr:col>
      <xdr:colOff>47625</xdr:colOff>
      <xdr:row>44</xdr:row>
      <xdr:rowOff>12700</xdr:rowOff>
    </xdr:to>
    <xdr:sp macro="" textlink="">
      <xdr:nvSpPr>
        <xdr:cNvPr id="42" name="正方形/長方形 41"/>
        <xdr:cNvSpPr/>
      </xdr:nvSpPr>
      <xdr:spPr>
        <a:xfrm>
          <a:off x="5715000" y="5270500"/>
          <a:ext cx="5334000" cy="22860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28</xdr:col>
      <xdr:colOff>177800</xdr:colOff>
      <xdr:row>30</xdr:row>
      <xdr:rowOff>127000</xdr:rowOff>
    </xdr:from>
    <xdr:to>
      <xdr:col>47</xdr:col>
      <xdr:colOff>187325</xdr:colOff>
      <xdr:row>32</xdr:row>
      <xdr:rowOff>38100</xdr:rowOff>
    </xdr:to>
    <xdr:sp macro="" textlink="">
      <xdr:nvSpPr>
        <xdr:cNvPr id="43" name="正方形/長方形 42"/>
        <xdr:cNvSpPr/>
      </xdr:nvSpPr>
      <xdr:spPr>
        <a:xfrm>
          <a:off x="5778500" y="5270500"/>
          <a:ext cx="381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r>
            <a:rPr kumimoji="1" lang="ja-JP" altLang="en-US" sz="1100" b="1" i="1">
              <a:solidFill>
                <a:srgbClr val="FF0000"/>
              </a:solidFill>
              <a:latin typeface="ＭＳ Ｐゴシック" panose="020B0600070205080204" pitchFamily="50" charset="-128"/>
              <a:ea typeface="ＭＳ Ｐゴシック" panose="020B0600070205080204" pitchFamily="50" charset="-128"/>
            </a:rPr>
            <a:t>人件費の分析欄</a:t>
          </a:r>
        </a:p>
      </xdr:txBody>
    </xdr:sp>
    <xdr:clientData/>
  </xdr:twoCellAnchor>
  <xdr:twoCellAnchor>
    <xdr:from>
      <xdr:col>29</xdr:col>
      <xdr:colOff>15875</xdr:colOff>
      <xdr:row>32</xdr:row>
      <xdr:rowOff>101600</xdr:rowOff>
    </xdr:from>
    <xdr:to>
      <xdr:col>54</xdr:col>
      <xdr:colOff>95250</xdr:colOff>
      <xdr:row>43</xdr:row>
      <xdr:rowOff>120650</xdr:rowOff>
    </xdr:to>
    <xdr:sp macro="" textlink="" fLocksText="0">
      <xdr:nvSpPr>
        <xdr:cNvPr id="44" name="テキスト ボックス 43"/>
        <xdr:cNvSpPr txBox="1"/>
      </xdr:nvSpPr>
      <xdr:spPr>
        <a:xfrm>
          <a:off x="5816600" y="5588000"/>
          <a:ext cx="5080000" cy="19050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kumimoji="1" lang="ja-JP" altLang="ja-JP" sz="1300">
              <a:solidFill>
                <a:srgbClr val="FF0000"/>
              </a:solidFill>
              <a:effectLst/>
              <a:latin typeface="ＭＳ ゴシック" panose="020B0609070205080204" pitchFamily="49" charset="-128"/>
              <a:ea typeface="ＭＳ ゴシック" panose="020B0609070205080204" pitchFamily="49" charset="-128"/>
              <a:cs typeface="+mn-cs"/>
            </a:rPr>
            <a:t>　</a:t>
          </a:r>
          <a:r>
            <a:rPr kumimoji="1" lang="ja-JP" altLang="ja-JP" sz="1300">
              <a:solidFill>
                <a:sysClr val="windowText" lastClr="000000"/>
              </a:solidFill>
              <a:effectLst/>
              <a:latin typeface="ＭＳ ゴシック" panose="020B0609070205080204" pitchFamily="49" charset="-128"/>
              <a:ea typeface="ＭＳ ゴシック" panose="020B0609070205080204" pitchFamily="49" charset="-128"/>
              <a:cs typeface="+mn-cs"/>
            </a:rPr>
            <a:t>人件費に係る経常収支比率は前年度比で</a:t>
          </a:r>
          <a:r>
            <a:rPr kumimoji="1" lang="en-US" altLang="ja-JP" sz="1300">
              <a:solidFill>
                <a:sysClr val="windowText" lastClr="000000"/>
              </a:solidFill>
              <a:effectLst/>
              <a:latin typeface="ＭＳ ゴシック" panose="020B0609070205080204" pitchFamily="49" charset="-128"/>
              <a:ea typeface="ＭＳ ゴシック" panose="020B0609070205080204" pitchFamily="49" charset="-128"/>
              <a:cs typeface="+mn-cs"/>
            </a:rPr>
            <a:t>0.4</a:t>
          </a:r>
          <a:r>
            <a:rPr kumimoji="1" lang="ja-JP" altLang="ja-JP" sz="1300">
              <a:solidFill>
                <a:sysClr val="windowText" lastClr="000000"/>
              </a:solidFill>
              <a:effectLst/>
              <a:latin typeface="ＭＳ ゴシック" panose="020B0609070205080204" pitchFamily="49" charset="-128"/>
              <a:ea typeface="ＭＳ ゴシック" panose="020B0609070205080204" pitchFamily="49" charset="-128"/>
              <a:cs typeface="+mn-cs"/>
            </a:rPr>
            <a:t>ポイント減少した。</a:t>
          </a:r>
          <a:endParaRPr lang="ja-JP" altLang="ja-JP" sz="1300">
            <a:solidFill>
              <a:sysClr val="windowText" lastClr="000000"/>
            </a:solidFill>
            <a:effectLst/>
            <a:latin typeface="ＭＳ ゴシック" panose="020B0609070205080204" pitchFamily="49" charset="-128"/>
            <a:ea typeface="ＭＳ ゴシック" panose="020B0609070205080204" pitchFamily="49" charset="-128"/>
          </a:endParaRPr>
        </a:p>
        <a:p>
          <a:r>
            <a:rPr kumimoji="1" lang="ja-JP" altLang="ja-JP" sz="1300">
              <a:solidFill>
                <a:srgbClr val="FF0000"/>
              </a:solidFill>
              <a:effectLst/>
              <a:latin typeface="ＭＳ ゴシック" panose="020B0609070205080204" pitchFamily="49" charset="-128"/>
              <a:ea typeface="ＭＳ ゴシック" panose="020B0609070205080204" pitchFamily="49" charset="-128"/>
              <a:cs typeface="+mn-cs"/>
            </a:rPr>
            <a:t>　</a:t>
          </a:r>
          <a:r>
            <a:rPr kumimoji="1" lang="ja-JP" altLang="ja-JP" sz="1300">
              <a:solidFill>
                <a:sysClr val="windowText" lastClr="000000"/>
              </a:solidFill>
              <a:effectLst/>
              <a:latin typeface="ＭＳ ゴシック" panose="020B0609070205080204" pitchFamily="49" charset="-128"/>
              <a:ea typeface="ＭＳ ゴシック" panose="020B0609070205080204" pitchFamily="49" charset="-128"/>
              <a:cs typeface="+mn-cs"/>
            </a:rPr>
            <a:t>これは、定年退職者数</a:t>
          </a:r>
          <a:r>
            <a:rPr kumimoji="1" lang="ja-JP" altLang="en-US" sz="1300">
              <a:solidFill>
                <a:sysClr val="windowText" lastClr="000000"/>
              </a:solidFill>
              <a:effectLst/>
              <a:latin typeface="ＭＳ ゴシック" panose="020B0609070205080204" pitchFamily="49" charset="-128"/>
              <a:ea typeface="ＭＳ ゴシック" panose="020B0609070205080204" pitchFamily="49" charset="-128"/>
              <a:cs typeface="+mn-cs"/>
            </a:rPr>
            <a:t>に増</a:t>
          </a:r>
          <a:r>
            <a:rPr kumimoji="1" lang="ja-JP" altLang="ja-JP" sz="1300">
              <a:solidFill>
                <a:sysClr val="windowText" lastClr="000000"/>
              </a:solidFill>
              <a:effectLst/>
              <a:latin typeface="ＭＳ ゴシック" panose="020B0609070205080204" pitchFamily="49" charset="-128"/>
              <a:ea typeface="ＭＳ ゴシック" panose="020B0609070205080204" pitchFamily="49" charset="-128"/>
              <a:cs typeface="+mn-cs"/>
            </a:rPr>
            <a:t>に伴う退職手当の増により、分子の人件費が前年度比で</a:t>
          </a:r>
          <a:r>
            <a:rPr kumimoji="1" lang="en-US" altLang="ja-JP" sz="1300">
              <a:solidFill>
                <a:sysClr val="windowText" lastClr="000000"/>
              </a:solidFill>
              <a:effectLst/>
              <a:latin typeface="ＭＳ ゴシック" panose="020B0609070205080204" pitchFamily="49" charset="-128"/>
              <a:ea typeface="ＭＳ ゴシック" panose="020B0609070205080204" pitchFamily="49" charset="-128"/>
              <a:cs typeface="+mn-cs"/>
            </a:rPr>
            <a:t>2.2</a:t>
          </a:r>
          <a:r>
            <a:rPr kumimoji="1" lang="ja-JP" altLang="ja-JP" sz="1300">
              <a:solidFill>
                <a:sysClr val="windowText" lastClr="000000"/>
              </a:solidFill>
              <a:effectLst/>
              <a:latin typeface="ＭＳ ゴシック" panose="020B0609070205080204" pitchFamily="49" charset="-128"/>
              <a:ea typeface="ＭＳ ゴシック" panose="020B0609070205080204" pitchFamily="49" charset="-128"/>
              <a:cs typeface="+mn-cs"/>
            </a:rPr>
            <a:t>％増加した</a:t>
          </a:r>
          <a:r>
            <a:rPr kumimoji="1" lang="ja-JP" altLang="en-US" sz="1300">
              <a:solidFill>
                <a:sysClr val="windowText" lastClr="000000"/>
              </a:solidFill>
              <a:effectLst/>
              <a:latin typeface="ＭＳ ゴシック" panose="020B0609070205080204" pitchFamily="49" charset="-128"/>
              <a:ea typeface="ＭＳ ゴシック" panose="020B0609070205080204" pitchFamily="49" charset="-128"/>
              <a:cs typeface="+mn-cs"/>
            </a:rPr>
            <a:t>が</a:t>
          </a:r>
          <a:r>
            <a:rPr kumimoji="1" lang="ja-JP" altLang="ja-JP" sz="1300">
              <a:solidFill>
                <a:sysClr val="windowText" lastClr="000000"/>
              </a:solidFill>
              <a:effectLst/>
              <a:latin typeface="ＭＳ ゴシック" panose="020B0609070205080204" pitchFamily="49" charset="-128"/>
              <a:ea typeface="ＭＳ ゴシック" panose="020B0609070205080204" pitchFamily="49" charset="-128"/>
              <a:cs typeface="+mn-cs"/>
            </a:rPr>
            <a:t>、分母である歳入経常一般財源等がそれを上回り</a:t>
          </a:r>
          <a:r>
            <a:rPr kumimoji="1" lang="en-US" altLang="ja-JP" sz="1300">
              <a:solidFill>
                <a:sysClr val="windowText" lastClr="000000"/>
              </a:solidFill>
              <a:effectLst/>
              <a:latin typeface="ＭＳ ゴシック" panose="020B0609070205080204" pitchFamily="49" charset="-128"/>
              <a:ea typeface="ＭＳ ゴシック" panose="020B0609070205080204" pitchFamily="49" charset="-128"/>
              <a:cs typeface="+mn-cs"/>
            </a:rPr>
            <a:t>4</a:t>
          </a:r>
          <a:r>
            <a:rPr kumimoji="1" lang="ja-JP" altLang="ja-JP" sz="1300">
              <a:solidFill>
                <a:sysClr val="windowText" lastClr="000000"/>
              </a:solidFill>
              <a:effectLst/>
              <a:latin typeface="ＭＳ ゴシック" panose="020B0609070205080204" pitchFamily="49" charset="-128"/>
              <a:ea typeface="ＭＳ ゴシック" panose="020B0609070205080204" pitchFamily="49" charset="-128"/>
              <a:cs typeface="+mn-cs"/>
            </a:rPr>
            <a:t>％増加したことによるものである。</a:t>
          </a:r>
          <a:r>
            <a:rPr kumimoji="1" lang="ja-JP" altLang="en-US" sz="1300">
              <a:solidFill>
                <a:sysClr val="windowText" lastClr="000000"/>
              </a:solidFill>
              <a:effectLst/>
              <a:latin typeface="ＭＳ ゴシック" panose="020B0609070205080204" pitchFamily="49" charset="-128"/>
              <a:ea typeface="ＭＳ ゴシック" panose="020B0609070205080204" pitchFamily="49" charset="-128"/>
              <a:cs typeface="+mn-cs"/>
            </a:rPr>
            <a:t>今後は、会計年度任用職員制度による人件費増が見込まれるが、</a:t>
          </a:r>
          <a:r>
            <a:rPr kumimoji="1" lang="ja-JP" altLang="ja-JP" sz="1300">
              <a:solidFill>
                <a:sysClr val="windowText" lastClr="000000"/>
              </a:solidFill>
              <a:effectLst/>
              <a:latin typeface="ＭＳ ゴシック" panose="020B0609070205080204" pitchFamily="49" charset="-128"/>
              <a:ea typeface="ＭＳ ゴシック" panose="020B0609070205080204" pitchFamily="49" charset="-128"/>
              <a:cs typeface="+mn-cs"/>
            </a:rPr>
            <a:t>引き続き人件費の抑制に努める。</a:t>
          </a:r>
          <a:endParaRPr lang="ja-JP" altLang="ja-JP" sz="1300">
            <a:solidFill>
              <a:sysClr val="windowText" lastClr="000000"/>
            </a:solidFill>
            <a:effectLst/>
            <a:latin typeface="ＭＳ ゴシック" panose="020B0609070205080204" pitchFamily="49" charset="-128"/>
            <a:ea typeface="ＭＳ ゴシック" panose="020B0609070205080204" pitchFamily="49" charset="-128"/>
          </a:endParaRPr>
        </a:p>
      </xdr:txBody>
    </xdr:sp>
    <xdr:clientData/>
  </xdr:twoCellAnchor>
  <xdr:oneCellAnchor>
    <xdr:from>
      <xdr:col>3</xdr:col>
      <xdr:colOff>123825</xdr:colOff>
      <xdr:row>29</xdr:row>
      <xdr:rowOff>107950</xdr:rowOff>
    </xdr:from>
    <xdr:ext cx="298543" cy="225703"/>
    <xdr:sp macro="" textlink="">
      <xdr:nvSpPr>
        <xdr:cNvPr id="45" name="テキスト ボックス 44"/>
        <xdr:cNvSpPr txBox="1"/>
      </xdr:nvSpPr>
      <xdr:spPr>
        <a:xfrm>
          <a:off x="723900" y="5080000"/>
          <a:ext cx="298543"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800">
              <a:latin typeface="ＭＳ Ｐゴシック" panose="020B0600070205080204" pitchFamily="50" charset="-128"/>
              <a:ea typeface="ＭＳ Ｐゴシック" panose="020B0600070205080204" pitchFamily="50" charset="-128"/>
            </a:rPr>
            <a:t>(%)</a:t>
          </a:r>
          <a:endParaRPr kumimoji="1" lang="ja-JP" altLang="en-US" sz="800">
            <a:latin typeface="ＭＳ Ｐゴシック" panose="020B0600070205080204" pitchFamily="50" charset="-128"/>
            <a:ea typeface="ＭＳ Ｐゴシック" panose="020B0600070205080204" pitchFamily="50" charset="-128"/>
          </a:endParaRPr>
        </a:p>
      </xdr:txBody>
    </xdr:sp>
    <xdr:clientData/>
  </xdr:oneCellAnchor>
  <xdr:twoCellAnchor>
    <xdr:from>
      <xdr:col>3</xdr:col>
      <xdr:colOff>161925</xdr:colOff>
      <xdr:row>44</xdr:row>
      <xdr:rowOff>12700</xdr:rowOff>
    </xdr:from>
    <xdr:to>
      <xdr:col>26</xdr:col>
      <xdr:colOff>184150</xdr:colOff>
      <xdr:row>44</xdr:row>
      <xdr:rowOff>12700</xdr:rowOff>
    </xdr:to>
    <xdr:cxnSp macro="">
      <xdr:nvCxnSpPr>
        <xdr:cNvPr id="46" name="直線コネクタ 45"/>
        <xdr:cNvCxnSpPr/>
      </xdr:nvCxnSpPr>
      <xdr:spPr>
        <a:xfrm>
          <a:off x="762000" y="75565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53975</xdr:colOff>
      <xdr:row>43</xdr:row>
      <xdr:rowOff>41927</xdr:rowOff>
    </xdr:from>
    <xdr:ext cx="508000" cy="259045"/>
    <xdr:sp macro="" textlink="">
      <xdr:nvSpPr>
        <xdr:cNvPr id="47" name="テキスト ボックス 46"/>
        <xdr:cNvSpPr txBox="1"/>
      </xdr:nvSpPr>
      <xdr:spPr>
        <a:xfrm>
          <a:off x="254000" y="74142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30.0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3</xdr:col>
      <xdr:colOff>161925</xdr:colOff>
      <xdr:row>41</xdr:row>
      <xdr:rowOff>146050</xdr:rowOff>
    </xdr:from>
    <xdr:to>
      <xdr:col>26</xdr:col>
      <xdr:colOff>184150</xdr:colOff>
      <xdr:row>41</xdr:row>
      <xdr:rowOff>146050</xdr:rowOff>
    </xdr:to>
    <xdr:cxnSp macro="">
      <xdr:nvCxnSpPr>
        <xdr:cNvPr id="48" name="直線コネクタ 47"/>
        <xdr:cNvCxnSpPr/>
      </xdr:nvCxnSpPr>
      <xdr:spPr>
        <a:xfrm>
          <a:off x="762000" y="71755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53975</xdr:colOff>
      <xdr:row>41</xdr:row>
      <xdr:rowOff>3827</xdr:rowOff>
    </xdr:from>
    <xdr:ext cx="508000" cy="259045"/>
    <xdr:sp macro="" textlink="">
      <xdr:nvSpPr>
        <xdr:cNvPr id="49" name="テキスト ボックス 48"/>
        <xdr:cNvSpPr txBox="1"/>
      </xdr:nvSpPr>
      <xdr:spPr>
        <a:xfrm>
          <a:off x="254000" y="70332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27.0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3</xdr:col>
      <xdr:colOff>161925</xdr:colOff>
      <xdr:row>39</xdr:row>
      <xdr:rowOff>107950</xdr:rowOff>
    </xdr:from>
    <xdr:to>
      <xdr:col>26</xdr:col>
      <xdr:colOff>184150</xdr:colOff>
      <xdr:row>39</xdr:row>
      <xdr:rowOff>107950</xdr:rowOff>
    </xdr:to>
    <xdr:cxnSp macro="">
      <xdr:nvCxnSpPr>
        <xdr:cNvPr id="50" name="直線コネクタ 49"/>
        <xdr:cNvCxnSpPr/>
      </xdr:nvCxnSpPr>
      <xdr:spPr>
        <a:xfrm>
          <a:off x="762000" y="67945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53975</xdr:colOff>
      <xdr:row>38</xdr:row>
      <xdr:rowOff>137177</xdr:rowOff>
    </xdr:from>
    <xdr:ext cx="508000" cy="259045"/>
    <xdr:sp macro="" textlink="">
      <xdr:nvSpPr>
        <xdr:cNvPr id="51" name="テキスト ボックス 50"/>
        <xdr:cNvSpPr txBox="1"/>
      </xdr:nvSpPr>
      <xdr:spPr>
        <a:xfrm>
          <a:off x="254000" y="66522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24.0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3</xdr:col>
      <xdr:colOff>161925</xdr:colOff>
      <xdr:row>37</xdr:row>
      <xdr:rowOff>69850</xdr:rowOff>
    </xdr:from>
    <xdr:to>
      <xdr:col>26</xdr:col>
      <xdr:colOff>184150</xdr:colOff>
      <xdr:row>37</xdr:row>
      <xdr:rowOff>69850</xdr:rowOff>
    </xdr:to>
    <xdr:cxnSp macro="">
      <xdr:nvCxnSpPr>
        <xdr:cNvPr id="52" name="直線コネクタ 51"/>
        <xdr:cNvCxnSpPr/>
      </xdr:nvCxnSpPr>
      <xdr:spPr>
        <a:xfrm>
          <a:off x="762000" y="64135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53975</xdr:colOff>
      <xdr:row>36</xdr:row>
      <xdr:rowOff>99077</xdr:rowOff>
    </xdr:from>
    <xdr:ext cx="508000" cy="259045"/>
    <xdr:sp macro="" textlink="">
      <xdr:nvSpPr>
        <xdr:cNvPr id="53" name="テキスト ボックス 52"/>
        <xdr:cNvSpPr txBox="1"/>
      </xdr:nvSpPr>
      <xdr:spPr>
        <a:xfrm>
          <a:off x="254000" y="62712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21.0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3</xdr:col>
      <xdr:colOff>161925</xdr:colOff>
      <xdr:row>35</xdr:row>
      <xdr:rowOff>31750</xdr:rowOff>
    </xdr:from>
    <xdr:to>
      <xdr:col>26</xdr:col>
      <xdr:colOff>184150</xdr:colOff>
      <xdr:row>35</xdr:row>
      <xdr:rowOff>31750</xdr:rowOff>
    </xdr:to>
    <xdr:cxnSp macro="">
      <xdr:nvCxnSpPr>
        <xdr:cNvPr id="54" name="直線コネクタ 53"/>
        <xdr:cNvCxnSpPr/>
      </xdr:nvCxnSpPr>
      <xdr:spPr>
        <a:xfrm>
          <a:off x="762000" y="60325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53975</xdr:colOff>
      <xdr:row>34</xdr:row>
      <xdr:rowOff>60977</xdr:rowOff>
    </xdr:from>
    <xdr:ext cx="508000" cy="259045"/>
    <xdr:sp macro="" textlink="">
      <xdr:nvSpPr>
        <xdr:cNvPr id="55" name="テキスト ボックス 54"/>
        <xdr:cNvSpPr txBox="1"/>
      </xdr:nvSpPr>
      <xdr:spPr>
        <a:xfrm>
          <a:off x="254000" y="58902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18.0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3</xdr:col>
      <xdr:colOff>161925</xdr:colOff>
      <xdr:row>32</xdr:row>
      <xdr:rowOff>165100</xdr:rowOff>
    </xdr:from>
    <xdr:to>
      <xdr:col>26</xdr:col>
      <xdr:colOff>184150</xdr:colOff>
      <xdr:row>32</xdr:row>
      <xdr:rowOff>165100</xdr:rowOff>
    </xdr:to>
    <xdr:cxnSp macro="">
      <xdr:nvCxnSpPr>
        <xdr:cNvPr id="56" name="直線コネクタ 55"/>
        <xdr:cNvCxnSpPr/>
      </xdr:nvCxnSpPr>
      <xdr:spPr>
        <a:xfrm>
          <a:off x="762000" y="56515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53975</xdr:colOff>
      <xdr:row>32</xdr:row>
      <xdr:rowOff>22877</xdr:rowOff>
    </xdr:from>
    <xdr:ext cx="508000" cy="259045"/>
    <xdr:sp macro="" textlink="">
      <xdr:nvSpPr>
        <xdr:cNvPr id="57" name="テキスト ボックス 56"/>
        <xdr:cNvSpPr txBox="1"/>
      </xdr:nvSpPr>
      <xdr:spPr>
        <a:xfrm>
          <a:off x="254000" y="55092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15.0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3</xdr:col>
      <xdr:colOff>161925</xdr:colOff>
      <xdr:row>30</xdr:row>
      <xdr:rowOff>127000</xdr:rowOff>
    </xdr:from>
    <xdr:to>
      <xdr:col>26</xdr:col>
      <xdr:colOff>184150</xdr:colOff>
      <xdr:row>30</xdr:row>
      <xdr:rowOff>127000</xdr:rowOff>
    </xdr:to>
    <xdr:cxnSp macro="">
      <xdr:nvCxnSpPr>
        <xdr:cNvPr id="58" name="直線コネクタ 57"/>
        <xdr:cNvCxnSpPr/>
      </xdr:nvCxnSpPr>
      <xdr:spPr>
        <a:xfrm>
          <a:off x="762000" y="52705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53975</xdr:colOff>
      <xdr:row>29</xdr:row>
      <xdr:rowOff>156227</xdr:rowOff>
    </xdr:from>
    <xdr:ext cx="508000" cy="259045"/>
    <xdr:sp macro="" textlink="">
      <xdr:nvSpPr>
        <xdr:cNvPr id="59" name="テキスト ボックス 58"/>
        <xdr:cNvSpPr txBox="1"/>
      </xdr:nvSpPr>
      <xdr:spPr>
        <a:xfrm>
          <a:off x="254000" y="51282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12.0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3</xdr:col>
      <xdr:colOff>161925</xdr:colOff>
      <xdr:row>30</xdr:row>
      <xdr:rowOff>127000</xdr:rowOff>
    </xdr:from>
    <xdr:to>
      <xdr:col>26</xdr:col>
      <xdr:colOff>184150</xdr:colOff>
      <xdr:row>44</xdr:row>
      <xdr:rowOff>12700</xdr:rowOff>
    </xdr:to>
    <xdr:sp macro="" textlink="">
      <xdr:nvSpPr>
        <xdr:cNvPr id="60" name="人件費グラフ枠"/>
        <xdr:cNvSpPr/>
      </xdr:nvSpPr>
      <xdr:spPr>
        <a:xfrm>
          <a:off x="762000" y="5270500"/>
          <a:ext cx="4622800" cy="228600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24</xdr:col>
      <xdr:colOff>25400</xdr:colOff>
      <xdr:row>33</xdr:row>
      <xdr:rowOff>133350</xdr:rowOff>
    </xdr:from>
    <xdr:to>
      <xdr:col>24</xdr:col>
      <xdr:colOff>25400</xdr:colOff>
      <xdr:row>42</xdr:row>
      <xdr:rowOff>12700</xdr:rowOff>
    </xdr:to>
    <xdr:cxnSp macro="">
      <xdr:nvCxnSpPr>
        <xdr:cNvPr id="61" name="直線コネクタ 60"/>
        <xdr:cNvCxnSpPr/>
      </xdr:nvCxnSpPr>
      <xdr:spPr>
        <a:xfrm flipV="1">
          <a:off x="4826000" y="5791200"/>
          <a:ext cx="0" cy="1422400"/>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24</xdr:col>
      <xdr:colOff>114300</xdr:colOff>
      <xdr:row>41</xdr:row>
      <xdr:rowOff>156227</xdr:rowOff>
    </xdr:from>
    <xdr:ext cx="762000" cy="259045"/>
    <xdr:sp macro="" textlink="">
      <xdr:nvSpPr>
        <xdr:cNvPr id="62" name="人件費最小値テキスト"/>
        <xdr:cNvSpPr txBox="1"/>
      </xdr:nvSpPr>
      <xdr:spPr>
        <a:xfrm>
          <a:off x="4914900" y="71856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latin typeface="ＭＳ Ｐゴシック" panose="020B0600070205080204" pitchFamily="50" charset="-128"/>
              <a:ea typeface="ＭＳ Ｐゴシック" panose="020B0600070205080204" pitchFamily="50" charset="-128"/>
            </a:rPr>
            <a:t>27.3</a:t>
          </a:r>
          <a:endParaRPr kumimoji="1" lang="ja-JP" altLang="en-US" sz="1000" b="1">
            <a:latin typeface="ＭＳ Ｐゴシック" panose="020B0600070205080204" pitchFamily="50" charset="-128"/>
            <a:ea typeface="ＭＳ Ｐゴシック" panose="020B0600070205080204" pitchFamily="50" charset="-128"/>
          </a:endParaRPr>
        </a:p>
      </xdr:txBody>
    </xdr:sp>
    <xdr:clientData/>
  </xdr:oneCellAnchor>
  <xdr:twoCellAnchor>
    <xdr:from>
      <xdr:col>23</xdr:col>
      <xdr:colOff>136525</xdr:colOff>
      <xdr:row>42</xdr:row>
      <xdr:rowOff>12700</xdr:rowOff>
    </xdr:from>
    <xdr:to>
      <xdr:col>24</xdr:col>
      <xdr:colOff>114300</xdr:colOff>
      <xdr:row>42</xdr:row>
      <xdr:rowOff>12700</xdr:rowOff>
    </xdr:to>
    <xdr:cxnSp macro="">
      <xdr:nvCxnSpPr>
        <xdr:cNvPr id="63" name="直線コネクタ 62"/>
        <xdr:cNvCxnSpPr/>
      </xdr:nvCxnSpPr>
      <xdr:spPr>
        <a:xfrm>
          <a:off x="4737100" y="7213600"/>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24</xdr:col>
      <xdr:colOff>114300</xdr:colOff>
      <xdr:row>32</xdr:row>
      <xdr:rowOff>48277</xdr:rowOff>
    </xdr:from>
    <xdr:ext cx="762000" cy="259045"/>
    <xdr:sp macro="" textlink="">
      <xdr:nvSpPr>
        <xdr:cNvPr id="64" name="人件費最大値テキスト"/>
        <xdr:cNvSpPr txBox="1"/>
      </xdr:nvSpPr>
      <xdr:spPr>
        <a:xfrm>
          <a:off x="4914900" y="55346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latin typeface="ＭＳ Ｐゴシック" panose="020B0600070205080204" pitchFamily="50" charset="-128"/>
              <a:ea typeface="ＭＳ Ｐゴシック" panose="020B0600070205080204" pitchFamily="50" charset="-128"/>
            </a:rPr>
            <a:t>16.1</a:t>
          </a:r>
          <a:endParaRPr kumimoji="1" lang="ja-JP" altLang="en-US" sz="1000" b="1">
            <a:latin typeface="ＭＳ Ｐゴシック" panose="020B0600070205080204" pitchFamily="50" charset="-128"/>
            <a:ea typeface="ＭＳ Ｐゴシック" panose="020B0600070205080204" pitchFamily="50" charset="-128"/>
          </a:endParaRPr>
        </a:p>
      </xdr:txBody>
    </xdr:sp>
    <xdr:clientData/>
  </xdr:oneCellAnchor>
  <xdr:twoCellAnchor>
    <xdr:from>
      <xdr:col>23</xdr:col>
      <xdr:colOff>136525</xdr:colOff>
      <xdr:row>33</xdr:row>
      <xdr:rowOff>133350</xdr:rowOff>
    </xdr:from>
    <xdr:to>
      <xdr:col>24</xdr:col>
      <xdr:colOff>114300</xdr:colOff>
      <xdr:row>33</xdr:row>
      <xdr:rowOff>133350</xdr:rowOff>
    </xdr:to>
    <xdr:cxnSp macro="">
      <xdr:nvCxnSpPr>
        <xdr:cNvPr id="65" name="直線コネクタ 64"/>
        <xdr:cNvCxnSpPr/>
      </xdr:nvCxnSpPr>
      <xdr:spPr>
        <a:xfrm>
          <a:off x="4737100" y="5791200"/>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187325</xdr:colOff>
      <xdr:row>38</xdr:row>
      <xdr:rowOff>76200</xdr:rowOff>
    </xdr:from>
    <xdr:to>
      <xdr:col>24</xdr:col>
      <xdr:colOff>25400</xdr:colOff>
      <xdr:row>38</xdr:row>
      <xdr:rowOff>127000</xdr:rowOff>
    </xdr:to>
    <xdr:cxnSp macro="">
      <xdr:nvCxnSpPr>
        <xdr:cNvPr id="66" name="直線コネクタ 65"/>
        <xdr:cNvCxnSpPr/>
      </xdr:nvCxnSpPr>
      <xdr:spPr>
        <a:xfrm flipV="1">
          <a:off x="3987800" y="6591300"/>
          <a:ext cx="838200" cy="5080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24</xdr:col>
      <xdr:colOff>114300</xdr:colOff>
      <xdr:row>36</xdr:row>
      <xdr:rowOff>162577</xdr:rowOff>
    </xdr:from>
    <xdr:ext cx="762000" cy="259045"/>
    <xdr:sp macro="" textlink="">
      <xdr:nvSpPr>
        <xdr:cNvPr id="67" name="人件費平均値テキスト"/>
        <xdr:cNvSpPr txBox="1"/>
      </xdr:nvSpPr>
      <xdr:spPr>
        <a:xfrm>
          <a:off x="4914900" y="6334777"/>
          <a:ext cx="762000"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solidFill>
                <a:srgbClr val="000080"/>
              </a:solidFill>
              <a:latin typeface="ＭＳ Ｐゴシック" panose="020B0600070205080204" pitchFamily="50" charset="-128"/>
              <a:ea typeface="ＭＳ Ｐゴシック" panose="020B0600070205080204" pitchFamily="50" charset="-128"/>
            </a:rPr>
            <a:t>22.0</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23</xdr:col>
      <xdr:colOff>174625</xdr:colOff>
      <xdr:row>37</xdr:row>
      <xdr:rowOff>146050</xdr:rowOff>
    </xdr:from>
    <xdr:to>
      <xdr:col>24</xdr:col>
      <xdr:colOff>76200</xdr:colOff>
      <xdr:row>38</xdr:row>
      <xdr:rowOff>76200</xdr:rowOff>
    </xdr:to>
    <xdr:sp macro="" textlink="">
      <xdr:nvSpPr>
        <xdr:cNvPr id="68" name="フローチャート: 判断 67"/>
        <xdr:cNvSpPr/>
      </xdr:nvSpPr>
      <xdr:spPr>
        <a:xfrm>
          <a:off x="4775200" y="64897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15</xdr:col>
      <xdr:colOff>98425</xdr:colOff>
      <xdr:row>38</xdr:row>
      <xdr:rowOff>127000</xdr:rowOff>
    </xdr:from>
    <xdr:to>
      <xdr:col>19</xdr:col>
      <xdr:colOff>187325</xdr:colOff>
      <xdr:row>38</xdr:row>
      <xdr:rowOff>152400</xdr:rowOff>
    </xdr:to>
    <xdr:cxnSp macro="">
      <xdr:nvCxnSpPr>
        <xdr:cNvPr id="69" name="直線コネクタ 68"/>
        <xdr:cNvCxnSpPr/>
      </xdr:nvCxnSpPr>
      <xdr:spPr>
        <a:xfrm flipV="1">
          <a:off x="3098800" y="6642100"/>
          <a:ext cx="889000" cy="2540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136525</xdr:colOff>
      <xdr:row>38</xdr:row>
      <xdr:rowOff>50800</xdr:rowOff>
    </xdr:from>
    <xdr:to>
      <xdr:col>20</xdr:col>
      <xdr:colOff>38100</xdr:colOff>
      <xdr:row>38</xdr:row>
      <xdr:rowOff>152400</xdr:rowOff>
    </xdr:to>
    <xdr:sp macro="" textlink="">
      <xdr:nvSpPr>
        <xdr:cNvPr id="70" name="フローチャート: 判断 69"/>
        <xdr:cNvSpPr/>
      </xdr:nvSpPr>
      <xdr:spPr>
        <a:xfrm>
          <a:off x="3937000" y="65659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18</xdr:col>
      <xdr:colOff>6350</xdr:colOff>
      <xdr:row>36</xdr:row>
      <xdr:rowOff>162577</xdr:rowOff>
    </xdr:from>
    <xdr:ext cx="736600" cy="259045"/>
    <xdr:sp macro="" textlink="">
      <xdr:nvSpPr>
        <xdr:cNvPr id="71" name="テキスト ボックス 70"/>
        <xdr:cNvSpPr txBox="1"/>
      </xdr:nvSpPr>
      <xdr:spPr>
        <a:xfrm>
          <a:off x="3606800" y="6334777"/>
          <a:ext cx="7366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22.6</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11</xdr:col>
      <xdr:colOff>9525</xdr:colOff>
      <xdr:row>38</xdr:row>
      <xdr:rowOff>152400</xdr:rowOff>
    </xdr:from>
    <xdr:to>
      <xdr:col>15</xdr:col>
      <xdr:colOff>98425</xdr:colOff>
      <xdr:row>39</xdr:row>
      <xdr:rowOff>57150</xdr:rowOff>
    </xdr:to>
    <xdr:cxnSp macro="">
      <xdr:nvCxnSpPr>
        <xdr:cNvPr id="72" name="直線コネクタ 71"/>
        <xdr:cNvCxnSpPr/>
      </xdr:nvCxnSpPr>
      <xdr:spPr>
        <a:xfrm flipV="1">
          <a:off x="2209800" y="6667500"/>
          <a:ext cx="889000" cy="7620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47625</xdr:colOff>
      <xdr:row>38</xdr:row>
      <xdr:rowOff>152400</xdr:rowOff>
    </xdr:from>
    <xdr:to>
      <xdr:col>15</xdr:col>
      <xdr:colOff>149225</xdr:colOff>
      <xdr:row>39</xdr:row>
      <xdr:rowOff>82550</xdr:rowOff>
    </xdr:to>
    <xdr:sp macro="" textlink="">
      <xdr:nvSpPr>
        <xdr:cNvPr id="73" name="フローチャート: 判断 72"/>
        <xdr:cNvSpPr/>
      </xdr:nvSpPr>
      <xdr:spPr>
        <a:xfrm>
          <a:off x="3048000" y="66675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13</xdr:col>
      <xdr:colOff>117475</xdr:colOff>
      <xdr:row>39</xdr:row>
      <xdr:rowOff>67327</xdr:rowOff>
    </xdr:from>
    <xdr:ext cx="762000" cy="259045"/>
    <xdr:sp macro="" textlink="">
      <xdr:nvSpPr>
        <xdr:cNvPr id="74" name="テキスト ボックス 73"/>
        <xdr:cNvSpPr txBox="1"/>
      </xdr:nvSpPr>
      <xdr:spPr>
        <a:xfrm>
          <a:off x="2717800" y="67538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23.4</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6</xdr:col>
      <xdr:colOff>120650</xdr:colOff>
      <xdr:row>38</xdr:row>
      <xdr:rowOff>127000</xdr:rowOff>
    </xdr:from>
    <xdr:to>
      <xdr:col>11</xdr:col>
      <xdr:colOff>9525</xdr:colOff>
      <xdr:row>39</xdr:row>
      <xdr:rowOff>57150</xdr:rowOff>
    </xdr:to>
    <xdr:cxnSp macro="">
      <xdr:nvCxnSpPr>
        <xdr:cNvPr id="75" name="直線コネクタ 74"/>
        <xdr:cNvCxnSpPr/>
      </xdr:nvCxnSpPr>
      <xdr:spPr>
        <a:xfrm>
          <a:off x="1320800" y="6642100"/>
          <a:ext cx="889000" cy="10160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158750</xdr:colOff>
      <xdr:row>38</xdr:row>
      <xdr:rowOff>165100</xdr:rowOff>
    </xdr:from>
    <xdr:to>
      <xdr:col>11</xdr:col>
      <xdr:colOff>60325</xdr:colOff>
      <xdr:row>39</xdr:row>
      <xdr:rowOff>95250</xdr:rowOff>
    </xdr:to>
    <xdr:sp macro="" textlink="">
      <xdr:nvSpPr>
        <xdr:cNvPr id="76" name="フローチャート: 判断 75"/>
        <xdr:cNvSpPr/>
      </xdr:nvSpPr>
      <xdr:spPr>
        <a:xfrm>
          <a:off x="2159000" y="66802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9</xdr:col>
      <xdr:colOff>28575</xdr:colOff>
      <xdr:row>37</xdr:row>
      <xdr:rowOff>105427</xdr:rowOff>
    </xdr:from>
    <xdr:ext cx="762000" cy="259045"/>
    <xdr:sp macro="" textlink="">
      <xdr:nvSpPr>
        <xdr:cNvPr id="77" name="テキスト ボックス 76"/>
        <xdr:cNvSpPr txBox="1"/>
      </xdr:nvSpPr>
      <xdr:spPr>
        <a:xfrm>
          <a:off x="1828800" y="64490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23.5</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6</xdr:col>
      <xdr:colOff>69850</xdr:colOff>
      <xdr:row>38</xdr:row>
      <xdr:rowOff>101600</xdr:rowOff>
    </xdr:from>
    <xdr:to>
      <xdr:col>6</xdr:col>
      <xdr:colOff>171450</xdr:colOff>
      <xdr:row>39</xdr:row>
      <xdr:rowOff>31750</xdr:rowOff>
    </xdr:to>
    <xdr:sp macro="" textlink="">
      <xdr:nvSpPr>
        <xdr:cNvPr id="78" name="フローチャート: 判断 77"/>
        <xdr:cNvSpPr/>
      </xdr:nvSpPr>
      <xdr:spPr>
        <a:xfrm>
          <a:off x="1270000" y="66167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4</xdr:col>
      <xdr:colOff>139700</xdr:colOff>
      <xdr:row>39</xdr:row>
      <xdr:rowOff>16527</xdr:rowOff>
    </xdr:from>
    <xdr:ext cx="762000" cy="259045"/>
    <xdr:sp macro="" textlink="">
      <xdr:nvSpPr>
        <xdr:cNvPr id="79" name="テキスト ボックス 78"/>
        <xdr:cNvSpPr txBox="1"/>
      </xdr:nvSpPr>
      <xdr:spPr>
        <a:xfrm>
          <a:off x="939800" y="67030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23.0</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oneCellAnchor>
    <xdr:from>
      <xdr:col>23</xdr:col>
      <xdr:colOff>9525</xdr:colOff>
      <xdr:row>44</xdr:row>
      <xdr:rowOff>10177</xdr:rowOff>
    </xdr:from>
    <xdr:ext cx="762000" cy="259045"/>
    <xdr:sp macro="" textlink="">
      <xdr:nvSpPr>
        <xdr:cNvPr id="80" name="テキスト ボックス 79"/>
        <xdr:cNvSpPr txBox="1"/>
      </xdr:nvSpPr>
      <xdr:spPr>
        <a:xfrm>
          <a:off x="4610100" y="7553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R01</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18</xdr:col>
      <xdr:colOff>171450</xdr:colOff>
      <xdr:row>44</xdr:row>
      <xdr:rowOff>10177</xdr:rowOff>
    </xdr:from>
    <xdr:ext cx="762000" cy="259045"/>
    <xdr:sp macro="" textlink="">
      <xdr:nvSpPr>
        <xdr:cNvPr id="81" name="テキスト ボックス 80"/>
        <xdr:cNvSpPr txBox="1"/>
      </xdr:nvSpPr>
      <xdr:spPr>
        <a:xfrm>
          <a:off x="3771900" y="7553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H30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14</xdr:col>
      <xdr:colOff>82550</xdr:colOff>
      <xdr:row>44</xdr:row>
      <xdr:rowOff>10177</xdr:rowOff>
    </xdr:from>
    <xdr:ext cx="762000" cy="259045"/>
    <xdr:sp macro="" textlink="">
      <xdr:nvSpPr>
        <xdr:cNvPr id="82" name="テキスト ボックス 81"/>
        <xdr:cNvSpPr txBox="1"/>
      </xdr:nvSpPr>
      <xdr:spPr>
        <a:xfrm>
          <a:off x="2882900" y="7553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H29</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9</xdr:col>
      <xdr:colOff>193675</xdr:colOff>
      <xdr:row>44</xdr:row>
      <xdr:rowOff>10177</xdr:rowOff>
    </xdr:from>
    <xdr:ext cx="762000" cy="259045"/>
    <xdr:sp macro="" textlink="">
      <xdr:nvSpPr>
        <xdr:cNvPr id="83" name="テキスト ボックス 82"/>
        <xdr:cNvSpPr txBox="1"/>
      </xdr:nvSpPr>
      <xdr:spPr>
        <a:xfrm>
          <a:off x="1993900" y="7553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H28</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5</xdr:col>
      <xdr:colOff>104775</xdr:colOff>
      <xdr:row>44</xdr:row>
      <xdr:rowOff>10177</xdr:rowOff>
    </xdr:from>
    <xdr:ext cx="762000" cy="259045"/>
    <xdr:sp macro="" textlink="">
      <xdr:nvSpPr>
        <xdr:cNvPr id="84" name="テキスト ボックス 83"/>
        <xdr:cNvSpPr txBox="1"/>
      </xdr:nvSpPr>
      <xdr:spPr>
        <a:xfrm>
          <a:off x="1104900" y="7553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H27</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23</xdr:col>
      <xdr:colOff>174625</xdr:colOff>
      <xdr:row>38</xdr:row>
      <xdr:rowOff>25400</xdr:rowOff>
    </xdr:from>
    <xdr:to>
      <xdr:col>24</xdr:col>
      <xdr:colOff>76200</xdr:colOff>
      <xdr:row>38</xdr:row>
      <xdr:rowOff>127000</xdr:rowOff>
    </xdr:to>
    <xdr:sp macro="" textlink="">
      <xdr:nvSpPr>
        <xdr:cNvPr id="85" name="楕円 84"/>
        <xdr:cNvSpPr/>
      </xdr:nvSpPr>
      <xdr:spPr>
        <a:xfrm>
          <a:off x="4775200" y="65405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24</xdr:col>
      <xdr:colOff>114300</xdr:colOff>
      <xdr:row>37</xdr:row>
      <xdr:rowOff>168927</xdr:rowOff>
    </xdr:from>
    <xdr:ext cx="762000" cy="259045"/>
    <xdr:sp macro="" textlink="">
      <xdr:nvSpPr>
        <xdr:cNvPr id="86" name="人件費該当値テキスト"/>
        <xdr:cNvSpPr txBox="1"/>
      </xdr:nvSpPr>
      <xdr:spPr>
        <a:xfrm>
          <a:off x="4914900" y="65125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solidFill>
                <a:srgbClr val="FF0000"/>
              </a:solidFill>
              <a:latin typeface="ＭＳ Ｐゴシック" panose="020B0600070205080204" pitchFamily="50" charset="-128"/>
              <a:ea typeface="ＭＳ Ｐゴシック" panose="020B0600070205080204" pitchFamily="50" charset="-128"/>
            </a:rPr>
            <a:t>22.4</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19</xdr:col>
      <xdr:colOff>136525</xdr:colOff>
      <xdr:row>38</xdr:row>
      <xdr:rowOff>76200</xdr:rowOff>
    </xdr:from>
    <xdr:to>
      <xdr:col>20</xdr:col>
      <xdr:colOff>38100</xdr:colOff>
      <xdr:row>39</xdr:row>
      <xdr:rowOff>6350</xdr:rowOff>
    </xdr:to>
    <xdr:sp macro="" textlink="">
      <xdr:nvSpPr>
        <xdr:cNvPr id="87" name="楕円 86"/>
        <xdr:cNvSpPr/>
      </xdr:nvSpPr>
      <xdr:spPr>
        <a:xfrm>
          <a:off x="3937000" y="65913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18</xdr:col>
      <xdr:colOff>6350</xdr:colOff>
      <xdr:row>38</xdr:row>
      <xdr:rowOff>162577</xdr:rowOff>
    </xdr:from>
    <xdr:ext cx="736600" cy="259045"/>
    <xdr:sp macro="" textlink="">
      <xdr:nvSpPr>
        <xdr:cNvPr id="88" name="テキスト ボックス 87"/>
        <xdr:cNvSpPr txBox="1"/>
      </xdr:nvSpPr>
      <xdr:spPr>
        <a:xfrm>
          <a:off x="3606800" y="6677677"/>
          <a:ext cx="7366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22.8</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15</xdr:col>
      <xdr:colOff>47625</xdr:colOff>
      <xdr:row>38</xdr:row>
      <xdr:rowOff>101600</xdr:rowOff>
    </xdr:from>
    <xdr:to>
      <xdr:col>15</xdr:col>
      <xdr:colOff>149225</xdr:colOff>
      <xdr:row>39</xdr:row>
      <xdr:rowOff>31750</xdr:rowOff>
    </xdr:to>
    <xdr:sp macro="" textlink="">
      <xdr:nvSpPr>
        <xdr:cNvPr id="89" name="楕円 88"/>
        <xdr:cNvSpPr/>
      </xdr:nvSpPr>
      <xdr:spPr>
        <a:xfrm>
          <a:off x="3048000" y="66167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13</xdr:col>
      <xdr:colOff>117475</xdr:colOff>
      <xdr:row>37</xdr:row>
      <xdr:rowOff>41927</xdr:rowOff>
    </xdr:from>
    <xdr:ext cx="762000" cy="259045"/>
    <xdr:sp macro="" textlink="">
      <xdr:nvSpPr>
        <xdr:cNvPr id="90" name="テキスト ボックス 89"/>
        <xdr:cNvSpPr txBox="1"/>
      </xdr:nvSpPr>
      <xdr:spPr>
        <a:xfrm>
          <a:off x="2717800" y="63855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23.0</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10</xdr:col>
      <xdr:colOff>158750</xdr:colOff>
      <xdr:row>39</xdr:row>
      <xdr:rowOff>6350</xdr:rowOff>
    </xdr:from>
    <xdr:to>
      <xdr:col>11</xdr:col>
      <xdr:colOff>60325</xdr:colOff>
      <xdr:row>39</xdr:row>
      <xdr:rowOff>107950</xdr:rowOff>
    </xdr:to>
    <xdr:sp macro="" textlink="">
      <xdr:nvSpPr>
        <xdr:cNvPr id="91" name="楕円 90"/>
        <xdr:cNvSpPr/>
      </xdr:nvSpPr>
      <xdr:spPr>
        <a:xfrm>
          <a:off x="2159000" y="66929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9</xdr:col>
      <xdr:colOff>28575</xdr:colOff>
      <xdr:row>39</xdr:row>
      <xdr:rowOff>92727</xdr:rowOff>
    </xdr:from>
    <xdr:ext cx="762000" cy="259045"/>
    <xdr:sp macro="" textlink="">
      <xdr:nvSpPr>
        <xdr:cNvPr id="92" name="テキスト ボックス 91"/>
        <xdr:cNvSpPr txBox="1"/>
      </xdr:nvSpPr>
      <xdr:spPr>
        <a:xfrm>
          <a:off x="1828800" y="67792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23.6</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6</xdr:col>
      <xdr:colOff>69850</xdr:colOff>
      <xdr:row>38</xdr:row>
      <xdr:rowOff>76200</xdr:rowOff>
    </xdr:from>
    <xdr:to>
      <xdr:col>6</xdr:col>
      <xdr:colOff>171450</xdr:colOff>
      <xdr:row>39</xdr:row>
      <xdr:rowOff>6350</xdr:rowOff>
    </xdr:to>
    <xdr:sp macro="" textlink="">
      <xdr:nvSpPr>
        <xdr:cNvPr id="93" name="楕円 92"/>
        <xdr:cNvSpPr/>
      </xdr:nvSpPr>
      <xdr:spPr>
        <a:xfrm>
          <a:off x="1270000" y="65913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4</xdr:col>
      <xdr:colOff>139700</xdr:colOff>
      <xdr:row>37</xdr:row>
      <xdr:rowOff>16527</xdr:rowOff>
    </xdr:from>
    <xdr:ext cx="762000" cy="259045"/>
    <xdr:sp macro="" textlink="">
      <xdr:nvSpPr>
        <xdr:cNvPr id="94" name="テキスト ボックス 93"/>
        <xdr:cNvSpPr txBox="1"/>
      </xdr:nvSpPr>
      <xdr:spPr>
        <a:xfrm>
          <a:off x="939800" y="63601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22.8</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62</xdr:col>
      <xdr:colOff>44450</xdr:colOff>
      <xdr:row>7</xdr:row>
      <xdr:rowOff>69850</xdr:rowOff>
    </xdr:from>
    <xdr:to>
      <xdr:col>85</xdr:col>
      <xdr:colOff>66675</xdr:colOff>
      <xdr:row>9</xdr:row>
      <xdr:rowOff>44450</xdr:rowOff>
    </xdr:to>
    <xdr:sp macro="" textlink="">
      <xdr:nvSpPr>
        <xdr:cNvPr id="95" name="正方形/長方形 94"/>
        <xdr:cNvSpPr/>
      </xdr:nvSpPr>
      <xdr:spPr>
        <a:xfrm>
          <a:off x="12446000" y="1270000"/>
          <a:ext cx="4622800" cy="3175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ysClr val="windowText" lastClr="000000"/>
              </a:solidFill>
              <a:latin typeface="ＭＳ Ｐゴシック" panose="020B0600070205080204" pitchFamily="50" charset="-128"/>
              <a:ea typeface="ＭＳ Ｐゴシック" panose="020B0600070205080204" pitchFamily="50" charset="-128"/>
            </a:rPr>
            <a:t>物件費</a:t>
          </a:r>
        </a:p>
      </xdr:txBody>
    </xdr:sp>
    <xdr:clientData/>
  </xdr:twoCellAnchor>
  <xdr:twoCellAnchor>
    <xdr:from>
      <xdr:col>85</xdr:col>
      <xdr:colOff>79375</xdr:colOff>
      <xdr:row>7</xdr:row>
      <xdr:rowOff>133350</xdr:rowOff>
    </xdr:from>
    <xdr:to>
      <xdr:col>93</xdr:col>
      <xdr:colOff>3175</xdr:colOff>
      <xdr:row>9</xdr:row>
      <xdr:rowOff>44450</xdr:rowOff>
    </xdr:to>
    <xdr:sp macro="" textlink="">
      <xdr:nvSpPr>
        <xdr:cNvPr id="96" name="正方形/長方形 95"/>
        <xdr:cNvSpPr/>
      </xdr:nvSpPr>
      <xdr:spPr>
        <a:xfrm>
          <a:off x="17081500" y="13335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類似団体内順位</a:t>
          </a:r>
        </a:p>
      </xdr:txBody>
    </xdr:sp>
    <xdr:clientData/>
  </xdr:twoCellAnchor>
  <xdr:twoCellAnchor>
    <xdr:from>
      <xdr:col>85</xdr:col>
      <xdr:colOff>79375</xdr:colOff>
      <xdr:row>8</xdr:row>
      <xdr:rowOff>152400</xdr:rowOff>
    </xdr:from>
    <xdr:to>
      <xdr:col>93</xdr:col>
      <xdr:colOff>3175</xdr:colOff>
      <xdr:row>10</xdr:row>
      <xdr:rowOff>63500</xdr:rowOff>
    </xdr:to>
    <xdr:sp macro="" textlink="">
      <xdr:nvSpPr>
        <xdr:cNvPr id="97" name="正方形/長方形 96"/>
        <xdr:cNvSpPr/>
      </xdr:nvSpPr>
      <xdr:spPr>
        <a:xfrm>
          <a:off x="17081500" y="15240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6/23</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93</xdr:col>
      <xdr:colOff>168275</xdr:colOff>
      <xdr:row>7</xdr:row>
      <xdr:rowOff>133350</xdr:rowOff>
    </xdr:from>
    <xdr:to>
      <xdr:col>100</xdr:col>
      <xdr:colOff>165100</xdr:colOff>
      <xdr:row>9</xdr:row>
      <xdr:rowOff>44450</xdr:rowOff>
    </xdr:to>
    <xdr:sp macro="" textlink="">
      <xdr:nvSpPr>
        <xdr:cNvPr id="98" name="正方形/長方形 97"/>
        <xdr:cNvSpPr/>
      </xdr:nvSpPr>
      <xdr:spPr>
        <a:xfrm>
          <a:off x="18770600" y="1333500"/>
          <a:ext cx="1397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全国平均</a:t>
          </a:r>
        </a:p>
      </xdr:txBody>
    </xdr:sp>
    <xdr:clientData/>
  </xdr:twoCellAnchor>
  <xdr:twoCellAnchor>
    <xdr:from>
      <xdr:col>93</xdr:col>
      <xdr:colOff>168275</xdr:colOff>
      <xdr:row>8</xdr:row>
      <xdr:rowOff>152400</xdr:rowOff>
    </xdr:from>
    <xdr:to>
      <xdr:col>100</xdr:col>
      <xdr:colOff>165100</xdr:colOff>
      <xdr:row>10</xdr:row>
      <xdr:rowOff>63500</xdr:rowOff>
    </xdr:to>
    <xdr:sp macro="" textlink="">
      <xdr:nvSpPr>
        <xdr:cNvPr id="99" name="正方形/長方形 98"/>
        <xdr:cNvSpPr/>
      </xdr:nvSpPr>
      <xdr:spPr>
        <a:xfrm>
          <a:off x="18770600" y="1524000"/>
          <a:ext cx="1397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15.0</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101</xdr:col>
      <xdr:colOff>180975</xdr:colOff>
      <xdr:row>7</xdr:row>
      <xdr:rowOff>133350</xdr:rowOff>
    </xdr:from>
    <xdr:to>
      <xdr:col>109</xdr:col>
      <xdr:colOff>104775</xdr:colOff>
      <xdr:row>9</xdr:row>
      <xdr:rowOff>44450</xdr:rowOff>
    </xdr:to>
    <xdr:sp macro="" textlink="">
      <xdr:nvSpPr>
        <xdr:cNvPr id="100" name="正方形/長方形 99"/>
        <xdr:cNvSpPr/>
      </xdr:nvSpPr>
      <xdr:spPr>
        <a:xfrm>
          <a:off x="20383500" y="13335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東京都平均</a:t>
          </a:r>
        </a:p>
      </xdr:txBody>
    </xdr:sp>
    <xdr:clientData/>
  </xdr:twoCellAnchor>
  <xdr:twoCellAnchor>
    <xdr:from>
      <xdr:col>101</xdr:col>
      <xdr:colOff>180975</xdr:colOff>
      <xdr:row>8</xdr:row>
      <xdr:rowOff>152400</xdr:rowOff>
    </xdr:from>
    <xdr:to>
      <xdr:col>109</xdr:col>
      <xdr:colOff>104775</xdr:colOff>
      <xdr:row>10</xdr:row>
      <xdr:rowOff>63500</xdr:rowOff>
    </xdr:to>
    <xdr:sp macro="" textlink="">
      <xdr:nvSpPr>
        <xdr:cNvPr id="101" name="正方形/長方形 100"/>
        <xdr:cNvSpPr/>
      </xdr:nvSpPr>
      <xdr:spPr>
        <a:xfrm>
          <a:off x="20383500" y="15240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19.0</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62</xdr:col>
      <xdr:colOff>44450</xdr:colOff>
      <xdr:row>10</xdr:row>
      <xdr:rowOff>127000</xdr:rowOff>
    </xdr:from>
    <xdr:to>
      <xdr:col>85</xdr:col>
      <xdr:colOff>66675</xdr:colOff>
      <xdr:row>24</xdr:row>
      <xdr:rowOff>12700</xdr:rowOff>
    </xdr:to>
    <xdr:sp macro="" textlink="">
      <xdr:nvSpPr>
        <xdr:cNvPr id="102" name="正方形/長方形 101"/>
        <xdr:cNvSpPr/>
      </xdr:nvSpPr>
      <xdr:spPr>
        <a:xfrm>
          <a:off x="12446000" y="1841500"/>
          <a:ext cx="4622800" cy="2286000"/>
        </a:xfrm>
        <a:prstGeom prst="rect">
          <a:avLst/>
        </a:prstGeom>
        <a:solidFill>
          <a:srgbClr val="E6FFD5"/>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86</xdr:col>
      <xdr:colOff>196850</xdr:colOff>
      <xdr:row>10</xdr:row>
      <xdr:rowOff>127000</xdr:rowOff>
    </xdr:from>
    <xdr:to>
      <xdr:col>113</xdr:col>
      <xdr:colOff>130175</xdr:colOff>
      <xdr:row>24</xdr:row>
      <xdr:rowOff>12700</xdr:rowOff>
    </xdr:to>
    <xdr:sp macro="" textlink="">
      <xdr:nvSpPr>
        <xdr:cNvPr id="103" name="正方形/長方形 102"/>
        <xdr:cNvSpPr/>
      </xdr:nvSpPr>
      <xdr:spPr>
        <a:xfrm>
          <a:off x="17399000" y="1841500"/>
          <a:ext cx="5334000" cy="22860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87</xdr:col>
      <xdr:colOff>60325</xdr:colOff>
      <xdr:row>10</xdr:row>
      <xdr:rowOff>127000</xdr:rowOff>
    </xdr:from>
    <xdr:to>
      <xdr:col>106</xdr:col>
      <xdr:colOff>69850</xdr:colOff>
      <xdr:row>12</xdr:row>
      <xdr:rowOff>38100</xdr:rowOff>
    </xdr:to>
    <xdr:sp macro="" textlink="">
      <xdr:nvSpPr>
        <xdr:cNvPr id="104" name="正方形/長方形 103"/>
        <xdr:cNvSpPr/>
      </xdr:nvSpPr>
      <xdr:spPr>
        <a:xfrm>
          <a:off x="17462500" y="1841500"/>
          <a:ext cx="381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r>
            <a:rPr kumimoji="1" lang="ja-JP" altLang="en-US" sz="1100" b="1" i="1">
              <a:solidFill>
                <a:srgbClr val="FF0000"/>
              </a:solidFill>
              <a:latin typeface="ＭＳ Ｐゴシック" panose="020B0600070205080204" pitchFamily="50" charset="-128"/>
              <a:ea typeface="ＭＳ Ｐゴシック" panose="020B0600070205080204" pitchFamily="50" charset="-128"/>
            </a:rPr>
            <a:t>物件費の分析欄</a:t>
          </a:r>
        </a:p>
      </xdr:txBody>
    </xdr:sp>
    <xdr:clientData/>
  </xdr:twoCellAnchor>
  <xdr:twoCellAnchor>
    <xdr:from>
      <xdr:col>87</xdr:col>
      <xdr:colOff>98425</xdr:colOff>
      <xdr:row>12</xdr:row>
      <xdr:rowOff>101600</xdr:rowOff>
    </xdr:from>
    <xdr:to>
      <xdr:col>112</xdr:col>
      <xdr:colOff>177800</xdr:colOff>
      <xdr:row>23</xdr:row>
      <xdr:rowOff>120650</xdr:rowOff>
    </xdr:to>
    <xdr:sp macro="" textlink="" fLocksText="0">
      <xdr:nvSpPr>
        <xdr:cNvPr id="105" name="テキスト ボックス 104"/>
        <xdr:cNvSpPr txBox="1"/>
      </xdr:nvSpPr>
      <xdr:spPr>
        <a:xfrm>
          <a:off x="17500600" y="2159000"/>
          <a:ext cx="5080000" cy="19050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kumimoji="1" lang="ja-JP" altLang="ja-JP" sz="1300">
              <a:solidFill>
                <a:schemeClr val="dk1"/>
              </a:solidFill>
              <a:effectLst/>
              <a:latin typeface="ＭＳ ゴシック" panose="020B0609070205080204" pitchFamily="49" charset="-128"/>
              <a:ea typeface="ＭＳ ゴシック" panose="020B0609070205080204" pitchFamily="49" charset="-128"/>
              <a:cs typeface="+mn-cs"/>
            </a:rPr>
            <a:t>　</a:t>
          </a:r>
          <a:r>
            <a:rPr kumimoji="1" lang="ja-JP" altLang="ja-JP" sz="1300">
              <a:solidFill>
                <a:sysClr val="windowText" lastClr="000000"/>
              </a:solidFill>
              <a:effectLst/>
              <a:latin typeface="ＭＳ ゴシック" panose="020B0609070205080204" pitchFamily="49" charset="-128"/>
              <a:ea typeface="ＭＳ ゴシック" panose="020B0609070205080204" pitchFamily="49" charset="-128"/>
              <a:cs typeface="+mn-cs"/>
            </a:rPr>
            <a:t>物件費に係る経常収支比率は、前年度比で</a:t>
          </a:r>
          <a:r>
            <a:rPr kumimoji="1" lang="en-US" altLang="ja-JP" sz="1300">
              <a:solidFill>
                <a:sysClr val="windowText" lastClr="000000"/>
              </a:solidFill>
              <a:effectLst/>
              <a:latin typeface="ＭＳ ゴシック" panose="020B0609070205080204" pitchFamily="49" charset="-128"/>
              <a:ea typeface="ＭＳ ゴシック" panose="020B0609070205080204" pitchFamily="49" charset="-128"/>
              <a:cs typeface="+mn-cs"/>
            </a:rPr>
            <a:t>0.2</a:t>
          </a:r>
          <a:r>
            <a:rPr kumimoji="1" lang="ja-JP" altLang="ja-JP" sz="1300">
              <a:solidFill>
                <a:sysClr val="windowText" lastClr="000000"/>
              </a:solidFill>
              <a:effectLst/>
              <a:latin typeface="ＭＳ ゴシック" panose="020B0609070205080204" pitchFamily="49" charset="-128"/>
              <a:ea typeface="ＭＳ ゴシック" panose="020B0609070205080204" pitchFamily="49" charset="-128"/>
              <a:cs typeface="+mn-cs"/>
            </a:rPr>
            <a:t>ポイント増加した。</a:t>
          </a:r>
          <a:endParaRPr lang="ja-JP" altLang="ja-JP" sz="1300">
            <a:solidFill>
              <a:sysClr val="windowText" lastClr="000000"/>
            </a:solidFill>
            <a:effectLst/>
            <a:latin typeface="ＭＳ ゴシック" panose="020B0609070205080204" pitchFamily="49" charset="-128"/>
            <a:ea typeface="ＭＳ ゴシック" panose="020B0609070205080204" pitchFamily="49" charset="-128"/>
          </a:endParaRPr>
        </a:p>
        <a:p>
          <a:r>
            <a:rPr kumimoji="1" lang="ja-JP" altLang="ja-JP" sz="1300">
              <a:solidFill>
                <a:srgbClr val="FF0000"/>
              </a:solidFill>
              <a:effectLst/>
              <a:latin typeface="ＭＳ ゴシック" panose="020B0609070205080204" pitchFamily="49" charset="-128"/>
              <a:ea typeface="ＭＳ ゴシック" panose="020B0609070205080204" pitchFamily="49" charset="-128"/>
              <a:cs typeface="+mn-cs"/>
            </a:rPr>
            <a:t>　</a:t>
          </a:r>
          <a:r>
            <a:rPr kumimoji="1" lang="ja-JP" altLang="en-US" sz="1300">
              <a:solidFill>
                <a:sysClr val="windowText" lastClr="000000"/>
              </a:solidFill>
              <a:effectLst/>
              <a:latin typeface="ＭＳ ゴシック" panose="020B0609070205080204" pitchFamily="49" charset="-128"/>
              <a:ea typeface="ＭＳ ゴシック" panose="020B0609070205080204" pitchFamily="49" charset="-128"/>
              <a:cs typeface="+mn-cs"/>
            </a:rPr>
            <a:t>これは、</a:t>
          </a:r>
          <a:r>
            <a:rPr kumimoji="1" lang="ja-JP" altLang="ja-JP" sz="1300">
              <a:solidFill>
                <a:sysClr val="windowText" lastClr="000000"/>
              </a:solidFill>
              <a:effectLst/>
              <a:latin typeface="ＭＳ ゴシック" panose="020B0609070205080204" pitchFamily="49" charset="-128"/>
              <a:ea typeface="ＭＳ ゴシック" panose="020B0609070205080204" pitchFamily="49" charset="-128"/>
              <a:cs typeface="+mn-cs"/>
            </a:rPr>
            <a:t>業務委託の拡大などによ</a:t>
          </a:r>
          <a:r>
            <a:rPr kumimoji="1" lang="ja-JP" altLang="en-US" sz="1300">
              <a:solidFill>
                <a:sysClr val="windowText" lastClr="000000"/>
              </a:solidFill>
              <a:effectLst/>
              <a:latin typeface="ＭＳ ゴシック" panose="020B0609070205080204" pitchFamily="49" charset="-128"/>
              <a:ea typeface="ＭＳ ゴシック" panose="020B0609070205080204" pitchFamily="49" charset="-128"/>
              <a:cs typeface="+mn-cs"/>
            </a:rPr>
            <a:t>り物件費が前年度比</a:t>
          </a:r>
          <a:r>
            <a:rPr kumimoji="1" lang="en-US" altLang="ja-JP" sz="1300">
              <a:solidFill>
                <a:sysClr val="windowText" lastClr="000000"/>
              </a:solidFill>
              <a:effectLst/>
              <a:latin typeface="ＭＳ ゴシック" panose="020B0609070205080204" pitchFamily="49" charset="-128"/>
              <a:ea typeface="ＭＳ ゴシック" panose="020B0609070205080204" pitchFamily="49" charset="-128"/>
              <a:cs typeface="+mn-cs"/>
            </a:rPr>
            <a:t>5.1%</a:t>
          </a:r>
          <a:r>
            <a:rPr kumimoji="1" lang="ja-JP" altLang="en-US" sz="1300">
              <a:solidFill>
                <a:sysClr val="windowText" lastClr="000000"/>
              </a:solidFill>
              <a:effectLst/>
              <a:latin typeface="ＭＳ ゴシック" panose="020B0609070205080204" pitchFamily="49" charset="-128"/>
              <a:ea typeface="ＭＳ ゴシック" panose="020B0609070205080204" pitchFamily="49" charset="-128"/>
              <a:cs typeface="+mn-cs"/>
            </a:rPr>
            <a:t>増加したことによるものである。</a:t>
          </a:r>
          <a:endParaRPr kumimoji="1" lang="en-US" altLang="ja-JP" sz="1300">
            <a:solidFill>
              <a:sysClr val="windowText" lastClr="000000"/>
            </a:solidFill>
            <a:effectLst/>
            <a:latin typeface="ＭＳ ゴシック" panose="020B0609070205080204" pitchFamily="49" charset="-128"/>
            <a:ea typeface="ＭＳ ゴシック" panose="020B0609070205080204" pitchFamily="49" charset="-128"/>
            <a:cs typeface="+mn-cs"/>
          </a:endParaRPr>
        </a:p>
        <a:p>
          <a:r>
            <a:rPr kumimoji="1" lang="ja-JP" altLang="en-US" sz="1300">
              <a:solidFill>
                <a:sysClr val="windowText" lastClr="000000"/>
              </a:solidFill>
              <a:effectLst/>
              <a:latin typeface="ＭＳ ゴシック" panose="020B0609070205080204" pitchFamily="49" charset="-128"/>
              <a:ea typeface="ＭＳ ゴシック" panose="020B0609070205080204" pitchFamily="49" charset="-128"/>
              <a:cs typeface="+mn-cs"/>
            </a:rPr>
            <a:t>　</a:t>
          </a:r>
          <a:r>
            <a:rPr kumimoji="1" lang="ja-JP" altLang="ja-JP" sz="1300">
              <a:solidFill>
                <a:sysClr val="windowText" lastClr="000000"/>
              </a:solidFill>
              <a:effectLst/>
              <a:latin typeface="ＭＳ ゴシック" panose="020B0609070205080204" pitchFamily="49" charset="-128"/>
              <a:ea typeface="ＭＳ ゴシック" panose="020B0609070205080204" pitchFamily="49" charset="-128"/>
              <a:cs typeface="+mn-cs"/>
            </a:rPr>
            <a:t>今後も</a:t>
          </a:r>
          <a:r>
            <a:rPr kumimoji="1" lang="ja-JP" altLang="en-US" sz="1300">
              <a:solidFill>
                <a:sysClr val="windowText" lastClr="000000"/>
              </a:solidFill>
              <a:effectLst/>
              <a:latin typeface="ＭＳ ゴシック" panose="020B0609070205080204" pitchFamily="49" charset="-128"/>
              <a:ea typeface="ＭＳ ゴシック" panose="020B0609070205080204" pitchFamily="49" charset="-128"/>
              <a:cs typeface="+mn-cs"/>
            </a:rPr>
            <a:t>委託化の推進により</a:t>
          </a:r>
          <a:r>
            <a:rPr kumimoji="1" lang="ja-JP" altLang="ja-JP" sz="1300">
              <a:solidFill>
                <a:sysClr val="windowText" lastClr="000000"/>
              </a:solidFill>
              <a:effectLst/>
              <a:latin typeface="ＭＳ ゴシック" panose="020B0609070205080204" pitchFamily="49" charset="-128"/>
              <a:ea typeface="ＭＳ ゴシック" panose="020B0609070205080204" pitchFamily="49" charset="-128"/>
              <a:cs typeface="+mn-cs"/>
            </a:rPr>
            <a:t>物件費が増加することが見込まれるが、適正な執行に努めていく。</a:t>
          </a:r>
          <a:endParaRPr lang="ja-JP" altLang="ja-JP" sz="1300">
            <a:solidFill>
              <a:sysClr val="windowText" lastClr="000000"/>
            </a:solidFill>
            <a:effectLst/>
            <a:latin typeface="ＭＳ ゴシック" panose="020B0609070205080204" pitchFamily="49" charset="-128"/>
            <a:ea typeface="ＭＳ ゴシック" panose="020B0609070205080204" pitchFamily="49" charset="-128"/>
          </a:endParaRPr>
        </a:p>
      </xdr:txBody>
    </xdr:sp>
    <xdr:clientData/>
  </xdr:twoCellAnchor>
  <xdr:oneCellAnchor>
    <xdr:from>
      <xdr:col>62</xdr:col>
      <xdr:colOff>6350</xdr:colOff>
      <xdr:row>9</xdr:row>
      <xdr:rowOff>107950</xdr:rowOff>
    </xdr:from>
    <xdr:ext cx="298543" cy="225703"/>
    <xdr:sp macro="" textlink="">
      <xdr:nvSpPr>
        <xdr:cNvPr id="106" name="テキスト ボックス 105"/>
        <xdr:cNvSpPr txBox="1"/>
      </xdr:nvSpPr>
      <xdr:spPr>
        <a:xfrm>
          <a:off x="12407900" y="1651000"/>
          <a:ext cx="298543"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800">
              <a:latin typeface="ＭＳ Ｐゴシック" panose="020B0600070205080204" pitchFamily="50" charset="-128"/>
              <a:ea typeface="ＭＳ Ｐゴシック" panose="020B0600070205080204" pitchFamily="50" charset="-128"/>
            </a:rPr>
            <a:t>(%)</a:t>
          </a:r>
          <a:endParaRPr kumimoji="1" lang="ja-JP" altLang="en-US" sz="800">
            <a:latin typeface="ＭＳ Ｐゴシック" panose="020B0600070205080204" pitchFamily="50" charset="-128"/>
            <a:ea typeface="ＭＳ Ｐゴシック" panose="020B0600070205080204" pitchFamily="50" charset="-128"/>
          </a:endParaRPr>
        </a:p>
      </xdr:txBody>
    </xdr:sp>
    <xdr:clientData/>
  </xdr:oneCellAnchor>
  <xdr:twoCellAnchor>
    <xdr:from>
      <xdr:col>62</xdr:col>
      <xdr:colOff>44450</xdr:colOff>
      <xdr:row>24</xdr:row>
      <xdr:rowOff>12700</xdr:rowOff>
    </xdr:from>
    <xdr:to>
      <xdr:col>85</xdr:col>
      <xdr:colOff>66675</xdr:colOff>
      <xdr:row>24</xdr:row>
      <xdr:rowOff>12700</xdr:rowOff>
    </xdr:to>
    <xdr:cxnSp macro="">
      <xdr:nvCxnSpPr>
        <xdr:cNvPr id="107" name="直線コネクタ 106"/>
        <xdr:cNvCxnSpPr/>
      </xdr:nvCxnSpPr>
      <xdr:spPr>
        <a:xfrm>
          <a:off x="12446000" y="41275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59</xdr:col>
      <xdr:colOff>136525</xdr:colOff>
      <xdr:row>23</xdr:row>
      <xdr:rowOff>41927</xdr:rowOff>
    </xdr:from>
    <xdr:ext cx="508000" cy="259045"/>
    <xdr:sp macro="" textlink="">
      <xdr:nvSpPr>
        <xdr:cNvPr id="108" name="テキスト ボックス 107"/>
        <xdr:cNvSpPr txBox="1"/>
      </xdr:nvSpPr>
      <xdr:spPr>
        <a:xfrm>
          <a:off x="11938000" y="39852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33.0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62</xdr:col>
      <xdr:colOff>44450</xdr:colOff>
      <xdr:row>21</xdr:row>
      <xdr:rowOff>146050</xdr:rowOff>
    </xdr:from>
    <xdr:to>
      <xdr:col>85</xdr:col>
      <xdr:colOff>66675</xdr:colOff>
      <xdr:row>21</xdr:row>
      <xdr:rowOff>146050</xdr:rowOff>
    </xdr:to>
    <xdr:cxnSp macro="">
      <xdr:nvCxnSpPr>
        <xdr:cNvPr id="109" name="直線コネクタ 108"/>
        <xdr:cNvCxnSpPr/>
      </xdr:nvCxnSpPr>
      <xdr:spPr>
        <a:xfrm>
          <a:off x="12446000" y="37465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59</xdr:col>
      <xdr:colOff>136525</xdr:colOff>
      <xdr:row>21</xdr:row>
      <xdr:rowOff>3827</xdr:rowOff>
    </xdr:from>
    <xdr:ext cx="508000" cy="259045"/>
    <xdr:sp macro="" textlink="">
      <xdr:nvSpPr>
        <xdr:cNvPr id="110" name="テキスト ボックス 109"/>
        <xdr:cNvSpPr txBox="1"/>
      </xdr:nvSpPr>
      <xdr:spPr>
        <a:xfrm>
          <a:off x="11938000" y="36042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30.0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62</xdr:col>
      <xdr:colOff>44450</xdr:colOff>
      <xdr:row>19</xdr:row>
      <xdr:rowOff>107950</xdr:rowOff>
    </xdr:from>
    <xdr:to>
      <xdr:col>85</xdr:col>
      <xdr:colOff>66675</xdr:colOff>
      <xdr:row>19</xdr:row>
      <xdr:rowOff>107950</xdr:rowOff>
    </xdr:to>
    <xdr:cxnSp macro="">
      <xdr:nvCxnSpPr>
        <xdr:cNvPr id="111" name="直線コネクタ 110"/>
        <xdr:cNvCxnSpPr/>
      </xdr:nvCxnSpPr>
      <xdr:spPr>
        <a:xfrm>
          <a:off x="12446000" y="33655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59</xdr:col>
      <xdr:colOff>136525</xdr:colOff>
      <xdr:row>18</xdr:row>
      <xdr:rowOff>137177</xdr:rowOff>
    </xdr:from>
    <xdr:ext cx="508000" cy="259045"/>
    <xdr:sp macro="" textlink="">
      <xdr:nvSpPr>
        <xdr:cNvPr id="112" name="テキスト ボックス 111"/>
        <xdr:cNvSpPr txBox="1"/>
      </xdr:nvSpPr>
      <xdr:spPr>
        <a:xfrm>
          <a:off x="11938000" y="32232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27.0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62</xdr:col>
      <xdr:colOff>44450</xdr:colOff>
      <xdr:row>17</xdr:row>
      <xdr:rowOff>69850</xdr:rowOff>
    </xdr:from>
    <xdr:to>
      <xdr:col>85</xdr:col>
      <xdr:colOff>66675</xdr:colOff>
      <xdr:row>17</xdr:row>
      <xdr:rowOff>69850</xdr:rowOff>
    </xdr:to>
    <xdr:cxnSp macro="">
      <xdr:nvCxnSpPr>
        <xdr:cNvPr id="113" name="直線コネクタ 112"/>
        <xdr:cNvCxnSpPr/>
      </xdr:nvCxnSpPr>
      <xdr:spPr>
        <a:xfrm>
          <a:off x="12446000" y="29845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59</xdr:col>
      <xdr:colOff>136525</xdr:colOff>
      <xdr:row>16</xdr:row>
      <xdr:rowOff>99077</xdr:rowOff>
    </xdr:from>
    <xdr:ext cx="508000" cy="259045"/>
    <xdr:sp macro="" textlink="">
      <xdr:nvSpPr>
        <xdr:cNvPr id="114" name="テキスト ボックス 113"/>
        <xdr:cNvSpPr txBox="1"/>
      </xdr:nvSpPr>
      <xdr:spPr>
        <a:xfrm>
          <a:off x="11938000" y="28422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24.0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62</xdr:col>
      <xdr:colOff>44450</xdr:colOff>
      <xdr:row>15</xdr:row>
      <xdr:rowOff>31750</xdr:rowOff>
    </xdr:from>
    <xdr:to>
      <xdr:col>85</xdr:col>
      <xdr:colOff>66675</xdr:colOff>
      <xdr:row>15</xdr:row>
      <xdr:rowOff>31750</xdr:rowOff>
    </xdr:to>
    <xdr:cxnSp macro="">
      <xdr:nvCxnSpPr>
        <xdr:cNvPr id="115" name="直線コネクタ 114"/>
        <xdr:cNvCxnSpPr/>
      </xdr:nvCxnSpPr>
      <xdr:spPr>
        <a:xfrm>
          <a:off x="12446000" y="26035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59</xdr:col>
      <xdr:colOff>136525</xdr:colOff>
      <xdr:row>14</xdr:row>
      <xdr:rowOff>60977</xdr:rowOff>
    </xdr:from>
    <xdr:ext cx="508000" cy="259045"/>
    <xdr:sp macro="" textlink="">
      <xdr:nvSpPr>
        <xdr:cNvPr id="116" name="テキスト ボックス 115"/>
        <xdr:cNvSpPr txBox="1"/>
      </xdr:nvSpPr>
      <xdr:spPr>
        <a:xfrm>
          <a:off x="11938000" y="24612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21.0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62</xdr:col>
      <xdr:colOff>44450</xdr:colOff>
      <xdr:row>12</xdr:row>
      <xdr:rowOff>165100</xdr:rowOff>
    </xdr:from>
    <xdr:to>
      <xdr:col>85</xdr:col>
      <xdr:colOff>66675</xdr:colOff>
      <xdr:row>12</xdr:row>
      <xdr:rowOff>165100</xdr:rowOff>
    </xdr:to>
    <xdr:cxnSp macro="">
      <xdr:nvCxnSpPr>
        <xdr:cNvPr id="117" name="直線コネクタ 116"/>
        <xdr:cNvCxnSpPr/>
      </xdr:nvCxnSpPr>
      <xdr:spPr>
        <a:xfrm>
          <a:off x="12446000" y="22225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59</xdr:col>
      <xdr:colOff>136525</xdr:colOff>
      <xdr:row>12</xdr:row>
      <xdr:rowOff>22877</xdr:rowOff>
    </xdr:from>
    <xdr:ext cx="508000" cy="259045"/>
    <xdr:sp macro="" textlink="">
      <xdr:nvSpPr>
        <xdr:cNvPr id="118" name="テキスト ボックス 117"/>
        <xdr:cNvSpPr txBox="1"/>
      </xdr:nvSpPr>
      <xdr:spPr>
        <a:xfrm>
          <a:off x="11938000" y="20802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18.0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62</xdr:col>
      <xdr:colOff>44450</xdr:colOff>
      <xdr:row>10</xdr:row>
      <xdr:rowOff>127000</xdr:rowOff>
    </xdr:from>
    <xdr:to>
      <xdr:col>85</xdr:col>
      <xdr:colOff>66675</xdr:colOff>
      <xdr:row>10</xdr:row>
      <xdr:rowOff>127000</xdr:rowOff>
    </xdr:to>
    <xdr:cxnSp macro="">
      <xdr:nvCxnSpPr>
        <xdr:cNvPr id="119" name="直線コネクタ 118"/>
        <xdr:cNvCxnSpPr/>
      </xdr:nvCxnSpPr>
      <xdr:spPr>
        <a:xfrm>
          <a:off x="12446000" y="18415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59</xdr:col>
      <xdr:colOff>136525</xdr:colOff>
      <xdr:row>9</xdr:row>
      <xdr:rowOff>156227</xdr:rowOff>
    </xdr:from>
    <xdr:ext cx="508000" cy="259045"/>
    <xdr:sp macro="" textlink="">
      <xdr:nvSpPr>
        <xdr:cNvPr id="120" name="テキスト ボックス 119"/>
        <xdr:cNvSpPr txBox="1"/>
      </xdr:nvSpPr>
      <xdr:spPr>
        <a:xfrm>
          <a:off x="11938000" y="16992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15.0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62</xdr:col>
      <xdr:colOff>44450</xdr:colOff>
      <xdr:row>10</xdr:row>
      <xdr:rowOff>127000</xdr:rowOff>
    </xdr:from>
    <xdr:to>
      <xdr:col>85</xdr:col>
      <xdr:colOff>66675</xdr:colOff>
      <xdr:row>24</xdr:row>
      <xdr:rowOff>12700</xdr:rowOff>
    </xdr:to>
    <xdr:sp macro="" textlink="">
      <xdr:nvSpPr>
        <xdr:cNvPr id="121" name="物件費グラフ枠"/>
        <xdr:cNvSpPr/>
      </xdr:nvSpPr>
      <xdr:spPr>
        <a:xfrm>
          <a:off x="12446000" y="1841500"/>
          <a:ext cx="4622800" cy="228600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82</xdr:col>
      <xdr:colOff>107950</xdr:colOff>
      <xdr:row>13</xdr:row>
      <xdr:rowOff>69850</xdr:rowOff>
    </xdr:from>
    <xdr:to>
      <xdr:col>82</xdr:col>
      <xdr:colOff>107950</xdr:colOff>
      <xdr:row>21</xdr:row>
      <xdr:rowOff>120650</xdr:rowOff>
    </xdr:to>
    <xdr:cxnSp macro="">
      <xdr:nvCxnSpPr>
        <xdr:cNvPr id="122" name="直線コネクタ 121"/>
        <xdr:cNvCxnSpPr/>
      </xdr:nvCxnSpPr>
      <xdr:spPr>
        <a:xfrm flipV="1">
          <a:off x="16510000" y="2298700"/>
          <a:ext cx="0" cy="1422400"/>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82</xdr:col>
      <xdr:colOff>196850</xdr:colOff>
      <xdr:row>21</xdr:row>
      <xdr:rowOff>92727</xdr:rowOff>
    </xdr:from>
    <xdr:ext cx="762000" cy="259045"/>
    <xdr:sp macro="" textlink="">
      <xdr:nvSpPr>
        <xdr:cNvPr id="123" name="物件費最小値テキスト"/>
        <xdr:cNvSpPr txBox="1"/>
      </xdr:nvSpPr>
      <xdr:spPr>
        <a:xfrm>
          <a:off x="16598900" y="36931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latin typeface="ＭＳ Ｐゴシック" panose="020B0600070205080204" pitchFamily="50" charset="-128"/>
              <a:ea typeface="ＭＳ Ｐゴシック" panose="020B0600070205080204" pitchFamily="50" charset="-128"/>
            </a:rPr>
            <a:t>29.8</a:t>
          </a:r>
          <a:endParaRPr kumimoji="1" lang="ja-JP" altLang="en-US" sz="1000" b="1">
            <a:latin typeface="ＭＳ Ｐゴシック" panose="020B0600070205080204" pitchFamily="50" charset="-128"/>
            <a:ea typeface="ＭＳ Ｐゴシック" panose="020B0600070205080204" pitchFamily="50" charset="-128"/>
          </a:endParaRPr>
        </a:p>
      </xdr:txBody>
    </xdr:sp>
    <xdr:clientData/>
  </xdr:oneCellAnchor>
  <xdr:twoCellAnchor>
    <xdr:from>
      <xdr:col>82</xdr:col>
      <xdr:colOff>19050</xdr:colOff>
      <xdr:row>21</xdr:row>
      <xdr:rowOff>120650</xdr:rowOff>
    </xdr:from>
    <xdr:to>
      <xdr:col>82</xdr:col>
      <xdr:colOff>196850</xdr:colOff>
      <xdr:row>21</xdr:row>
      <xdr:rowOff>120650</xdr:rowOff>
    </xdr:to>
    <xdr:cxnSp macro="">
      <xdr:nvCxnSpPr>
        <xdr:cNvPr id="124" name="直線コネクタ 123"/>
        <xdr:cNvCxnSpPr/>
      </xdr:nvCxnSpPr>
      <xdr:spPr>
        <a:xfrm>
          <a:off x="16421100" y="3721100"/>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82</xdr:col>
      <xdr:colOff>196850</xdr:colOff>
      <xdr:row>11</xdr:row>
      <xdr:rowOff>156227</xdr:rowOff>
    </xdr:from>
    <xdr:ext cx="762000" cy="259045"/>
    <xdr:sp macro="" textlink="">
      <xdr:nvSpPr>
        <xdr:cNvPr id="125" name="物件費最大値テキスト"/>
        <xdr:cNvSpPr txBox="1"/>
      </xdr:nvSpPr>
      <xdr:spPr>
        <a:xfrm>
          <a:off x="16598900" y="20421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latin typeface="ＭＳ Ｐゴシック" panose="020B0600070205080204" pitchFamily="50" charset="-128"/>
              <a:ea typeface="ＭＳ Ｐゴシック" panose="020B0600070205080204" pitchFamily="50" charset="-128"/>
            </a:rPr>
            <a:t>18.6</a:t>
          </a:r>
          <a:endParaRPr kumimoji="1" lang="ja-JP" altLang="en-US" sz="1000" b="1">
            <a:latin typeface="ＭＳ Ｐゴシック" panose="020B0600070205080204" pitchFamily="50" charset="-128"/>
            <a:ea typeface="ＭＳ Ｐゴシック" panose="020B0600070205080204" pitchFamily="50" charset="-128"/>
          </a:endParaRPr>
        </a:p>
      </xdr:txBody>
    </xdr:sp>
    <xdr:clientData/>
  </xdr:oneCellAnchor>
  <xdr:twoCellAnchor>
    <xdr:from>
      <xdr:col>82</xdr:col>
      <xdr:colOff>19050</xdr:colOff>
      <xdr:row>13</xdr:row>
      <xdr:rowOff>69850</xdr:rowOff>
    </xdr:from>
    <xdr:to>
      <xdr:col>82</xdr:col>
      <xdr:colOff>196850</xdr:colOff>
      <xdr:row>13</xdr:row>
      <xdr:rowOff>69850</xdr:rowOff>
    </xdr:to>
    <xdr:cxnSp macro="">
      <xdr:nvCxnSpPr>
        <xdr:cNvPr id="126" name="直線コネクタ 125"/>
        <xdr:cNvCxnSpPr/>
      </xdr:nvCxnSpPr>
      <xdr:spPr>
        <a:xfrm>
          <a:off x="16421100" y="2298700"/>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78</xdr:col>
      <xdr:colOff>69850</xdr:colOff>
      <xdr:row>13</xdr:row>
      <xdr:rowOff>158750</xdr:rowOff>
    </xdr:from>
    <xdr:to>
      <xdr:col>82</xdr:col>
      <xdr:colOff>107950</xdr:colOff>
      <xdr:row>14</xdr:row>
      <xdr:rowOff>12700</xdr:rowOff>
    </xdr:to>
    <xdr:cxnSp macro="">
      <xdr:nvCxnSpPr>
        <xdr:cNvPr id="127" name="直線コネクタ 126"/>
        <xdr:cNvCxnSpPr/>
      </xdr:nvCxnSpPr>
      <xdr:spPr>
        <a:xfrm>
          <a:off x="15671800" y="2387600"/>
          <a:ext cx="838200" cy="2540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82</xdr:col>
      <xdr:colOff>196850</xdr:colOff>
      <xdr:row>14</xdr:row>
      <xdr:rowOff>149877</xdr:rowOff>
    </xdr:from>
    <xdr:ext cx="762000" cy="259045"/>
    <xdr:sp macro="" textlink="">
      <xdr:nvSpPr>
        <xdr:cNvPr id="128" name="物件費平均値テキスト"/>
        <xdr:cNvSpPr txBox="1"/>
      </xdr:nvSpPr>
      <xdr:spPr>
        <a:xfrm>
          <a:off x="16598900" y="2550177"/>
          <a:ext cx="762000"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solidFill>
                <a:srgbClr val="000080"/>
              </a:solidFill>
              <a:latin typeface="ＭＳ Ｐゴシック" panose="020B0600070205080204" pitchFamily="50" charset="-128"/>
              <a:ea typeface="ＭＳ Ｐゴシック" panose="020B0600070205080204" pitchFamily="50" charset="-128"/>
            </a:rPr>
            <a:t>21.2</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82</xdr:col>
      <xdr:colOff>57150</xdr:colOff>
      <xdr:row>15</xdr:row>
      <xdr:rowOff>6350</xdr:rowOff>
    </xdr:from>
    <xdr:to>
      <xdr:col>82</xdr:col>
      <xdr:colOff>158750</xdr:colOff>
      <xdr:row>15</xdr:row>
      <xdr:rowOff>107950</xdr:rowOff>
    </xdr:to>
    <xdr:sp macro="" textlink="">
      <xdr:nvSpPr>
        <xdr:cNvPr id="129" name="フローチャート: 判断 128"/>
        <xdr:cNvSpPr/>
      </xdr:nvSpPr>
      <xdr:spPr>
        <a:xfrm>
          <a:off x="16459200" y="25781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73</xdr:col>
      <xdr:colOff>180975</xdr:colOff>
      <xdr:row>13</xdr:row>
      <xdr:rowOff>146050</xdr:rowOff>
    </xdr:from>
    <xdr:to>
      <xdr:col>78</xdr:col>
      <xdr:colOff>69850</xdr:colOff>
      <xdr:row>13</xdr:row>
      <xdr:rowOff>158750</xdr:rowOff>
    </xdr:to>
    <xdr:cxnSp macro="">
      <xdr:nvCxnSpPr>
        <xdr:cNvPr id="130" name="直線コネクタ 129"/>
        <xdr:cNvCxnSpPr/>
      </xdr:nvCxnSpPr>
      <xdr:spPr>
        <a:xfrm>
          <a:off x="14782800" y="2374900"/>
          <a:ext cx="889000" cy="1270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78</xdr:col>
      <xdr:colOff>19050</xdr:colOff>
      <xdr:row>14</xdr:row>
      <xdr:rowOff>50800</xdr:rowOff>
    </xdr:from>
    <xdr:to>
      <xdr:col>78</xdr:col>
      <xdr:colOff>120650</xdr:colOff>
      <xdr:row>14</xdr:row>
      <xdr:rowOff>152400</xdr:rowOff>
    </xdr:to>
    <xdr:sp macro="" textlink="">
      <xdr:nvSpPr>
        <xdr:cNvPr id="131" name="フローチャート: 判断 130"/>
        <xdr:cNvSpPr/>
      </xdr:nvSpPr>
      <xdr:spPr>
        <a:xfrm>
          <a:off x="15621000" y="24511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76</xdr:col>
      <xdr:colOff>88900</xdr:colOff>
      <xdr:row>14</xdr:row>
      <xdr:rowOff>137177</xdr:rowOff>
    </xdr:from>
    <xdr:ext cx="736600" cy="259045"/>
    <xdr:sp macro="" textlink="">
      <xdr:nvSpPr>
        <xdr:cNvPr id="132" name="テキスト ボックス 131"/>
        <xdr:cNvSpPr txBox="1"/>
      </xdr:nvSpPr>
      <xdr:spPr>
        <a:xfrm>
          <a:off x="15290800" y="2537477"/>
          <a:ext cx="7366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20.2</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69</xdr:col>
      <xdr:colOff>92075</xdr:colOff>
      <xdr:row>13</xdr:row>
      <xdr:rowOff>146050</xdr:rowOff>
    </xdr:from>
    <xdr:to>
      <xdr:col>73</xdr:col>
      <xdr:colOff>180975</xdr:colOff>
      <xdr:row>13</xdr:row>
      <xdr:rowOff>146050</xdr:rowOff>
    </xdr:to>
    <xdr:cxnSp macro="">
      <xdr:nvCxnSpPr>
        <xdr:cNvPr id="133" name="直線コネクタ 132"/>
        <xdr:cNvCxnSpPr/>
      </xdr:nvCxnSpPr>
      <xdr:spPr>
        <a:xfrm>
          <a:off x="13893800" y="2374900"/>
          <a:ext cx="889000" cy="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73</xdr:col>
      <xdr:colOff>130175</xdr:colOff>
      <xdr:row>14</xdr:row>
      <xdr:rowOff>0</xdr:rowOff>
    </xdr:from>
    <xdr:to>
      <xdr:col>74</xdr:col>
      <xdr:colOff>31750</xdr:colOff>
      <xdr:row>14</xdr:row>
      <xdr:rowOff>101600</xdr:rowOff>
    </xdr:to>
    <xdr:sp macro="" textlink="">
      <xdr:nvSpPr>
        <xdr:cNvPr id="134" name="フローチャート: 判断 133"/>
        <xdr:cNvSpPr/>
      </xdr:nvSpPr>
      <xdr:spPr>
        <a:xfrm>
          <a:off x="14732000" y="24003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72</xdr:col>
      <xdr:colOff>0</xdr:colOff>
      <xdr:row>14</xdr:row>
      <xdr:rowOff>86377</xdr:rowOff>
    </xdr:from>
    <xdr:ext cx="762000" cy="259045"/>
    <xdr:sp macro="" textlink="">
      <xdr:nvSpPr>
        <xdr:cNvPr id="135" name="テキスト ボックス 134"/>
        <xdr:cNvSpPr txBox="1"/>
      </xdr:nvSpPr>
      <xdr:spPr>
        <a:xfrm>
          <a:off x="14401800" y="24866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19.8</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65</xdr:col>
      <xdr:colOff>3175</xdr:colOff>
      <xdr:row>13</xdr:row>
      <xdr:rowOff>107950</xdr:rowOff>
    </xdr:from>
    <xdr:to>
      <xdr:col>69</xdr:col>
      <xdr:colOff>92075</xdr:colOff>
      <xdr:row>13</xdr:row>
      <xdr:rowOff>146050</xdr:rowOff>
    </xdr:to>
    <xdr:cxnSp macro="">
      <xdr:nvCxnSpPr>
        <xdr:cNvPr id="136" name="直線コネクタ 135"/>
        <xdr:cNvCxnSpPr/>
      </xdr:nvCxnSpPr>
      <xdr:spPr>
        <a:xfrm>
          <a:off x="13004800" y="2336800"/>
          <a:ext cx="889000" cy="3810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69</xdr:col>
      <xdr:colOff>41275</xdr:colOff>
      <xdr:row>13</xdr:row>
      <xdr:rowOff>158750</xdr:rowOff>
    </xdr:from>
    <xdr:to>
      <xdr:col>69</xdr:col>
      <xdr:colOff>142875</xdr:colOff>
      <xdr:row>14</xdr:row>
      <xdr:rowOff>88900</xdr:rowOff>
    </xdr:to>
    <xdr:sp macro="" textlink="">
      <xdr:nvSpPr>
        <xdr:cNvPr id="137" name="フローチャート: 判断 136"/>
        <xdr:cNvSpPr/>
      </xdr:nvSpPr>
      <xdr:spPr>
        <a:xfrm>
          <a:off x="13843000" y="23876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67</xdr:col>
      <xdr:colOff>111125</xdr:colOff>
      <xdr:row>14</xdr:row>
      <xdr:rowOff>73677</xdr:rowOff>
    </xdr:from>
    <xdr:ext cx="762000" cy="259045"/>
    <xdr:sp macro="" textlink="">
      <xdr:nvSpPr>
        <xdr:cNvPr id="138" name="テキスト ボックス 137"/>
        <xdr:cNvSpPr txBox="1"/>
      </xdr:nvSpPr>
      <xdr:spPr>
        <a:xfrm>
          <a:off x="13512800" y="2473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19.7</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64</xdr:col>
      <xdr:colOff>152400</xdr:colOff>
      <xdr:row>13</xdr:row>
      <xdr:rowOff>82550</xdr:rowOff>
    </xdr:from>
    <xdr:to>
      <xdr:col>65</xdr:col>
      <xdr:colOff>53975</xdr:colOff>
      <xdr:row>14</xdr:row>
      <xdr:rowOff>12700</xdr:rowOff>
    </xdr:to>
    <xdr:sp macro="" textlink="">
      <xdr:nvSpPr>
        <xdr:cNvPr id="139" name="フローチャート: 判断 138"/>
        <xdr:cNvSpPr/>
      </xdr:nvSpPr>
      <xdr:spPr>
        <a:xfrm>
          <a:off x="12954000" y="23114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63</xdr:col>
      <xdr:colOff>22225</xdr:colOff>
      <xdr:row>13</xdr:row>
      <xdr:rowOff>168927</xdr:rowOff>
    </xdr:from>
    <xdr:ext cx="762000" cy="259045"/>
    <xdr:sp macro="" textlink="">
      <xdr:nvSpPr>
        <xdr:cNvPr id="140" name="テキスト ボックス 139"/>
        <xdr:cNvSpPr txBox="1"/>
      </xdr:nvSpPr>
      <xdr:spPr>
        <a:xfrm>
          <a:off x="12623800" y="23977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19.1</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oneCellAnchor>
    <xdr:from>
      <xdr:col>81</xdr:col>
      <xdr:colOff>92075</xdr:colOff>
      <xdr:row>24</xdr:row>
      <xdr:rowOff>10177</xdr:rowOff>
    </xdr:from>
    <xdr:ext cx="762000" cy="259045"/>
    <xdr:sp macro="" textlink="">
      <xdr:nvSpPr>
        <xdr:cNvPr id="141" name="テキスト ボックス 140"/>
        <xdr:cNvSpPr txBox="1"/>
      </xdr:nvSpPr>
      <xdr:spPr>
        <a:xfrm>
          <a:off x="16294100" y="4124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R01</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77</xdr:col>
      <xdr:colOff>53975</xdr:colOff>
      <xdr:row>24</xdr:row>
      <xdr:rowOff>10177</xdr:rowOff>
    </xdr:from>
    <xdr:ext cx="762000" cy="259045"/>
    <xdr:sp macro="" textlink="">
      <xdr:nvSpPr>
        <xdr:cNvPr id="142" name="テキスト ボックス 141"/>
        <xdr:cNvSpPr txBox="1"/>
      </xdr:nvSpPr>
      <xdr:spPr>
        <a:xfrm>
          <a:off x="15455900" y="4124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H30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72</xdr:col>
      <xdr:colOff>165100</xdr:colOff>
      <xdr:row>24</xdr:row>
      <xdr:rowOff>10177</xdr:rowOff>
    </xdr:from>
    <xdr:ext cx="762000" cy="259045"/>
    <xdr:sp macro="" textlink="">
      <xdr:nvSpPr>
        <xdr:cNvPr id="143" name="テキスト ボックス 142"/>
        <xdr:cNvSpPr txBox="1"/>
      </xdr:nvSpPr>
      <xdr:spPr>
        <a:xfrm>
          <a:off x="14566900" y="4124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H29</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68</xdr:col>
      <xdr:colOff>76200</xdr:colOff>
      <xdr:row>24</xdr:row>
      <xdr:rowOff>10177</xdr:rowOff>
    </xdr:from>
    <xdr:ext cx="762000" cy="259045"/>
    <xdr:sp macro="" textlink="">
      <xdr:nvSpPr>
        <xdr:cNvPr id="144" name="テキスト ボックス 143"/>
        <xdr:cNvSpPr txBox="1"/>
      </xdr:nvSpPr>
      <xdr:spPr>
        <a:xfrm>
          <a:off x="13677900" y="4124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H28</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63</xdr:col>
      <xdr:colOff>187325</xdr:colOff>
      <xdr:row>24</xdr:row>
      <xdr:rowOff>10177</xdr:rowOff>
    </xdr:from>
    <xdr:ext cx="762000" cy="259045"/>
    <xdr:sp macro="" textlink="">
      <xdr:nvSpPr>
        <xdr:cNvPr id="145" name="テキスト ボックス 144"/>
        <xdr:cNvSpPr txBox="1"/>
      </xdr:nvSpPr>
      <xdr:spPr>
        <a:xfrm>
          <a:off x="12788900" y="4124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H27</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82</xdr:col>
      <xdr:colOff>57150</xdr:colOff>
      <xdr:row>13</xdr:row>
      <xdr:rowOff>133350</xdr:rowOff>
    </xdr:from>
    <xdr:to>
      <xdr:col>82</xdr:col>
      <xdr:colOff>158750</xdr:colOff>
      <xdr:row>14</xdr:row>
      <xdr:rowOff>63500</xdr:rowOff>
    </xdr:to>
    <xdr:sp macro="" textlink="">
      <xdr:nvSpPr>
        <xdr:cNvPr id="146" name="楕円 145"/>
        <xdr:cNvSpPr/>
      </xdr:nvSpPr>
      <xdr:spPr>
        <a:xfrm>
          <a:off x="16459200" y="23622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82</xdr:col>
      <xdr:colOff>196850</xdr:colOff>
      <xdr:row>13</xdr:row>
      <xdr:rowOff>41927</xdr:rowOff>
    </xdr:from>
    <xdr:ext cx="762000" cy="259045"/>
    <xdr:sp macro="" textlink="">
      <xdr:nvSpPr>
        <xdr:cNvPr id="147" name="物件費該当値テキスト"/>
        <xdr:cNvSpPr txBox="1"/>
      </xdr:nvSpPr>
      <xdr:spPr>
        <a:xfrm>
          <a:off x="16598900" y="22707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solidFill>
                <a:srgbClr val="FF0000"/>
              </a:solidFill>
              <a:latin typeface="ＭＳ Ｐゴシック" panose="020B0600070205080204" pitchFamily="50" charset="-128"/>
              <a:ea typeface="ＭＳ Ｐゴシック" panose="020B0600070205080204" pitchFamily="50" charset="-128"/>
            </a:rPr>
            <a:t>19.5</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78</xdr:col>
      <xdr:colOff>19050</xdr:colOff>
      <xdr:row>13</xdr:row>
      <xdr:rowOff>107950</xdr:rowOff>
    </xdr:from>
    <xdr:to>
      <xdr:col>78</xdr:col>
      <xdr:colOff>120650</xdr:colOff>
      <xdr:row>14</xdr:row>
      <xdr:rowOff>38100</xdr:rowOff>
    </xdr:to>
    <xdr:sp macro="" textlink="">
      <xdr:nvSpPr>
        <xdr:cNvPr id="148" name="楕円 147"/>
        <xdr:cNvSpPr/>
      </xdr:nvSpPr>
      <xdr:spPr>
        <a:xfrm>
          <a:off x="15621000" y="23368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76</xdr:col>
      <xdr:colOff>88900</xdr:colOff>
      <xdr:row>12</xdr:row>
      <xdr:rowOff>48277</xdr:rowOff>
    </xdr:from>
    <xdr:ext cx="736600" cy="259045"/>
    <xdr:sp macro="" textlink="">
      <xdr:nvSpPr>
        <xdr:cNvPr id="149" name="テキスト ボックス 148"/>
        <xdr:cNvSpPr txBox="1"/>
      </xdr:nvSpPr>
      <xdr:spPr>
        <a:xfrm>
          <a:off x="15290800" y="2105677"/>
          <a:ext cx="7366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19.3</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73</xdr:col>
      <xdr:colOff>130175</xdr:colOff>
      <xdr:row>13</xdr:row>
      <xdr:rowOff>95250</xdr:rowOff>
    </xdr:from>
    <xdr:to>
      <xdr:col>74</xdr:col>
      <xdr:colOff>31750</xdr:colOff>
      <xdr:row>14</xdr:row>
      <xdr:rowOff>25400</xdr:rowOff>
    </xdr:to>
    <xdr:sp macro="" textlink="">
      <xdr:nvSpPr>
        <xdr:cNvPr id="150" name="楕円 149"/>
        <xdr:cNvSpPr/>
      </xdr:nvSpPr>
      <xdr:spPr>
        <a:xfrm>
          <a:off x="14732000" y="23241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72</xdr:col>
      <xdr:colOff>0</xdr:colOff>
      <xdr:row>12</xdr:row>
      <xdr:rowOff>35577</xdr:rowOff>
    </xdr:from>
    <xdr:ext cx="762000" cy="259045"/>
    <xdr:sp macro="" textlink="">
      <xdr:nvSpPr>
        <xdr:cNvPr id="151" name="テキスト ボックス 150"/>
        <xdr:cNvSpPr txBox="1"/>
      </xdr:nvSpPr>
      <xdr:spPr>
        <a:xfrm>
          <a:off x="14401800" y="2092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19.2</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69</xdr:col>
      <xdr:colOff>41275</xdr:colOff>
      <xdr:row>13</xdr:row>
      <xdr:rowOff>95250</xdr:rowOff>
    </xdr:from>
    <xdr:to>
      <xdr:col>69</xdr:col>
      <xdr:colOff>142875</xdr:colOff>
      <xdr:row>14</xdr:row>
      <xdr:rowOff>25400</xdr:rowOff>
    </xdr:to>
    <xdr:sp macro="" textlink="">
      <xdr:nvSpPr>
        <xdr:cNvPr id="152" name="楕円 151"/>
        <xdr:cNvSpPr/>
      </xdr:nvSpPr>
      <xdr:spPr>
        <a:xfrm>
          <a:off x="13843000" y="23241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67</xdr:col>
      <xdr:colOff>111125</xdr:colOff>
      <xdr:row>12</xdr:row>
      <xdr:rowOff>35577</xdr:rowOff>
    </xdr:from>
    <xdr:ext cx="762000" cy="259045"/>
    <xdr:sp macro="" textlink="">
      <xdr:nvSpPr>
        <xdr:cNvPr id="153" name="テキスト ボックス 152"/>
        <xdr:cNvSpPr txBox="1"/>
      </xdr:nvSpPr>
      <xdr:spPr>
        <a:xfrm>
          <a:off x="13512800" y="2092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19.2</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64</xdr:col>
      <xdr:colOff>152400</xdr:colOff>
      <xdr:row>13</xdr:row>
      <xdr:rowOff>57150</xdr:rowOff>
    </xdr:from>
    <xdr:to>
      <xdr:col>65</xdr:col>
      <xdr:colOff>53975</xdr:colOff>
      <xdr:row>13</xdr:row>
      <xdr:rowOff>158750</xdr:rowOff>
    </xdr:to>
    <xdr:sp macro="" textlink="">
      <xdr:nvSpPr>
        <xdr:cNvPr id="154" name="楕円 153"/>
        <xdr:cNvSpPr/>
      </xdr:nvSpPr>
      <xdr:spPr>
        <a:xfrm>
          <a:off x="12954000" y="22860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63</xdr:col>
      <xdr:colOff>22225</xdr:colOff>
      <xdr:row>11</xdr:row>
      <xdr:rowOff>168927</xdr:rowOff>
    </xdr:from>
    <xdr:ext cx="762000" cy="259045"/>
    <xdr:sp macro="" textlink="">
      <xdr:nvSpPr>
        <xdr:cNvPr id="155" name="テキスト ボックス 154"/>
        <xdr:cNvSpPr txBox="1"/>
      </xdr:nvSpPr>
      <xdr:spPr>
        <a:xfrm>
          <a:off x="12623800" y="20548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18.9</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3</xdr:col>
      <xdr:colOff>161925</xdr:colOff>
      <xdr:row>47</xdr:row>
      <xdr:rowOff>69850</xdr:rowOff>
    </xdr:from>
    <xdr:to>
      <xdr:col>26</xdr:col>
      <xdr:colOff>184150</xdr:colOff>
      <xdr:row>49</xdr:row>
      <xdr:rowOff>44450</xdr:rowOff>
    </xdr:to>
    <xdr:sp macro="" textlink="">
      <xdr:nvSpPr>
        <xdr:cNvPr id="156" name="正方形/長方形 155"/>
        <xdr:cNvSpPr/>
      </xdr:nvSpPr>
      <xdr:spPr>
        <a:xfrm>
          <a:off x="762000" y="8128000"/>
          <a:ext cx="4622800" cy="3175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ysClr val="windowText" lastClr="000000"/>
              </a:solidFill>
              <a:latin typeface="ＭＳ Ｐゴシック" panose="020B0600070205080204" pitchFamily="50" charset="-128"/>
              <a:ea typeface="ＭＳ Ｐゴシック" panose="020B0600070205080204" pitchFamily="50" charset="-128"/>
            </a:rPr>
            <a:t>扶助費</a:t>
          </a:r>
        </a:p>
      </xdr:txBody>
    </xdr:sp>
    <xdr:clientData/>
  </xdr:twoCellAnchor>
  <xdr:twoCellAnchor>
    <xdr:from>
      <xdr:col>26</xdr:col>
      <xdr:colOff>196850</xdr:colOff>
      <xdr:row>47</xdr:row>
      <xdr:rowOff>133350</xdr:rowOff>
    </xdr:from>
    <xdr:to>
      <xdr:col>34</xdr:col>
      <xdr:colOff>120650</xdr:colOff>
      <xdr:row>49</xdr:row>
      <xdr:rowOff>44450</xdr:rowOff>
    </xdr:to>
    <xdr:sp macro="" textlink="">
      <xdr:nvSpPr>
        <xdr:cNvPr id="157" name="正方形/長方形 156"/>
        <xdr:cNvSpPr/>
      </xdr:nvSpPr>
      <xdr:spPr>
        <a:xfrm>
          <a:off x="5397500" y="81915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類似団体内順位</a:t>
          </a:r>
        </a:p>
      </xdr:txBody>
    </xdr:sp>
    <xdr:clientData/>
  </xdr:twoCellAnchor>
  <xdr:twoCellAnchor>
    <xdr:from>
      <xdr:col>26</xdr:col>
      <xdr:colOff>196850</xdr:colOff>
      <xdr:row>48</xdr:row>
      <xdr:rowOff>152400</xdr:rowOff>
    </xdr:from>
    <xdr:to>
      <xdr:col>34</xdr:col>
      <xdr:colOff>120650</xdr:colOff>
      <xdr:row>50</xdr:row>
      <xdr:rowOff>63500</xdr:rowOff>
    </xdr:to>
    <xdr:sp macro="" textlink="">
      <xdr:nvSpPr>
        <xdr:cNvPr id="158" name="正方形/長方形 157"/>
        <xdr:cNvSpPr/>
      </xdr:nvSpPr>
      <xdr:spPr>
        <a:xfrm>
          <a:off x="5397500" y="83820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23/23</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35</xdr:col>
      <xdr:colOff>85725</xdr:colOff>
      <xdr:row>47</xdr:row>
      <xdr:rowOff>133350</xdr:rowOff>
    </xdr:from>
    <xdr:to>
      <xdr:col>42</xdr:col>
      <xdr:colOff>82550</xdr:colOff>
      <xdr:row>49</xdr:row>
      <xdr:rowOff>44450</xdr:rowOff>
    </xdr:to>
    <xdr:sp macro="" textlink="">
      <xdr:nvSpPr>
        <xdr:cNvPr id="159" name="正方形/長方形 158"/>
        <xdr:cNvSpPr/>
      </xdr:nvSpPr>
      <xdr:spPr>
        <a:xfrm>
          <a:off x="7086600" y="8191500"/>
          <a:ext cx="1397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全国平均</a:t>
          </a:r>
        </a:p>
      </xdr:txBody>
    </xdr:sp>
    <xdr:clientData/>
  </xdr:twoCellAnchor>
  <xdr:twoCellAnchor>
    <xdr:from>
      <xdr:col>35</xdr:col>
      <xdr:colOff>85725</xdr:colOff>
      <xdr:row>48</xdr:row>
      <xdr:rowOff>152400</xdr:rowOff>
    </xdr:from>
    <xdr:to>
      <xdr:col>42</xdr:col>
      <xdr:colOff>82550</xdr:colOff>
      <xdr:row>50</xdr:row>
      <xdr:rowOff>63500</xdr:rowOff>
    </xdr:to>
    <xdr:sp macro="" textlink="">
      <xdr:nvSpPr>
        <xdr:cNvPr id="160" name="正方形/長方形 159"/>
        <xdr:cNvSpPr/>
      </xdr:nvSpPr>
      <xdr:spPr>
        <a:xfrm>
          <a:off x="7086600" y="8382000"/>
          <a:ext cx="1397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13.1</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43</xdr:col>
      <xdr:colOff>98425</xdr:colOff>
      <xdr:row>47</xdr:row>
      <xdr:rowOff>133350</xdr:rowOff>
    </xdr:from>
    <xdr:to>
      <xdr:col>51</xdr:col>
      <xdr:colOff>22225</xdr:colOff>
      <xdr:row>49</xdr:row>
      <xdr:rowOff>44450</xdr:rowOff>
    </xdr:to>
    <xdr:sp macro="" textlink="">
      <xdr:nvSpPr>
        <xdr:cNvPr id="161" name="正方形/長方形 160"/>
        <xdr:cNvSpPr/>
      </xdr:nvSpPr>
      <xdr:spPr>
        <a:xfrm>
          <a:off x="8699500" y="81915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東京都平均</a:t>
          </a:r>
        </a:p>
      </xdr:txBody>
    </xdr:sp>
    <xdr:clientData/>
  </xdr:twoCellAnchor>
  <xdr:twoCellAnchor>
    <xdr:from>
      <xdr:col>43</xdr:col>
      <xdr:colOff>98425</xdr:colOff>
      <xdr:row>48</xdr:row>
      <xdr:rowOff>152400</xdr:rowOff>
    </xdr:from>
    <xdr:to>
      <xdr:col>51</xdr:col>
      <xdr:colOff>22225</xdr:colOff>
      <xdr:row>50</xdr:row>
      <xdr:rowOff>63500</xdr:rowOff>
    </xdr:to>
    <xdr:sp macro="" textlink="">
      <xdr:nvSpPr>
        <xdr:cNvPr id="162" name="正方形/長方形 161"/>
        <xdr:cNvSpPr/>
      </xdr:nvSpPr>
      <xdr:spPr>
        <a:xfrm>
          <a:off x="8699500" y="83820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16.4</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3</xdr:col>
      <xdr:colOff>161925</xdr:colOff>
      <xdr:row>50</xdr:row>
      <xdr:rowOff>127000</xdr:rowOff>
    </xdr:from>
    <xdr:to>
      <xdr:col>26</xdr:col>
      <xdr:colOff>184150</xdr:colOff>
      <xdr:row>64</xdr:row>
      <xdr:rowOff>12700</xdr:rowOff>
    </xdr:to>
    <xdr:sp macro="" textlink="">
      <xdr:nvSpPr>
        <xdr:cNvPr id="163" name="正方形/長方形 162"/>
        <xdr:cNvSpPr/>
      </xdr:nvSpPr>
      <xdr:spPr>
        <a:xfrm>
          <a:off x="762000" y="8699500"/>
          <a:ext cx="4622800" cy="2286000"/>
        </a:xfrm>
        <a:prstGeom prst="rect">
          <a:avLst/>
        </a:prstGeom>
        <a:solidFill>
          <a:srgbClr val="E6FFD5"/>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28</xdr:col>
      <xdr:colOff>114300</xdr:colOff>
      <xdr:row>50</xdr:row>
      <xdr:rowOff>127000</xdr:rowOff>
    </xdr:from>
    <xdr:to>
      <xdr:col>55</xdr:col>
      <xdr:colOff>47625</xdr:colOff>
      <xdr:row>64</xdr:row>
      <xdr:rowOff>12700</xdr:rowOff>
    </xdr:to>
    <xdr:sp macro="" textlink="">
      <xdr:nvSpPr>
        <xdr:cNvPr id="164" name="正方形/長方形 163"/>
        <xdr:cNvSpPr/>
      </xdr:nvSpPr>
      <xdr:spPr>
        <a:xfrm>
          <a:off x="5715000" y="8699500"/>
          <a:ext cx="5334000" cy="22860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28</xdr:col>
      <xdr:colOff>177800</xdr:colOff>
      <xdr:row>50</xdr:row>
      <xdr:rowOff>127000</xdr:rowOff>
    </xdr:from>
    <xdr:to>
      <xdr:col>47</xdr:col>
      <xdr:colOff>187325</xdr:colOff>
      <xdr:row>52</xdr:row>
      <xdr:rowOff>38100</xdr:rowOff>
    </xdr:to>
    <xdr:sp macro="" textlink="">
      <xdr:nvSpPr>
        <xdr:cNvPr id="165" name="正方形/長方形 164"/>
        <xdr:cNvSpPr/>
      </xdr:nvSpPr>
      <xdr:spPr>
        <a:xfrm>
          <a:off x="5778500" y="8699500"/>
          <a:ext cx="381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r>
            <a:rPr kumimoji="1" lang="ja-JP" altLang="en-US" sz="1100" b="1" i="1">
              <a:solidFill>
                <a:srgbClr val="FF0000"/>
              </a:solidFill>
              <a:latin typeface="ＭＳ Ｐゴシック" panose="020B0600070205080204" pitchFamily="50" charset="-128"/>
              <a:ea typeface="ＭＳ Ｐゴシック" panose="020B0600070205080204" pitchFamily="50" charset="-128"/>
            </a:rPr>
            <a:t>扶助費の分析欄</a:t>
          </a:r>
        </a:p>
      </xdr:txBody>
    </xdr:sp>
    <xdr:clientData/>
  </xdr:twoCellAnchor>
  <xdr:twoCellAnchor>
    <xdr:from>
      <xdr:col>29</xdr:col>
      <xdr:colOff>15875</xdr:colOff>
      <xdr:row>52</xdr:row>
      <xdr:rowOff>101600</xdr:rowOff>
    </xdr:from>
    <xdr:to>
      <xdr:col>54</xdr:col>
      <xdr:colOff>95250</xdr:colOff>
      <xdr:row>63</xdr:row>
      <xdr:rowOff>120650</xdr:rowOff>
    </xdr:to>
    <xdr:sp macro="" textlink="" fLocksText="0">
      <xdr:nvSpPr>
        <xdr:cNvPr id="166" name="テキスト ボックス 165"/>
        <xdr:cNvSpPr txBox="1"/>
      </xdr:nvSpPr>
      <xdr:spPr>
        <a:xfrm>
          <a:off x="5816600" y="9017000"/>
          <a:ext cx="5080000" cy="19050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kumimoji="1" lang="ja-JP" altLang="ja-JP" sz="1300">
              <a:solidFill>
                <a:srgbClr val="FF0000"/>
              </a:solidFill>
              <a:effectLst/>
              <a:latin typeface="ＭＳ ゴシック" panose="020B0609070205080204" pitchFamily="49" charset="-128"/>
              <a:ea typeface="ＭＳ ゴシック" panose="020B0609070205080204" pitchFamily="49" charset="-128"/>
              <a:cs typeface="+mn-cs"/>
            </a:rPr>
            <a:t>　</a:t>
          </a:r>
          <a:r>
            <a:rPr kumimoji="1" lang="ja-JP" altLang="ja-JP" sz="1300">
              <a:solidFill>
                <a:sysClr val="windowText" lastClr="000000"/>
              </a:solidFill>
              <a:effectLst/>
              <a:latin typeface="ＭＳ ゴシック" panose="020B0609070205080204" pitchFamily="49" charset="-128"/>
              <a:ea typeface="ＭＳ ゴシック" panose="020B0609070205080204" pitchFamily="49" charset="-128"/>
              <a:cs typeface="+mn-cs"/>
            </a:rPr>
            <a:t>扶助費に係る経常収支比率は、前年度比</a:t>
          </a:r>
          <a:r>
            <a:rPr kumimoji="1" lang="ja-JP" altLang="en-US" sz="1300">
              <a:solidFill>
                <a:sysClr val="windowText" lastClr="000000"/>
              </a:solidFill>
              <a:effectLst/>
              <a:latin typeface="ＭＳ ゴシック" panose="020B0609070205080204" pitchFamily="49" charset="-128"/>
              <a:ea typeface="ＭＳ ゴシック" panose="020B0609070205080204" pitchFamily="49" charset="-128"/>
              <a:cs typeface="+mn-cs"/>
            </a:rPr>
            <a:t>同率</a:t>
          </a:r>
          <a:r>
            <a:rPr kumimoji="1" lang="ja-JP" altLang="ja-JP" sz="1300">
              <a:solidFill>
                <a:sysClr val="windowText" lastClr="000000"/>
              </a:solidFill>
              <a:effectLst/>
              <a:latin typeface="ＭＳ ゴシック" panose="020B0609070205080204" pitchFamily="49" charset="-128"/>
              <a:ea typeface="ＭＳ ゴシック" panose="020B0609070205080204" pitchFamily="49" charset="-128"/>
              <a:cs typeface="+mn-cs"/>
            </a:rPr>
            <a:t>で、類似団体平均を</a:t>
          </a:r>
          <a:r>
            <a:rPr kumimoji="1" lang="en-US" altLang="ja-JP" sz="1300">
              <a:solidFill>
                <a:sysClr val="windowText" lastClr="000000"/>
              </a:solidFill>
              <a:effectLst/>
              <a:latin typeface="ＭＳ ゴシック" panose="020B0609070205080204" pitchFamily="49" charset="-128"/>
              <a:ea typeface="ＭＳ ゴシック" panose="020B0609070205080204" pitchFamily="49" charset="-128"/>
              <a:cs typeface="+mn-cs"/>
            </a:rPr>
            <a:t>4.1</a:t>
          </a:r>
          <a:r>
            <a:rPr kumimoji="1" lang="ja-JP" altLang="ja-JP" sz="1300">
              <a:solidFill>
                <a:sysClr val="windowText" lastClr="000000"/>
              </a:solidFill>
              <a:effectLst/>
              <a:latin typeface="ＭＳ ゴシック" panose="020B0609070205080204" pitchFamily="49" charset="-128"/>
              <a:ea typeface="ＭＳ ゴシック" panose="020B0609070205080204" pitchFamily="49" charset="-128"/>
              <a:cs typeface="+mn-cs"/>
            </a:rPr>
            <a:t>ポイント上回った。</a:t>
          </a:r>
          <a:endParaRPr lang="ja-JP" altLang="ja-JP" sz="1300">
            <a:solidFill>
              <a:sysClr val="windowText" lastClr="000000"/>
            </a:solidFill>
            <a:effectLst/>
            <a:latin typeface="ＭＳ ゴシック" panose="020B0609070205080204" pitchFamily="49" charset="-128"/>
            <a:ea typeface="ＭＳ ゴシック" panose="020B0609070205080204" pitchFamily="49" charset="-128"/>
          </a:endParaRPr>
        </a:p>
        <a:p>
          <a:r>
            <a:rPr kumimoji="1" lang="ja-JP" altLang="ja-JP" sz="1300">
              <a:solidFill>
                <a:srgbClr val="FF0000"/>
              </a:solidFill>
              <a:effectLst/>
              <a:latin typeface="ＭＳ ゴシック" panose="020B0609070205080204" pitchFamily="49" charset="-128"/>
              <a:ea typeface="ＭＳ ゴシック" panose="020B0609070205080204" pitchFamily="49" charset="-128"/>
              <a:cs typeface="+mn-cs"/>
            </a:rPr>
            <a:t>　</a:t>
          </a:r>
          <a:r>
            <a:rPr kumimoji="1" lang="ja-JP" altLang="ja-JP" sz="1300">
              <a:solidFill>
                <a:sysClr val="windowText" lastClr="000000"/>
              </a:solidFill>
              <a:effectLst/>
              <a:latin typeface="ＭＳ ゴシック" panose="020B0609070205080204" pitchFamily="49" charset="-128"/>
              <a:ea typeface="ＭＳ ゴシック" panose="020B0609070205080204" pitchFamily="49" charset="-128"/>
              <a:cs typeface="+mn-cs"/>
            </a:rPr>
            <a:t>これは、保育所の定員拡大による私立保育所運営経費の増など、子育て施策を充実したことで分子の扶助費は前年度比で</a:t>
          </a:r>
          <a:r>
            <a:rPr kumimoji="1" lang="en-US" altLang="ja-JP" sz="1300">
              <a:solidFill>
                <a:sysClr val="windowText" lastClr="000000"/>
              </a:solidFill>
              <a:effectLst/>
              <a:latin typeface="ＭＳ ゴシック" panose="020B0609070205080204" pitchFamily="49" charset="-128"/>
              <a:ea typeface="ＭＳ ゴシック" panose="020B0609070205080204" pitchFamily="49" charset="-128"/>
              <a:cs typeface="+mn-cs"/>
            </a:rPr>
            <a:t>3.9</a:t>
          </a:r>
          <a:r>
            <a:rPr kumimoji="1" lang="ja-JP" altLang="ja-JP" sz="1300">
              <a:solidFill>
                <a:sysClr val="windowText" lastClr="000000"/>
              </a:solidFill>
              <a:effectLst/>
              <a:latin typeface="ＭＳ ゴシック" panose="020B0609070205080204" pitchFamily="49" charset="-128"/>
              <a:ea typeface="ＭＳ ゴシック" panose="020B0609070205080204" pitchFamily="49" charset="-128"/>
              <a:cs typeface="+mn-cs"/>
            </a:rPr>
            <a:t>％増加したことによるものである。</a:t>
          </a:r>
          <a:endParaRPr lang="ja-JP" altLang="ja-JP" sz="1300">
            <a:solidFill>
              <a:sysClr val="windowText" lastClr="000000"/>
            </a:solidFill>
            <a:effectLst/>
            <a:latin typeface="ＭＳ ゴシック" panose="020B0609070205080204" pitchFamily="49" charset="-128"/>
            <a:ea typeface="ＭＳ ゴシック" panose="020B0609070205080204" pitchFamily="49" charset="-128"/>
          </a:endParaRPr>
        </a:p>
        <a:p>
          <a:r>
            <a:rPr kumimoji="1" lang="ja-JP" altLang="ja-JP" sz="1300">
              <a:solidFill>
                <a:sysClr val="windowText" lastClr="000000"/>
              </a:solidFill>
              <a:effectLst/>
              <a:latin typeface="ＭＳ ゴシック" panose="020B0609070205080204" pitchFamily="49" charset="-128"/>
              <a:ea typeface="ＭＳ ゴシック" panose="020B0609070205080204" pitchFamily="49" charset="-128"/>
              <a:cs typeface="+mn-cs"/>
            </a:rPr>
            <a:t>　今後も、適正な執行に努めていく。</a:t>
          </a:r>
          <a:endParaRPr lang="ja-JP" altLang="ja-JP" sz="1300">
            <a:solidFill>
              <a:sysClr val="windowText" lastClr="000000"/>
            </a:solidFill>
            <a:effectLst/>
            <a:latin typeface="ＭＳ ゴシック" panose="020B0609070205080204" pitchFamily="49" charset="-128"/>
            <a:ea typeface="ＭＳ ゴシック" panose="020B0609070205080204" pitchFamily="49" charset="-128"/>
          </a:endParaRPr>
        </a:p>
      </xdr:txBody>
    </xdr:sp>
    <xdr:clientData/>
  </xdr:twoCellAnchor>
  <xdr:oneCellAnchor>
    <xdr:from>
      <xdr:col>3</xdr:col>
      <xdr:colOff>123825</xdr:colOff>
      <xdr:row>49</xdr:row>
      <xdr:rowOff>107950</xdr:rowOff>
    </xdr:from>
    <xdr:ext cx="298543" cy="225703"/>
    <xdr:sp macro="" textlink="">
      <xdr:nvSpPr>
        <xdr:cNvPr id="167" name="テキスト ボックス 166"/>
        <xdr:cNvSpPr txBox="1"/>
      </xdr:nvSpPr>
      <xdr:spPr>
        <a:xfrm>
          <a:off x="723900" y="8509000"/>
          <a:ext cx="298543"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800">
              <a:latin typeface="ＭＳ Ｐゴシック" panose="020B0600070205080204" pitchFamily="50" charset="-128"/>
              <a:ea typeface="ＭＳ Ｐゴシック" panose="020B0600070205080204" pitchFamily="50" charset="-128"/>
            </a:rPr>
            <a:t>(%)</a:t>
          </a:r>
          <a:endParaRPr kumimoji="1" lang="ja-JP" altLang="en-US" sz="800">
            <a:latin typeface="ＭＳ Ｐゴシック" panose="020B0600070205080204" pitchFamily="50" charset="-128"/>
            <a:ea typeface="ＭＳ Ｐゴシック" panose="020B0600070205080204" pitchFamily="50" charset="-128"/>
          </a:endParaRPr>
        </a:p>
      </xdr:txBody>
    </xdr:sp>
    <xdr:clientData/>
  </xdr:oneCellAnchor>
  <xdr:twoCellAnchor>
    <xdr:from>
      <xdr:col>3</xdr:col>
      <xdr:colOff>161925</xdr:colOff>
      <xdr:row>64</xdr:row>
      <xdr:rowOff>12700</xdr:rowOff>
    </xdr:from>
    <xdr:to>
      <xdr:col>26</xdr:col>
      <xdr:colOff>184150</xdr:colOff>
      <xdr:row>64</xdr:row>
      <xdr:rowOff>12700</xdr:rowOff>
    </xdr:to>
    <xdr:cxnSp macro="">
      <xdr:nvCxnSpPr>
        <xdr:cNvPr id="168" name="直線コネクタ 167"/>
        <xdr:cNvCxnSpPr/>
      </xdr:nvCxnSpPr>
      <xdr:spPr>
        <a:xfrm>
          <a:off x="762000" y="109855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53975</xdr:colOff>
      <xdr:row>63</xdr:row>
      <xdr:rowOff>41927</xdr:rowOff>
    </xdr:from>
    <xdr:ext cx="508000" cy="259045"/>
    <xdr:sp macro="" textlink="">
      <xdr:nvSpPr>
        <xdr:cNvPr id="169" name="テキスト ボックス 168"/>
        <xdr:cNvSpPr txBox="1"/>
      </xdr:nvSpPr>
      <xdr:spPr>
        <a:xfrm>
          <a:off x="254000" y="108432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30.0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3</xdr:col>
      <xdr:colOff>161925</xdr:colOff>
      <xdr:row>61</xdr:row>
      <xdr:rowOff>146050</xdr:rowOff>
    </xdr:from>
    <xdr:to>
      <xdr:col>26</xdr:col>
      <xdr:colOff>184150</xdr:colOff>
      <xdr:row>61</xdr:row>
      <xdr:rowOff>146050</xdr:rowOff>
    </xdr:to>
    <xdr:cxnSp macro="">
      <xdr:nvCxnSpPr>
        <xdr:cNvPr id="170" name="直線コネクタ 169"/>
        <xdr:cNvCxnSpPr/>
      </xdr:nvCxnSpPr>
      <xdr:spPr>
        <a:xfrm>
          <a:off x="762000" y="106045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53975</xdr:colOff>
      <xdr:row>61</xdr:row>
      <xdr:rowOff>3827</xdr:rowOff>
    </xdr:from>
    <xdr:ext cx="508000" cy="259045"/>
    <xdr:sp macro="" textlink="">
      <xdr:nvSpPr>
        <xdr:cNvPr id="171" name="テキスト ボックス 170"/>
        <xdr:cNvSpPr txBox="1"/>
      </xdr:nvSpPr>
      <xdr:spPr>
        <a:xfrm>
          <a:off x="254000" y="104622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25.0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3</xdr:col>
      <xdr:colOff>161925</xdr:colOff>
      <xdr:row>59</xdr:row>
      <xdr:rowOff>107950</xdr:rowOff>
    </xdr:from>
    <xdr:to>
      <xdr:col>26</xdr:col>
      <xdr:colOff>184150</xdr:colOff>
      <xdr:row>59</xdr:row>
      <xdr:rowOff>107950</xdr:rowOff>
    </xdr:to>
    <xdr:cxnSp macro="">
      <xdr:nvCxnSpPr>
        <xdr:cNvPr id="172" name="直線コネクタ 171"/>
        <xdr:cNvCxnSpPr/>
      </xdr:nvCxnSpPr>
      <xdr:spPr>
        <a:xfrm>
          <a:off x="762000" y="102235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53975</xdr:colOff>
      <xdr:row>58</xdr:row>
      <xdr:rowOff>137177</xdr:rowOff>
    </xdr:from>
    <xdr:ext cx="508000" cy="259045"/>
    <xdr:sp macro="" textlink="">
      <xdr:nvSpPr>
        <xdr:cNvPr id="173" name="テキスト ボックス 172"/>
        <xdr:cNvSpPr txBox="1"/>
      </xdr:nvSpPr>
      <xdr:spPr>
        <a:xfrm>
          <a:off x="254000" y="100812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20.0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3</xdr:col>
      <xdr:colOff>161925</xdr:colOff>
      <xdr:row>57</xdr:row>
      <xdr:rowOff>69850</xdr:rowOff>
    </xdr:from>
    <xdr:to>
      <xdr:col>26</xdr:col>
      <xdr:colOff>184150</xdr:colOff>
      <xdr:row>57</xdr:row>
      <xdr:rowOff>69850</xdr:rowOff>
    </xdr:to>
    <xdr:cxnSp macro="">
      <xdr:nvCxnSpPr>
        <xdr:cNvPr id="174" name="直線コネクタ 173"/>
        <xdr:cNvCxnSpPr/>
      </xdr:nvCxnSpPr>
      <xdr:spPr>
        <a:xfrm>
          <a:off x="762000" y="98425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53975</xdr:colOff>
      <xdr:row>56</xdr:row>
      <xdr:rowOff>99077</xdr:rowOff>
    </xdr:from>
    <xdr:ext cx="508000" cy="259045"/>
    <xdr:sp macro="" textlink="">
      <xdr:nvSpPr>
        <xdr:cNvPr id="175" name="テキスト ボックス 174"/>
        <xdr:cNvSpPr txBox="1"/>
      </xdr:nvSpPr>
      <xdr:spPr>
        <a:xfrm>
          <a:off x="254000" y="97002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15.0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3</xdr:col>
      <xdr:colOff>161925</xdr:colOff>
      <xdr:row>55</xdr:row>
      <xdr:rowOff>31750</xdr:rowOff>
    </xdr:from>
    <xdr:to>
      <xdr:col>26</xdr:col>
      <xdr:colOff>184150</xdr:colOff>
      <xdr:row>55</xdr:row>
      <xdr:rowOff>31750</xdr:rowOff>
    </xdr:to>
    <xdr:cxnSp macro="">
      <xdr:nvCxnSpPr>
        <xdr:cNvPr id="176" name="直線コネクタ 175"/>
        <xdr:cNvCxnSpPr/>
      </xdr:nvCxnSpPr>
      <xdr:spPr>
        <a:xfrm>
          <a:off x="762000" y="94615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53975</xdr:colOff>
      <xdr:row>54</xdr:row>
      <xdr:rowOff>60977</xdr:rowOff>
    </xdr:from>
    <xdr:ext cx="508000" cy="259045"/>
    <xdr:sp macro="" textlink="">
      <xdr:nvSpPr>
        <xdr:cNvPr id="177" name="テキスト ボックス 176"/>
        <xdr:cNvSpPr txBox="1"/>
      </xdr:nvSpPr>
      <xdr:spPr>
        <a:xfrm>
          <a:off x="254000" y="93192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10.0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3</xdr:col>
      <xdr:colOff>161925</xdr:colOff>
      <xdr:row>52</xdr:row>
      <xdr:rowOff>165100</xdr:rowOff>
    </xdr:from>
    <xdr:to>
      <xdr:col>26</xdr:col>
      <xdr:colOff>184150</xdr:colOff>
      <xdr:row>52</xdr:row>
      <xdr:rowOff>165100</xdr:rowOff>
    </xdr:to>
    <xdr:cxnSp macro="">
      <xdr:nvCxnSpPr>
        <xdr:cNvPr id="178" name="直線コネクタ 177"/>
        <xdr:cNvCxnSpPr/>
      </xdr:nvCxnSpPr>
      <xdr:spPr>
        <a:xfrm>
          <a:off x="762000" y="90805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53975</xdr:colOff>
      <xdr:row>52</xdr:row>
      <xdr:rowOff>22877</xdr:rowOff>
    </xdr:from>
    <xdr:ext cx="508000" cy="259045"/>
    <xdr:sp macro="" textlink="">
      <xdr:nvSpPr>
        <xdr:cNvPr id="179" name="テキスト ボックス 178"/>
        <xdr:cNvSpPr txBox="1"/>
      </xdr:nvSpPr>
      <xdr:spPr>
        <a:xfrm>
          <a:off x="254000" y="89382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5.0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3</xdr:col>
      <xdr:colOff>161925</xdr:colOff>
      <xdr:row>50</xdr:row>
      <xdr:rowOff>127000</xdr:rowOff>
    </xdr:from>
    <xdr:to>
      <xdr:col>26</xdr:col>
      <xdr:colOff>184150</xdr:colOff>
      <xdr:row>50</xdr:row>
      <xdr:rowOff>127000</xdr:rowOff>
    </xdr:to>
    <xdr:cxnSp macro="">
      <xdr:nvCxnSpPr>
        <xdr:cNvPr id="180" name="直線コネクタ 179"/>
        <xdr:cNvCxnSpPr/>
      </xdr:nvCxnSpPr>
      <xdr:spPr>
        <a:xfrm>
          <a:off x="762000" y="86995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53975</xdr:colOff>
      <xdr:row>49</xdr:row>
      <xdr:rowOff>156227</xdr:rowOff>
    </xdr:from>
    <xdr:ext cx="508000" cy="259045"/>
    <xdr:sp macro="" textlink="">
      <xdr:nvSpPr>
        <xdr:cNvPr id="181" name="テキスト ボックス 180"/>
        <xdr:cNvSpPr txBox="1"/>
      </xdr:nvSpPr>
      <xdr:spPr>
        <a:xfrm>
          <a:off x="254000" y="85572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3</xdr:col>
      <xdr:colOff>161925</xdr:colOff>
      <xdr:row>50</xdr:row>
      <xdr:rowOff>127000</xdr:rowOff>
    </xdr:from>
    <xdr:to>
      <xdr:col>26</xdr:col>
      <xdr:colOff>184150</xdr:colOff>
      <xdr:row>64</xdr:row>
      <xdr:rowOff>12700</xdr:rowOff>
    </xdr:to>
    <xdr:sp macro="" textlink="">
      <xdr:nvSpPr>
        <xdr:cNvPr id="182" name="扶助費グラフ枠"/>
        <xdr:cNvSpPr/>
      </xdr:nvSpPr>
      <xdr:spPr>
        <a:xfrm>
          <a:off x="762000" y="8699500"/>
          <a:ext cx="4622800" cy="228600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24</xdr:col>
      <xdr:colOff>25400</xdr:colOff>
      <xdr:row>54</xdr:row>
      <xdr:rowOff>73660</xdr:rowOff>
    </xdr:from>
    <xdr:to>
      <xdr:col>24</xdr:col>
      <xdr:colOff>25400</xdr:colOff>
      <xdr:row>61</xdr:row>
      <xdr:rowOff>31750</xdr:rowOff>
    </xdr:to>
    <xdr:cxnSp macro="">
      <xdr:nvCxnSpPr>
        <xdr:cNvPr id="183" name="直線コネクタ 182"/>
        <xdr:cNvCxnSpPr/>
      </xdr:nvCxnSpPr>
      <xdr:spPr>
        <a:xfrm flipV="1">
          <a:off x="4826000" y="9331960"/>
          <a:ext cx="0" cy="1158240"/>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24</xdr:col>
      <xdr:colOff>114300</xdr:colOff>
      <xdr:row>61</xdr:row>
      <xdr:rowOff>3827</xdr:rowOff>
    </xdr:from>
    <xdr:ext cx="762000" cy="259045"/>
    <xdr:sp macro="" textlink="">
      <xdr:nvSpPr>
        <xdr:cNvPr id="184" name="扶助費最小値テキスト"/>
        <xdr:cNvSpPr txBox="1"/>
      </xdr:nvSpPr>
      <xdr:spPr>
        <a:xfrm>
          <a:off x="4914900" y="104622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latin typeface="ＭＳ Ｐゴシック" panose="020B0600070205080204" pitchFamily="50" charset="-128"/>
              <a:ea typeface="ＭＳ Ｐゴシック" panose="020B0600070205080204" pitchFamily="50" charset="-128"/>
            </a:rPr>
            <a:t>23.5</a:t>
          </a:r>
          <a:endParaRPr kumimoji="1" lang="ja-JP" altLang="en-US" sz="1000" b="1">
            <a:latin typeface="ＭＳ Ｐゴシック" panose="020B0600070205080204" pitchFamily="50" charset="-128"/>
            <a:ea typeface="ＭＳ Ｐゴシック" panose="020B0600070205080204" pitchFamily="50" charset="-128"/>
          </a:endParaRPr>
        </a:p>
      </xdr:txBody>
    </xdr:sp>
    <xdr:clientData/>
  </xdr:oneCellAnchor>
  <xdr:twoCellAnchor>
    <xdr:from>
      <xdr:col>23</xdr:col>
      <xdr:colOff>136525</xdr:colOff>
      <xdr:row>61</xdr:row>
      <xdr:rowOff>31750</xdr:rowOff>
    </xdr:from>
    <xdr:to>
      <xdr:col>24</xdr:col>
      <xdr:colOff>114300</xdr:colOff>
      <xdr:row>61</xdr:row>
      <xdr:rowOff>31750</xdr:rowOff>
    </xdr:to>
    <xdr:cxnSp macro="">
      <xdr:nvCxnSpPr>
        <xdr:cNvPr id="185" name="直線コネクタ 184"/>
        <xdr:cNvCxnSpPr/>
      </xdr:nvCxnSpPr>
      <xdr:spPr>
        <a:xfrm>
          <a:off x="4737100" y="10490200"/>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24</xdr:col>
      <xdr:colOff>114300</xdr:colOff>
      <xdr:row>52</xdr:row>
      <xdr:rowOff>160037</xdr:rowOff>
    </xdr:from>
    <xdr:ext cx="762000" cy="259045"/>
    <xdr:sp macro="" textlink="">
      <xdr:nvSpPr>
        <xdr:cNvPr id="186" name="扶助費最大値テキスト"/>
        <xdr:cNvSpPr txBox="1"/>
      </xdr:nvSpPr>
      <xdr:spPr>
        <a:xfrm>
          <a:off x="4914900" y="907543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latin typeface="ＭＳ Ｐゴシック" panose="020B0600070205080204" pitchFamily="50" charset="-128"/>
              <a:ea typeface="ＭＳ Ｐゴシック" panose="020B0600070205080204" pitchFamily="50" charset="-128"/>
            </a:rPr>
            <a:t>8.3</a:t>
          </a:r>
          <a:endParaRPr kumimoji="1" lang="ja-JP" altLang="en-US" sz="1000" b="1">
            <a:latin typeface="ＭＳ Ｐゴシック" panose="020B0600070205080204" pitchFamily="50" charset="-128"/>
            <a:ea typeface="ＭＳ Ｐゴシック" panose="020B0600070205080204" pitchFamily="50" charset="-128"/>
          </a:endParaRPr>
        </a:p>
      </xdr:txBody>
    </xdr:sp>
    <xdr:clientData/>
  </xdr:oneCellAnchor>
  <xdr:twoCellAnchor>
    <xdr:from>
      <xdr:col>23</xdr:col>
      <xdr:colOff>136525</xdr:colOff>
      <xdr:row>54</xdr:row>
      <xdr:rowOff>73660</xdr:rowOff>
    </xdr:from>
    <xdr:to>
      <xdr:col>24</xdr:col>
      <xdr:colOff>114300</xdr:colOff>
      <xdr:row>54</xdr:row>
      <xdr:rowOff>73660</xdr:rowOff>
    </xdr:to>
    <xdr:cxnSp macro="">
      <xdr:nvCxnSpPr>
        <xdr:cNvPr id="187" name="直線コネクタ 186"/>
        <xdr:cNvCxnSpPr/>
      </xdr:nvCxnSpPr>
      <xdr:spPr>
        <a:xfrm>
          <a:off x="4737100" y="9331960"/>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187325</xdr:colOff>
      <xdr:row>61</xdr:row>
      <xdr:rowOff>31750</xdr:rowOff>
    </xdr:from>
    <xdr:to>
      <xdr:col>24</xdr:col>
      <xdr:colOff>25400</xdr:colOff>
      <xdr:row>61</xdr:row>
      <xdr:rowOff>31750</xdr:rowOff>
    </xdr:to>
    <xdr:cxnSp macro="">
      <xdr:nvCxnSpPr>
        <xdr:cNvPr id="188" name="直線コネクタ 187"/>
        <xdr:cNvCxnSpPr/>
      </xdr:nvCxnSpPr>
      <xdr:spPr>
        <a:xfrm>
          <a:off x="3987800" y="10490200"/>
          <a:ext cx="838200" cy="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24</xdr:col>
      <xdr:colOff>114300</xdr:colOff>
      <xdr:row>58</xdr:row>
      <xdr:rowOff>27957</xdr:rowOff>
    </xdr:from>
    <xdr:ext cx="762000" cy="259045"/>
    <xdr:sp macro="" textlink="">
      <xdr:nvSpPr>
        <xdr:cNvPr id="189" name="扶助費平均値テキスト"/>
        <xdr:cNvSpPr txBox="1"/>
      </xdr:nvSpPr>
      <xdr:spPr>
        <a:xfrm>
          <a:off x="4914900" y="9972057"/>
          <a:ext cx="762000"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solidFill>
                <a:srgbClr val="000080"/>
              </a:solidFill>
              <a:latin typeface="ＭＳ Ｐゴシック" panose="020B0600070205080204" pitchFamily="50" charset="-128"/>
              <a:ea typeface="ＭＳ Ｐゴシック" panose="020B0600070205080204" pitchFamily="50" charset="-128"/>
            </a:rPr>
            <a:t>19.4</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23</xdr:col>
      <xdr:colOff>174625</xdr:colOff>
      <xdr:row>59</xdr:row>
      <xdr:rowOff>11430</xdr:rowOff>
    </xdr:from>
    <xdr:to>
      <xdr:col>24</xdr:col>
      <xdr:colOff>76200</xdr:colOff>
      <xdr:row>59</xdr:row>
      <xdr:rowOff>113030</xdr:rowOff>
    </xdr:to>
    <xdr:sp macro="" textlink="">
      <xdr:nvSpPr>
        <xdr:cNvPr id="190" name="フローチャート: 判断 189"/>
        <xdr:cNvSpPr/>
      </xdr:nvSpPr>
      <xdr:spPr>
        <a:xfrm>
          <a:off x="4775200" y="1012698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15</xdr:col>
      <xdr:colOff>98425</xdr:colOff>
      <xdr:row>61</xdr:row>
      <xdr:rowOff>31750</xdr:rowOff>
    </xdr:from>
    <xdr:to>
      <xdr:col>19</xdr:col>
      <xdr:colOff>187325</xdr:colOff>
      <xdr:row>61</xdr:row>
      <xdr:rowOff>46990</xdr:rowOff>
    </xdr:to>
    <xdr:cxnSp macro="">
      <xdr:nvCxnSpPr>
        <xdr:cNvPr id="191" name="直線コネクタ 190"/>
        <xdr:cNvCxnSpPr/>
      </xdr:nvCxnSpPr>
      <xdr:spPr>
        <a:xfrm flipV="1">
          <a:off x="3098800" y="10490200"/>
          <a:ext cx="889000" cy="1524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136525</xdr:colOff>
      <xdr:row>59</xdr:row>
      <xdr:rowOff>26670</xdr:rowOff>
    </xdr:from>
    <xdr:to>
      <xdr:col>20</xdr:col>
      <xdr:colOff>38100</xdr:colOff>
      <xdr:row>59</xdr:row>
      <xdr:rowOff>128270</xdr:rowOff>
    </xdr:to>
    <xdr:sp macro="" textlink="">
      <xdr:nvSpPr>
        <xdr:cNvPr id="192" name="フローチャート: 判断 191"/>
        <xdr:cNvSpPr/>
      </xdr:nvSpPr>
      <xdr:spPr>
        <a:xfrm>
          <a:off x="3937000" y="1014222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18</xdr:col>
      <xdr:colOff>6350</xdr:colOff>
      <xdr:row>57</xdr:row>
      <xdr:rowOff>138447</xdr:rowOff>
    </xdr:from>
    <xdr:ext cx="736600" cy="259045"/>
    <xdr:sp macro="" textlink="">
      <xdr:nvSpPr>
        <xdr:cNvPr id="193" name="テキスト ボックス 192"/>
        <xdr:cNvSpPr txBox="1"/>
      </xdr:nvSpPr>
      <xdr:spPr>
        <a:xfrm>
          <a:off x="3606800" y="9911097"/>
          <a:ext cx="7366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19.6</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11</xdr:col>
      <xdr:colOff>9525</xdr:colOff>
      <xdr:row>60</xdr:row>
      <xdr:rowOff>157480</xdr:rowOff>
    </xdr:from>
    <xdr:to>
      <xdr:col>15</xdr:col>
      <xdr:colOff>98425</xdr:colOff>
      <xdr:row>61</xdr:row>
      <xdr:rowOff>46990</xdr:rowOff>
    </xdr:to>
    <xdr:cxnSp macro="">
      <xdr:nvCxnSpPr>
        <xdr:cNvPr id="194" name="直線コネクタ 193"/>
        <xdr:cNvCxnSpPr/>
      </xdr:nvCxnSpPr>
      <xdr:spPr>
        <a:xfrm>
          <a:off x="2209800" y="10444480"/>
          <a:ext cx="889000" cy="6096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47625</xdr:colOff>
      <xdr:row>59</xdr:row>
      <xdr:rowOff>19050</xdr:rowOff>
    </xdr:from>
    <xdr:to>
      <xdr:col>15</xdr:col>
      <xdr:colOff>149225</xdr:colOff>
      <xdr:row>59</xdr:row>
      <xdr:rowOff>120650</xdr:rowOff>
    </xdr:to>
    <xdr:sp macro="" textlink="">
      <xdr:nvSpPr>
        <xdr:cNvPr id="195" name="フローチャート: 判断 194"/>
        <xdr:cNvSpPr/>
      </xdr:nvSpPr>
      <xdr:spPr>
        <a:xfrm>
          <a:off x="3048000" y="101346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13</xdr:col>
      <xdr:colOff>117475</xdr:colOff>
      <xdr:row>57</xdr:row>
      <xdr:rowOff>130827</xdr:rowOff>
    </xdr:from>
    <xdr:ext cx="762000" cy="259045"/>
    <xdr:sp macro="" textlink="">
      <xdr:nvSpPr>
        <xdr:cNvPr id="196" name="テキスト ボックス 195"/>
        <xdr:cNvSpPr txBox="1"/>
      </xdr:nvSpPr>
      <xdr:spPr>
        <a:xfrm>
          <a:off x="2717800" y="9903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19.5</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6</xdr:col>
      <xdr:colOff>120650</xdr:colOff>
      <xdr:row>60</xdr:row>
      <xdr:rowOff>73660</xdr:rowOff>
    </xdr:from>
    <xdr:to>
      <xdr:col>11</xdr:col>
      <xdr:colOff>9525</xdr:colOff>
      <xdr:row>60</xdr:row>
      <xdr:rowOff>157480</xdr:rowOff>
    </xdr:to>
    <xdr:cxnSp macro="">
      <xdr:nvCxnSpPr>
        <xdr:cNvPr id="197" name="直線コネクタ 196"/>
        <xdr:cNvCxnSpPr/>
      </xdr:nvCxnSpPr>
      <xdr:spPr>
        <a:xfrm>
          <a:off x="1320800" y="10360660"/>
          <a:ext cx="889000" cy="8382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158750</xdr:colOff>
      <xdr:row>58</xdr:row>
      <xdr:rowOff>114300</xdr:rowOff>
    </xdr:from>
    <xdr:to>
      <xdr:col>11</xdr:col>
      <xdr:colOff>60325</xdr:colOff>
      <xdr:row>59</xdr:row>
      <xdr:rowOff>44450</xdr:rowOff>
    </xdr:to>
    <xdr:sp macro="" textlink="">
      <xdr:nvSpPr>
        <xdr:cNvPr id="198" name="フローチャート: 判断 197"/>
        <xdr:cNvSpPr/>
      </xdr:nvSpPr>
      <xdr:spPr>
        <a:xfrm>
          <a:off x="2159000" y="100584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9</xdr:col>
      <xdr:colOff>28575</xdr:colOff>
      <xdr:row>57</xdr:row>
      <xdr:rowOff>54627</xdr:rowOff>
    </xdr:from>
    <xdr:ext cx="762000" cy="259045"/>
    <xdr:sp macro="" textlink="">
      <xdr:nvSpPr>
        <xdr:cNvPr id="199" name="テキスト ボックス 198"/>
        <xdr:cNvSpPr txBox="1"/>
      </xdr:nvSpPr>
      <xdr:spPr>
        <a:xfrm>
          <a:off x="1828800" y="98272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18.5</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6</xdr:col>
      <xdr:colOff>69850</xdr:colOff>
      <xdr:row>58</xdr:row>
      <xdr:rowOff>60960</xdr:rowOff>
    </xdr:from>
    <xdr:to>
      <xdr:col>6</xdr:col>
      <xdr:colOff>171450</xdr:colOff>
      <xdr:row>58</xdr:row>
      <xdr:rowOff>162560</xdr:rowOff>
    </xdr:to>
    <xdr:sp macro="" textlink="">
      <xdr:nvSpPr>
        <xdr:cNvPr id="200" name="フローチャート: 判断 199"/>
        <xdr:cNvSpPr/>
      </xdr:nvSpPr>
      <xdr:spPr>
        <a:xfrm>
          <a:off x="1270000" y="1000506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4</xdr:col>
      <xdr:colOff>139700</xdr:colOff>
      <xdr:row>57</xdr:row>
      <xdr:rowOff>1287</xdr:rowOff>
    </xdr:from>
    <xdr:ext cx="762000" cy="259045"/>
    <xdr:sp macro="" textlink="">
      <xdr:nvSpPr>
        <xdr:cNvPr id="201" name="テキスト ボックス 200"/>
        <xdr:cNvSpPr txBox="1"/>
      </xdr:nvSpPr>
      <xdr:spPr>
        <a:xfrm>
          <a:off x="939800" y="977393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17.8</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oneCellAnchor>
    <xdr:from>
      <xdr:col>23</xdr:col>
      <xdr:colOff>9525</xdr:colOff>
      <xdr:row>64</xdr:row>
      <xdr:rowOff>10177</xdr:rowOff>
    </xdr:from>
    <xdr:ext cx="762000" cy="259045"/>
    <xdr:sp macro="" textlink="">
      <xdr:nvSpPr>
        <xdr:cNvPr id="202" name="テキスト ボックス 201"/>
        <xdr:cNvSpPr txBox="1"/>
      </xdr:nvSpPr>
      <xdr:spPr>
        <a:xfrm>
          <a:off x="4610100" y="10982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R01</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18</xdr:col>
      <xdr:colOff>171450</xdr:colOff>
      <xdr:row>64</xdr:row>
      <xdr:rowOff>10177</xdr:rowOff>
    </xdr:from>
    <xdr:ext cx="762000" cy="259045"/>
    <xdr:sp macro="" textlink="">
      <xdr:nvSpPr>
        <xdr:cNvPr id="203" name="テキスト ボックス 202"/>
        <xdr:cNvSpPr txBox="1"/>
      </xdr:nvSpPr>
      <xdr:spPr>
        <a:xfrm>
          <a:off x="3771900" y="10982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H30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14</xdr:col>
      <xdr:colOff>82550</xdr:colOff>
      <xdr:row>64</xdr:row>
      <xdr:rowOff>10177</xdr:rowOff>
    </xdr:from>
    <xdr:ext cx="762000" cy="259045"/>
    <xdr:sp macro="" textlink="">
      <xdr:nvSpPr>
        <xdr:cNvPr id="204" name="テキスト ボックス 203"/>
        <xdr:cNvSpPr txBox="1"/>
      </xdr:nvSpPr>
      <xdr:spPr>
        <a:xfrm>
          <a:off x="2882900" y="10982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H29</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9</xdr:col>
      <xdr:colOff>193675</xdr:colOff>
      <xdr:row>64</xdr:row>
      <xdr:rowOff>10177</xdr:rowOff>
    </xdr:from>
    <xdr:ext cx="762000" cy="259045"/>
    <xdr:sp macro="" textlink="">
      <xdr:nvSpPr>
        <xdr:cNvPr id="205" name="テキスト ボックス 204"/>
        <xdr:cNvSpPr txBox="1"/>
      </xdr:nvSpPr>
      <xdr:spPr>
        <a:xfrm>
          <a:off x="1993900" y="10982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H28</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5</xdr:col>
      <xdr:colOff>104775</xdr:colOff>
      <xdr:row>64</xdr:row>
      <xdr:rowOff>10177</xdr:rowOff>
    </xdr:from>
    <xdr:ext cx="762000" cy="259045"/>
    <xdr:sp macro="" textlink="">
      <xdr:nvSpPr>
        <xdr:cNvPr id="206" name="テキスト ボックス 205"/>
        <xdr:cNvSpPr txBox="1"/>
      </xdr:nvSpPr>
      <xdr:spPr>
        <a:xfrm>
          <a:off x="1104900" y="10982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H27</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23</xdr:col>
      <xdr:colOff>174625</xdr:colOff>
      <xdr:row>60</xdr:row>
      <xdr:rowOff>152400</xdr:rowOff>
    </xdr:from>
    <xdr:to>
      <xdr:col>24</xdr:col>
      <xdr:colOff>76200</xdr:colOff>
      <xdr:row>61</xdr:row>
      <xdr:rowOff>82550</xdr:rowOff>
    </xdr:to>
    <xdr:sp macro="" textlink="">
      <xdr:nvSpPr>
        <xdr:cNvPr id="207" name="楕円 206"/>
        <xdr:cNvSpPr/>
      </xdr:nvSpPr>
      <xdr:spPr>
        <a:xfrm>
          <a:off x="4775200" y="104394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24</xdr:col>
      <xdr:colOff>114300</xdr:colOff>
      <xdr:row>60</xdr:row>
      <xdr:rowOff>60977</xdr:rowOff>
    </xdr:from>
    <xdr:ext cx="762000" cy="259045"/>
    <xdr:sp macro="" textlink="">
      <xdr:nvSpPr>
        <xdr:cNvPr id="208" name="扶助費該当値テキスト"/>
        <xdr:cNvSpPr txBox="1"/>
      </xdr:nvSpPr>
      <xdr:spPr>
        <a:xfrm>
          <a:off x="4914900" y="10347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solidFill>
                <a:srgbClr val="FF0000"/>
              </a:solidFill>
              <a:latin typeface="ＭＳ Ｐゴシック" panose="020B0600070205080204" pitchFamily="50" charset="-128"/>
              <a:ea typeface="ＭＳ Ｐゴシック" panose="020B0600070205080204" pitchFamily="50" charset="-128"/>
            </a:rPr>
            <a:t>23.5</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19</xdr:col>
      <xdr:colOff>136525</xdr:colOff>
      <xdr:row>60</xdr:row>
      <xdr:rowOff>152400</xdr:rowOff>
    </xdr:from>
    <xdr:to>
      <xdr:col>20</xdr:col>
      <xdr:colOff>38100</xdr:colOff>
      <xdr:row>61</xdr:row>
      <xdr:rowOff>82550</xdr:rowOff>
    </xdr:to>
    <xdr:sp macro="" textlink="">
      <xdr:nvSpPr>
        <xdr:cNvPr id="209" name="楕円 208"/>
        <xdr:cNvSpPr/>
      </xdr:nvSpPr>
      <xdr:spPr>
        <a:xfrm>
          <a:off x="3937000" y="104394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18</xdr:col>
      <xdr:colOff>6350</xdr:colOff>
      <xdr:row>61</xdr:row>
      <xdr:rowOff>67327</xdr:rowOff>
    </xdr:from>
    <xdr:ext cx="736600" cy="259045"/>
    <xdr:sp macro="" textlink="">
      <xdr:nvSpPr>
        <xdr:cNvPr id="210" name="テキスト ボックス 209"/>
        <xdr:cNvSpPr txBox="1"/>
      </xdr:nvSpPr>
      <xdr:spPr>
        <a:xfrm>
          <a:off x="3606800" y="10525777"/>
          <a:ext cx="7366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23.5</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15</xdr:col>
      <xdr:colOff>47625</xdr:colOff>
      <xdr:row>60</xdr:row>
      <xdr:rowOff>167640</xdr:rowOff>
    </xdr:from>
    <xdr:to>
      <xdr:col>15</xdr:col>
      <xdr:colOff>149225</xdr:colOff>
      <xdr:row>61</xdr:row>
      <xdr:rowOff>97790</xdr:rowOff>
    </xdr:to>
    <xdr:sp macro="" textlink="">
      <xdr:nvSpPr>
        <xdr:cNvPr id="211" name="楕円 210"/>
        <xdr:cNvSpPr/>
      </xdr:nvSpPr>
      <xdr:spPr>
        <a:xfrm>
          <a:off x="3048000" y="1045464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13</xdr:col>
      <xdr:colOff>117475</xdr:colOff>
      <xdr:row>61</xdr:row>
      <xdr:rowOff>82567</xdr:rowOff>
    </xdr:from>
    <xdr:ext cx="762000" cy="259045"/>
    <xdr:sp macro="" textlink="">
      <xdr:nvSpPr>
        <xdr:cNvPr id="212" name="テキスト ボックス 211"/>
        <xdr:cNvSpPr txBox="1"/>
      </xdr:nvSpPr>
      <xdr:spPr>
        <a:xfrm>
          <a:off x="2717800" y="1054101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23.7</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10</xdr:col>
      <xdr:colOff>158750</xdr:colOff>
      <xdr:row>60</xdr:row>
      <xdr:rowOff>106680</xdr:rowOff>
    </xdr:from>
    <xdr:to>
      <xdr:col>11</xdr:col>
      <xdr:colOff>60325</xdr:colOff>
      <xdr:row>61</xdr:row>
      <xdr:rowOff>36830</xdr:rowOff>
    </xdr:to>
    <xdr:sp macro="" textlink="">
      <xdr:nvSpPr>
        <xdr:cNvPr id="213" name="楕円 212"/>
        <xdr:cNvSpPr/>
      </xdr:nvSpPr>
      <xdr:spPr>
        <a:xfrm>
          <a:off x="2159000" y="1039368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9</xdr:col>
      <xdr:colOff>28575</xdr:colOff>
      <xdr:row>61</xdr:row>
      <xdr:rowOff>21607</xdr:rowOff>
    </xdr:from>
    <xdr:ext cx="762000" cy="259045"/>
    <xdr:sp macro="" textlink="">
      <xdr:nvSpPr>
        <xdr:cNvPr id="214" name="テキスト ボックス 213"/>
        <xdr:cNvSpPr txBox="1"/>
      </xdr:nvSpPr>
      <xdr:spPr>
        <a:xfrm>
          <a:off x="1828800" y="1048005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22.9</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6</xdr:col>
      <xdr:colOff>69850</xdr:colOff>
      <xdr:row>60</xdr:row>
      <xdr:rowOff>22860</xdr:rowOff>
    </xdr:from>
    <xdr:to>
      <xdr:col>6</xdr:col>
      <xdr:colOff>171450</xdr:colOff>
      <xdr:row>60</xdr:row>
      <xdr:rowOff>124460</xdr:rowOff>
    </xdr:to>
    <xdr:sp macro="" textlink="">
      <xdr:nvSpPr>
        <xdr:cNvPr id="215" name="楕円 214"/>
        <xdr:cNvSpPr/>
      </xdr:nvSpPr>
      <xdr:spPr>
        <a:xfrm>
          <a:off x="1270000" y="1030986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4</xdr:col>
      <xdr:colOff>139700</xdr:colOff>
      <xdr:row>60</xdr:row>
      <xdr:rowOff>109237</xdr:rowOff>
    </xdr:from>
    <xdr:ext cx="762000" cy="259045"/>
    <xdr:sp macro="" textlink="">
      <xdr:nvSpPr>
        <xdr:cNvPr id="216" name="テキスト ボックス 215"/>
        <xdr:cNvSpPr txBox="1"/>
      </xdr:nvSpPr>
      <xdr:spPr>
        <a:xfrm>
          <a:off x="939800" y="1039623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21.8</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62</xdr:col>
      <xdr:colOff>44450</xdr:colOff>
      <xdr:row>47</xdr:row>
      <xdr:rowOff>69850</xdr:rowOff>
    </xdr:from>
    <xdr:to>
      <xdr:col>85</xdr:col>
      <xdr:colOff>66675</xdr:colOff>
      <xdr:row>49</xdr:row>
      <xdr:rowOff>44450</xdr:rowOff>
    </xdr:to>
    <xdr:sp macro="" textlink="">
      <xdr:nvSpPr>
        <xdr:cNvPr id="217" name="正方形/長方形 216"/>
        <xdr:cNvSpPr/>
      </xdr:nvSpPr>
      <xdr:spPr>
        <a:xfrm>
          <a:off x="12446000" y="8128000"/>
          <a:ext cx="4622800" cy="3175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ysClr val="windowText" lastClr="000000"/>
              </a:solidFill>
              <a:latin typeface="ＭＳ Ｐゴシック" panose="020B0600070205080204" pitchFamily="50" charset="-128"/>
              <a:ea typeface="ＭＳ Ｐゴシック" panose="020B0600070205080204" pitchFamily="50" charset="-128"/>
            </a:rPr>
            <a:t>その他</a:t>
          </a:r>
        </a:p>
      </xdr:txBody>
    </xdr:sp>
    <xdr:clientData/>
  </xdr:twoCellAnchor>
  <xdr:twoCellAnchor>
    <xdr:from>
      <xdr:col>85</xdr:col>
      <xdr:colOff>79375</xdr:colOff>
      <xdr:row>47</xdr:row>
      <xdr:rowOff>133350</xdr:rowOff>
    </xdr:from>
    <xdr:to>
      <xdr:col>93</xdr:col>
      <xdr:colOff>3175</xdr:colOff>
      <xdr:row>49</xdr:row>
      <xdr:rowOff>44450</xdr:rowOff>
    </xdr:to>
    <xdr:sp macro="" textlink="">
      <xdr:nvSpPr>
        <xdr:cNvPr id="218" name="正方形/長方形 217"/>
        <xdr:cNvSpPr/>
      </xdr:nvSpPr>
      <xdr:spPr>
        <a:xfrm>
          <a:off x="17081500" y="81915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類似団体内順位</a:t>
          </a:r>
        </a:p>
      </xdr:txBody>
    </xdr:sp>
    <xdr:clientData/>
  </xdr:twoCellAnchor>
  <xdr:twoCellAnchor>
    <xdr:from>
      <xdr:col>85</xdr:col>
      <xdr:colOff>79375</xdr:colOff>
      <xdr:row>48</xdr:row>
      <xdr:rowOff>152400</xdr:rowOff>
    </xdr:from>
    <xdr:to>
      <xdr:col>93</xdr:col>
      <xdr:colOff>3175</xdr:colOff>
      <xdr:row>50</xdr:row>
      <xdr:rowOff>63500</xdr:rowOff>
    </xdr:to>
    <xdr:sp macro="" textlink="">
      <xdr:nvSpPr>
        <xdr:cNvPr id="219" name="正方形/長方形 218"/>
        <xdr:cNvSpPr/>
      </xdr:nvSpPr>
      <xdr:spPr>
        <a:xfrm>
          <a:off x="17081500" y="83820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20/23</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93</xdr:col>
      <xdr:colOff>168275</xdr:colOff>
      <xdr:row>47</xdr:row>
      <xdr:rowOff>133350</xdr:rowOff>
    </xdr:from>
    <xdr:to>
      <xdr:col>100</xdr:col>
      <xdr:colOff>165100</xdr:colOff>
      <xdr:row>49</xdr:row>
      <xdr:rowOff>44450</xdr:rowOff>
    </xdr:to>
    <xdr:sp macro="" textlink="">
      <xdr:nvSpPr>
        <xdr:cNvPr id="220" name="正方形/長方形 219"/>
        <xdr:cNvSpPr/>
      </xdr:nvSpPr>
      <xdr:spPr>
        <a:xfrm>
          <a:off x="18770600" y="8191500"/>
          <a:ext cx="1397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全国平均</a:t>
          </a:r>
        </a:p>
      </xdr:txBody>
    </xdr:sp>
    <xdr:clientData/>
  </xdr:twoCellAnchor>
  <xdr:twoCellAnchor>
    <xdr:from>
      <xdr:col>93</xdr:col>
      <xdr:colOff>168275</xdr:colOff>
      <xdr:row>48</xdr:row>
      <xdr:rowOff>152400</xdr:rowOff>
    </xdr:from>
    <xdr:to>
      <xdr:col>100</xdr:col>
      <xdr:colOff>165100</xdr:colOff>
      <xdr:row>50</xdr:row>
      <xdr:rowOff>63500</xdr:rowOff>
    </xdr:to>
    <xdr:sp macro="" textlink="">
      <xdr:nvSpPr>
        <xdr:cNvPr id="221" name="正方形/長方形 220"/>
        <xdr:cNvSpPr/>
      </xdr:nvSpPr>
      <xdr:spPr>
        <a:xfrm>
          <a:off x="18770600" y="8382000"/>
          <a:ext cx="1397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13.1</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101</xdr:col>
      <xdr:colOff>180975</xdr:colOff>
      <xdr:row>47</xdr:row>
      <xdr:rowOff>133350</xdr:rowOff>
    </xdr:from>
    <xdr:to>
      <xdr:col>109</xdr:col>
      <xdr:colOff>104775</xdr:colOff>
      <xdr:row>49</xdr:row>
      <xdr:rowOff>44450</xdr:rowOff>
    </xdr:to>
    <xdr:sp macro="" textlink="">
      <xdr:nvSpPr>
        <xdr:cNvPr id="222" name="正方形/長方形 221"/>
        <xdr:cNvSpPr/>
      </xdr:nvSpPr>
      <xdr:spPr>
        <a:xfrm>
          <a:off x="20383500" y="81915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東京都平均</a:t>
          </a:r>
        </a:p>
      </xdr:txBody>
    </xdr:sp>
    <xdr:clientData/>
  </xdr:twoCellAnchor>
  <xdr:twoCellAnchor>
    <xdr:from>
      <xdr:col>101</xdr:col>
      <xdr:colOff>180975</xdr:colOff>
      <xdr:row>48</xdr:row>
      <xdr:rowOff>152400</xdr:rowOff>
    </xdr:from>
    <xdr:to>
      <xdr:col>109</xdr:col>
      <xdr:colOff>104775</xdr:colOff>
      <xdr:row>50</xdr:row>
      <xdr:rowOff>63500</xdr:rowOff>
    </xdr:to>
    <xdr:sp macro="" textlink="">
      <xdr:nvSpPr>
        <xdr:cNvPr id="223" name="正方形/長方形 222"/>
        <xdr:cNvSpPr/>
      </xdr:nvSpPr>
      <xdr:spPr>
        <a:xfrm>
          <a:off x="20383500" y="83820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13.8</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62</xdr:col>
      <xdr:colOff>44450</xdr:colOff>
      <xdr:row>50</xdr:row>
      <xdr:rowOff>127000</xdr:rowOff>
    </xdr:from>
    <xdr:to>
      <xdr:col>85</xdr:col>
      <xdr:colOff>66675</xdr:colOff>
      <xdr:row>64</xdr:row>
      <xdr:rowOff>12700</xdr:rowOff>
    </xdr:to>
    <xdr:sp macro="" textlink="">
      <xdr:nvSpPr>
        <xdr:cNvPr id="224" name="正方形/長方形 223"/>
        <xdr:cNvSpPr/>
      </xdr:nvSpPr>
      <xdr:spPr>
        <a:xfrm>
          <a:off x="12446000" y="8699500"/>
          <a:ext cx="4622800" cy="2286000"/>
        </a:xfrm>
        <a:prstGeom prst="rect">
          <a:avLst/>
        </a:prstGeom>
        <a:solidFill>
          <a:srgbClr val="E6FFD5"/>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86</xdr:col>
      <xdr:colOff>196850</xdr:colOff>
      <xdr:row>50</xdr:row>
      <xdr:rowOff>127000</xdr:rowOff>
    </xdr:from>
    <xdr:to>
      <xdr:col>113</xdr:col>
      <xdr:colOff>130175</xdr:colOff>
      <xdr:row>64</xdr:row>
      <xdr:rowOff>12700</xdr:rowOff>
    </xdr:to>
    <xdr:sp macro="" textlink="">
      <xdr:nvSpPr>
        <xdr:cNvPr id="225" name="正方形/長方形 224"/>
        <xdr:cNvSpPr/>
      </xdr:nvSpPr>
      <xdr:spPr>
        <a:xfrm>
          <a:off x="17399000" y="8699500"/>
          <a:ext cx="5334000" cy="22860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87</xdr:col>
      <xdr:colOff>60325</xdr:colOff>
      <xdr:row>50</xdr:row>
      <xdr:rowOff>127000</xdr:rowOff>
    </xdr:from>
    <xdr:to>
      <xdr:col>106</xdr:col>
      <xdr:colOff>69850</xdr:colOff>
      <xdr:row>52</xdr:row>
      <xdr:rowOff>38100</xdr:rowOff>
    </xdr:to>
    <xdr:sp macro="" textlink="">
      <xdr:nvSpPr>
        <xdr:cNvPr id="226" name="正方形/長方形 225"/>
        <xdr:cNvSpPr/>
      </xdr:nvSpPr>
      <xdr:spPr>
        <a:xfrm>
          <a:off x="17462500" y="8699500"/>
          <a:ext cx="381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r>
            <a:rPr kumimoji="1" lang="ja-JP" altLang="en-US" sz="1100" b="1" i="1">
              <a:solidFill>
                <a:srgbClr val="FF0000"/>
              </a:solidFill>
              <a:latin typeface="ＭＳ Ｐゴシック" panose="020B0600070205080204" pitchFamily="50" charset="-128"/>
              <a:ea typeface="ＭＳ Ｐゴシック" panose="020B0600070205080204" pitchFamily="50" charset="-128"/>
            </a:rPr>
            <a:t>その他の分析欄</a:t>
          </a:r>
        </a:p>
      </xdr:txBody>
    </xdr:sp>
    <xdr:clientData/>
  </xdr:twoCellAnchor>
  <xdr:twoCellAnchor>
    <xdr:from>
      <xdr:col>87</xdr:col>
      <xdr:colOff>98425</xdr:colOff>
      <xdr:row>52</xdr:row>
      <xdr:rowOff>101600</xdr:rowOff>
    </xdr:from>
    <xdr:to>
      <xdr:col>112</xdr:col>
      <xdr:colOff>177800</xdr:colOff>
      <xdr:row>63</xdr:row>
      <xdr:rowOff>120650</xdr:rowOff>
    </xdr:to>
    <xdr:sp macro="" textlink="" fLocksText="0">
      <xdr:nvSpPr>
        <xdr:cNvPr id="227" name="テキスト ボックス 226"/>
        <xdr:cNvSpPr txBox="1"/>
      </xdr:nvSpPr>
      <xdr:spPr>
        <a:xfrm>
          <a:off x="17500600" y="9017000"/>
          <a:ext cx="5080000" cy="19050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kumimoji="1" lang="ja-JP" altLang="ja-JP" sz="1300">
              <a:solidFill>
                <a:sysClr val="windowText" lastClr="000000"/>
              </a:solidFill>
              <a:effectLst/>
              <a:latin typeface="ＭＳ ゴシック" panose="020B0609070205080204" pitchFamily="49" charset="-128"/>
              <a:ea typeface="ＭＳ ゴシック" panose="020B0609070205080204" pitchFamily="49" charset="-128"/>
              <a:cs typeface="+mn-cs"/>
            </a:rPr>
            <a:t>　その他に係る経常収支比率は、</a:t>
          </a:r>
          <a:r>
            <a:rPr kumimoji="1" lang="ja-JP" altLang="en-US" sz="1300">
              <a:solidFill>
                <a:sysClr val="windowText" lastClr="000000"/>
              </a:solidFill>
              <a:effectLst/>
              <a:latin typeface="ＭＳ ゴシック" panose="020B0609070205080204" pitchFamily="49" charset="-128"/>
              <a:ea typeface="ＭＳ ゴシック" panose="020B0609070205080204" pitchFamily="49" charset="-128"/>
              <a:cs typeface="+mn-cs"/>
            </a:rPr>
            <a:t>繰出金が後期高齢者医療会計などの増により前年比</a:t>
          </a:r>
          <a:r>
            <a:rPr kumimoji="1" lang="en-US" altLang="ja-JP" sz="1300">
              <a:solidFill>
                <a:sysClr val="windowText" lastClr="000000"/>
              </a:solidFill>
              <a:effectLst/>
              <a:latin typeface="ＭＳ ゴシック" panose="020B0609070205080204" pitchFamily="49" charset="-128"/>
              <a:ea typeface="ＭＳ ゴシック" panose="020B0609070205080204" pitchFamily="49" charset="-128"/>
              <a:cs typeface="+mn-cs"/>
            </a:rPr>
            <a:t>3</a:t>
          </a:r>
          <a:r>
            <a:rPr kumimoji="1" lang="ja-JP" altLang="en-US" sz="1300">
              <a:solidFill>
                <a:sysClr val="windowText" lastClr="000000"/>
              </a:solidFill>
              <a:effectLst/>
              <a:latin typeface="ＭＳ ゴシック" panose="020B0609070205080204" pitchFamily="49" charset="-128"/>
              <a:ea typeface="ＭＳ ゴシック" panose="020B0609070205080204" pitchFamily="49" charset="-128"/>
              <a:cs typeface="+mn-cs"/>
            </a:rPr>
            <a:t>％増加したものの、</a:t>
          </a:r>
          <a:r>
            <a:rPr kumimoji="1" lang="ja-JP" altLang="ja-JP" sz="1300">
              <a:solidFill>
                <a:sysClr val="windowText" lastClr="000000"/>
              </a:solidFill>
              <a:effectLst/>
              <a:latin typeface="ＭＳ ゴシック" panose="020B0609070205080204" pitchFamily="49" charset="-128"/>
              <a:ea typeface="ＭＳ ゴシック" panose="020B0609070205080204" pitchFamily="49" charset="-128"/>
              <a:cs typeface="+mn-cs"/>
            </a:rPr>
            <a:t>学校営繕費などの維持補修費</a:t>
          </a:r>
          <a:r>
            <a:rPr kumimoji="1" lang="ja-JP" altLang="en-US" sz="1300">
              <a:solidFill>
                <a:sysClr val="windowText" lastClr="000000"/>
              </a:solidFill>
              <a:effectLst/>
              <a:latin typeface="ＭＳ ゴシック" panose="020B0609070205080204" pitchFamily="49" charset="-128"/>
              <a:ea typeface="ＭＳ ゴシック" panose="020B0609070205080204" pitchFamily="49" charset="-128"/>
              <a:cs typeface="+mn-cs"/>
            </a:rPr>
            <a:t>が前年比</a:t>
          </a:r>
          <a:r>
            <a:rPr kumimoji="1" lang="en-US" altLang="ja-JP" sz="1300">
              <a:solidFill>
                <a:sysClr val="windowText" lastClr="000000"/>
              </a:solidFill>
              <a:effectLst/>
              <a:latin typeface="ＭＳ ゴシック" panose="020B0609070205080204" pitchFamily="49" charset="-128"/>
              <a:ea typeface="ＭＳ ゴシック" panose="020B0609070205080204" pitchFamily="49" charset="-128"/>
              <a:cs typeface="+mn-cs"/>
            </a:rPr>
            <a:t>5.3%</a:t>
          </a:r>
          <a:r>
            <a:rPr kumimoji="1" lang="ja-JP" altLang="en-US" sz="1300">
              <a:solidFill>
                <a:sysClr val="windowText" lastClr="000000"/>
              </a:solidFill>
              <a:effectLst/>
              <a:latin typeface="ＭＳ ゴシック" panose="020B0609070205080204" pitchFamily="49" charset="-128"/>
              <a:ea typeface="ＭＳ ゴシック" panose="020B0609070205080204" pitchFamily="49" charset="-128"/>
              <a:cs typeface="+mn-cs"/>
            </a:rPr>
            <a:t>減少したことにより</a:t>
          </a:r>
          <a:r>
            <a:rPr kumimoji="1" lang="en-US" altLang="ja-JP" sz="1300">
              <a:solidFill>
                <a:sysClr val="windowText" lastClr="000000"/>
              </a:solidFill>
              <a:effectLst/>
              <a:latin typeface="ＭＳ ゴシック" panose="020B0609070205080204" pitchFamily="49" charset="-128"/>
              <a:ea typeface="ＭＳ ゴシック" panose="020B0609070205080204" pitchFamily="49" charset="-128"/>
              <a:cs typeface="+mn-cs"/>
            </a:rPr>
            <a:t>0.4</a:t>
          </a:r>
          <a:r>
            <a:rPr kumimoji="1" lang="ja-JP" altLang="ja-JP" sz="1300">
              <a:solidFill>
                <a:sysClr val="windowText" lastClr="000000"/>
              </a:solidFill>
              <a:effectLst/>
              <a:latin typeface="ＭＳ ゴシック" panose="020B0609070205080204" pitchFamily="49" charset="-128"/>
              <a:ea typeface="ＭＳ ゴシック" panose="020B0609070205080204" pitchFamily="49" charset="-128"/>
              <a:cs typeface="+mn-cs"/>
            </a:rPr>
            <a:t>ポイント</a:t>
          </a:r>
          <a:r>
            <a:rPr kumimoji="1" lang="ja-JP" altLang="en-US" sz="1300">
              <a:solidFill>
                <a:sysClr val="windowText" lastClr="000000"/>
              </a:solidFill>
              <a:effectLst/>
              <a:latin typeface="ＭＳ ゴシック" panose="020B0609070205080204" pitchFamily="49" charset="-128"/>
              <a:ea typeface="ＭＳ ゴシック" panose="020B0609070205080204" pitchFamily="49" charset="-128"/>
              <a:cs typeface="+mn-cs"/>
            </a:rPr>
            <a:t>の減となった</a:t>
          </a:r>
          <a:r>
            <a:rPr kumimoji="1" lang="ja-JP" altLang="ja-JP" sz="1300">
              <a:solidFill>
                <a:sysClr val="windowText" lastClr="000000"/>
              </a:solidFill>
              <a:effectLst/>
              <a:latin typeface="ＭＳ ゴシック" panose="020B0609070205080204" pitchFamily="49" charset="-128"/>
              <a:ea typeface="ＭＳ ゴシック" panose="020B0609070205080204" pitchFamily="49" charset="-128"/>
              <a:cs typeface="+mn-cs"/>
            </a:rPr>
            <a:t>。</a:t>
          </a:r>
          <a:endParaRPr lang="ja-JP" altLang="ja-JP" sz="1300">
            <a:solidFill>
              <a:sysClr val="windowText" lastClr="000000"/>
            </a:solidFill>
            <a:effectLst/>
            <a:latin typeface="ＭＳ ゴシック" panose="020B0609070205080204" pitchFamily="49" charset="-128"/>
            <a:ea typeface="ＭＳ ゴシック" panose="020B0609070205080204" pitchFamily="49" charset="-128"/>
          </a:endParaRPr>
        </a:p>
        <a:p>
          <a:r>
            <a:rPr kumimoji="1" lang="ja-JP" altLang="ja-JP" sz="1300">
              <a:solidFill>
                <a:sysClr val="windowText" lastClr="000000"/>
              </a:solidFill>
              <a:effectLst/>
              <a:latin typeface="ＭＳ ゴシック" panose="020B0609070205080204" pitchFamily="49" charset="-128"/>
              <a:ea typeface="ＭＳ ゴシック" panose="020B0609070205080204" pitchFamily="49" charset="-128"/>
              <a:cs typeface="+mn-cs"/>
            </a:rPr>
            <a:t>  今後は、介護保険会計や後期高齢者医療会計など、高齢化の進展により繰出金が増加していくことが見込まれるが、介護予防の充実・医療費の適正化等に取り組んでいく。</a:t>
          </a:r>
          <a:endParaRPr kumimoji="1" lang="ja-JP" altLang="en-US" sz="1300">
            <a:solidFill>
              <a:sysClr val="windowText" lastClr="000000"/>
            </a:solidFill>
            <a:latin typeface="ＭＳ ゴシック" panose="020B0609070205080204" pitchFamily="49" charset="-128"/>
            <a:ea typeface="ＭＳ ゴシック" panose="020B0609070205080204" pitchFamily="49" charset="-128"/>
          </a:endParaRPr>
        </a:p>
      </xdr:txBody>
    </xdr:sp>
    <xdr:clientData/>
  </xdr:twoCellAnchor>
  <xdr:oneCellAnchor>
    <xdr:from>
      <xdr:col>62</xdr:col>
      <xdr:colOff>6350</xdr:colOff>
      <xdr:row>49</xdr:row>
      <xdr:rowOff>107950</xdr:rowOff>
    </xdr:from>
    <xdr:ext cx="298543" cy="225703"/>
    <xdr:sp macro="" textlink="">
      <xdr:nvSpPr>
        <xdr:cNvPr id="228" name="テキスト ボックス 227"/>
        <xdr:cNvSpPr txBox="1"/>
      </xdr:nvSpPr>
      <xdr:spPr>
        <a:xfrm>
          <a:off x="12407900" y="8509000"/>
          <a:ext cx="298543"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800">
              <a:latin typeface="ＭＳ Ｐゴシック" panose="020B0600070205080204" pitchFamily="50" charset="-128"/>
              <a:ea typeface="ＭＳ Ｐゴシック" panose="020B0600070205080204" pitchFamily="50" charset="-128"/>
            </a:rPr>
            <a:t>(%)</a:t>
          </a:r>
          <a:endParaRPr kumimoji="1" lang="ja-JP" altLang="en-US" sz="800">
            <a:latin typeface="ＭＳ Ｐゴシック" panose="020B0600070205080204" pitchFamily="50" charset="-128"/>
            <a:ea typeface="ＭＳ Ｐゴシック" panose="020B0600070205080204" pitchFamily="50" charset="-128"/>
          </a:endParaRPr>
        </a:p>
      </xdr:txBody>
    </xdr:sp>
    <xdr:clientData/>
  </xdr:oneCellAnchor>
  <xdr:twoCellAnchor>
    <xdr:from>
      <xdr:col>62</xdr:col>
      <xdr:colOff>44450</xdr:colOff>
      <xdr:row>64</xdr:row>
      <xdr:rowOff>12700</xdr:rowOff>
    </xdr:from>
    <xdr:to>
      <xdr:col>85</xdr:col>
      <xdr:colOff>66675</xdr:colOff>
      <xdr:row>64</xdr:row>
      <xdr:rowOff>12700</xdr:rowOff>
    </xdr:to>
    <xdr:cxnSp macro="">
      <xdr:nvCxnSpPr>
        <xdr:cNvPr id="229" name="直線コネクタ 228"/>
        <xdr:cNvCxnSpPr/>
      </xdr:nvCxnSpPr>
      <xdr:spPr>
        <a:xfrm>
          <a:off x="12446000" y="109855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59</xdr:col>
      <xdr:colOff>136525</xdr:colOff>
      <xdr:row>63</xdr:row>
      <xdr:rowOff>41927</xdr:rowOff>
    </xdr:from>
    <xdr:ext cx="508000" cy="259045"/>
    <xdr:sp macro="" textlink="">
      <xdr:nvSpPr>
        <xdr:cNvPr id="230" name="テキスト ボックス 229"/>
        <xdr:cNvSpPr txBox="1"/>
      </xdr:nvSpPr>
      <xdr:spPr>
        <a:xfrm>
          <a:off x="11938000" y="108432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16.0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62</xdr:col>
      <xdr:colOff>44450</xdr:colOff>
      <xdr:row>61</xdr:row>
      <xdr:rowOff>146050</xdr:rowOff>
    </xdr:from>
    <xdr:to>
      <xdr:col>85</xdr:col>
      <xdr:colOff>66675</xdr:colOff>
      <xdr:row>61</xdr:row>
      <xdr:rowOff>146050</xdr:rowOff>
    </xdr:to>
    <xdr:cxnSp macro="">
      <xdr:nvCxnSpPr>
        <xdr:cNvPr id="231" name="直線コネクタ 230"/>
        <xdr:cNvCxnSpPr/>
      </xdr:nvCxnSpPr>
      <xdr:spPr>
        <a:xfrm>
          <a:off x="12446000" y="106045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59</xdr:col>
      <xdr:colOff>136525</xdr:colOff>
      <xdr:row>61</xdr:row>
      <xdr:rowOff>3827</xdr:rowOff>
    </xdr:from>
    <xdr:ext cx="508000" cy="259045"/>
    <xdr:sp macro="" textlink="">
      <xdr:nvSpPr>
        <xdr:cNvPr id="232" name="テキスト ボックス 231"/>
        <xdr:cNvSpPr txBox="1"/>
      </xdr:nvSpPr>
      <xdr:spPr>
        <a:xfrm>
          <a:off x="11938000" y="104622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14.0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62</xdr:col>
      <xdr:colOff>44450</xdr:colOff>
      <xdr:row>59</xdr:row>
      <xdr:rowOff>107950</xdr:rowOff>
    </xdr:from>
    <xdr:to>
      <xdr:col>85</xdr:col>
      <xdr:colOff>66675</xdr:colOff>
      <xdr:row>59</xdr:row>
      <xdr:rowOff>107950</xdr:rowOff>
    </xdr:to>
    <xdr:cxnSp macro="">
      <xdr:nvCxnSpPr>
        <xdr:cNvPr id="233" name="直線コネクタ 232"/>
        <xdr:cNvCxnSpPr/>
      </xdr:nvCxnSpPr>
      <xdr:spPr>
        <a:xfrm>
          <a:off x="12446000" y="102235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59</xdr:col>
      <xdr:colOff>136525</xdr:colOff>
      <xdr:row>58</xdr:row>
      <xdr:rowOff>137177</xdr:rowOff>
    </xdr:from>
    <xdr:ext cx="508000" cy="259045"/>
    <xdr:sp macro="" textlink="">
      <xdr:nvSpPr>
        <xdr:cNvPr id="234" name="テキスト ボックス 233"/>
        <xdr:cNvSpPr txBox="1"/>
      </xdr:nvSpPr>
      <xdr:spPr>
        <a:xfrm>
          <a:off x="11938000" y="100812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12.0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62</xdr:col>
      <xdr:colOff>44450</xdr:colOff>
      <xdr:row>57</xdr:row>
      <xdr:rowOff>69850</xdr:rowOff>
    </xdr:from>
    <xdr:to>
      <xdr:col>85</xdr:col>
      <xdr:colOff>66675</xdr:colOff>
      <xdr:row>57</xdr:row>
      <xdr:rowOff>69850</xdr:rowOff>
    </xdr:to>
    <xdr:cxnSp macro="">
      <xdr:nvCxnSpPr>
        <xdr:cNvPr id="235" name="直線コネクタ 234"/>
        <xdr:cNvCxnSpPr/>
      </xdr:nvCxnSpPr>
      <xdr:spPr>
        <a:xfrm>
          <a:off x="12446000" y="98425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59</xdr:col>
      <xdr:colOff>136525</xdr:colOff>
      <xdr:row>56</xdr:row>
      <xdr:rowOff>99077</xdr:rowOff>
    </xdr:from>
    <xdr:ext cx="508000" cy="259045"/>
    <xdr:sp macro="" textlink="">
      <xdr:nvSpPr>
        <xdr:cNvPr id="236" name="テキスト ボックス 235"/>
        <xdr:cNvSpPr txBox="1"/>
      </xdr:nvSpPr>
      <xdr:spPr>
        <a:xfrm>
          <a:off x="11938000" y="97002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10.0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62</xdr:col>
      <xdr:colOff>44450</xdr:colOff>
      <xdr:row>55</xdr:row>
      <xdr:rowOff>31750</xdr:rowOff>
    </xdr:from>
    <xdr:to>
      <xdr:col>85</xdr:col>
      <xdr:colOff>66675</xdr:colOff>
      <xdr:row>55</xdr:row>
      <xdr:rowOff>31750</xdr:rowOff>
    </xdr:to>
    <xdr:cxnSp macro="">
      <xdr:nvCxnSpPr>
        <xdr:cNvPr id="237" name="直線コネクタ 236"/>
        <xdr:cNvCxnSpPr/>
      </xdr:nvCxnSpPr>
      <xdr:spPr>
        <a:xfrm>
          <a:off x="12446000" y="94615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59</xdr:col>
      <xdr:colOff>136525</xdr:colOff>
      <xdr:row>54</xdr:row>
      <xdr:rowOff>60977</xdr:rowOff>
    </xdr:from>
    <xdr:ext cx="508000" cy="259045"/>
    <xdr:sp macro="" textlink="">
      <xdr:nvSpPr>
        <xdr:cNvPr id="238" name="テキスト ボックス 237"/>
        <xdr:cNvSpPr txBox="1"/>
      </xdr:nvSpPr>
      <xdr:spPr>
        <a:xfrm>
          <a:off x="11938000" y="93192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8.0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62</xdr:col>
      <xdr:colOff>44450</xdr:colOff>
      <xdr:row>52</xdr:row>
      <xdr:rowOff>165100</xdr:rowOff>
    </xdr:from>
    <xdr:to>
      <xdr:col>85</xdr:col>
      <xdr:colOff>66675</xdr:colOff>
      <xdr:row>52</xdr:row>
      <xdr:rowOff>165100</xdr:rowOff>
    </xdr:to>
    <xdr:cxnSp macro="">
      <xdr:nvCxnSpPr>
        <xdr:cNvPr id="239" name="直線コネクタ 238"/>
        <xdr:cNvCxnSpPr/>
      </xdr:nvCxnSpPr>
      <xdr:spPr>
        <a:xfrm>
          <a:off x="12446000" y="90805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59</xdr:col>
      <xdr:colOff>136525</xdr:colOff>
      <xdr:row>52</xdr:row>
      <xdr:rowOff>22877</xdr:rowOff>
    </xdr:from>
    <xdr:ext cx="508000" cy="259045"/>
    <xdr:sp macro="" textlink="">
      <xdr:nvSpPr>
        <xdr:cNvPr id="240" name="テキスト ボックス 239"/>
        <xdr:cNvSpPr txBox="1"/>
      </xdr:nvSpPr>
      <xdr:spPr>
        <a:xfrm>
          <a:off x="11938000" y="89382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6.0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62</xdr:col>
      <xdr:colOff>44450</xdr:colOff>
      <xdr:row>50</xdr:row>
      <xdr:rowOff>127000</xdr:rowOff>
    </xdr:from>
    <xdr:to>
      <xdr:col>85</xdr:col>
      <xdr:colOff>66675</xdr:colOff>
      <xdr:row>50</xdr:row>
      <xdr:rowOff>127000</xdr:rowOff>
    </xdr:to>
    <xdr:cxnSp macro="">
      <xdr:nvCxnSpPr>
        <xdr:cNvPr id="241" name="直線コネクタ 240"/>
        <xdr:cNvCxnSpPr/>
      </xdr:nvCxnSpPr>
      <xdr:spPr>
        <a:xfrm>
          <a:off x="12446000" y="86995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59</xdr:col>
      <xdr:colOff>136525</xdr:colOff>
      <xdr:row>49</xdr:row>
      <xdr:rowOff>156227</xdr:rowOff>
    </xdr:from>
    <xdr:ext cx="508000" cy="259045"/>
    <xdr:sp macro="" textlink="">
      <xdr:nvSpPr>
        <xdr:cNvPr id="242" name="テキスト ボックス 241"/>
        <xdr:cNvSpPr txBox="1"/>
      </xdr:nvSpPr>
      <xdr:spPr>
        <a:xfrm>
          <a:off x="11938000" y="85572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4.0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62</xdr:col>
      <xdr:colOff>44450</xdr:colOff>
      <xdr:row>50</xdr:row>
      <xdr:rowOff>127000</xdr:rowOff>
    </xdr:from>
    <xdr:to>
      <xdr:col>85</xdr:col>
      <xdr:colOff>66675</xdr:colOff>
      <xdr:row>64</xdr:row>
      <xdr:rowOff>12700</xdr:rowOff>
    </xdr:to>
    <xdr:sp macro="" textlink="">
      <xdr:nvSpPr>
        <xdr:cNvPr id="243" name="その他グラフ枠"/>
        <xdr:cNvSpPr/>
      </xdr:nvSpPr>
      <xdr:spPr>
        <a:xfrm>
          <a:off x="12446000" y="8699500"/>
          <a:ext cx="4622800" cy="228600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82</xdr:col>
      <xdr:colOff>107950</xdr:colOff>
      <xdr:row>52</xdr:row>
      <xdr:rowOff>69850</xdr:rowOff>
    </xdr:from>
    <xdr:to>
      <xdr:col>82</xdr:col>
      <xdr:colOff>107950</xdr:colOff>
      <xdr:row>61</xdr:row>
      <xdr:rowOff>31750</xdr:rowOff>
    </xdr:to>
    <xdr:cxnSp macro="">
      <xdr:nvCxnSpPr>
        <xdr:cNvPr id="244" name="直線コネクタ 243"/>
        <xdr:cNvCxnSpPr/>
      </xdr:nvCxnSpPr>
      <xdr:spPr>
        <a:xfrm flipV="1">
          <a:off x="16510000" y="8985250"/>
          <a:ext cx="0" cy="1504950"/>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82</xdr:col>
      <xdr:colOff>196850</xdr:colOff>
      <xdr:row>61</xdr:row>
      <xdr:rowOff>3827</xdr:rowOff>
    </xdr:from>
    <xdr:ext cx="762000" cy="259045"/>
    <xdr:sp macro="" textlink="">
      <xdr:nvSpPr>
        <xdr:cNvPr id="245" name="その他最小値テキスト"/>
        <xdr:cNvSpPr txBox="1"/>
      </xdr:nvSpPr>
      <xdr:spPr>
        <a:xfrm>
          <a:off x="16598900" y="104622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latin typeface="ＭＳ Ｐゴシック" panose="020B0600070205080204" pitchFamily="50" charset="-128"/>
              <a:ea typeface="ＭＳ Ｐゴシック" panose="020B0600070205080204" pitchFamily="50" charset="-128"/>
            </a:rPr>
            <a:t>13.4</a:t>
          </a:r>
          <a:endParaRPr kumimoji="1" lang="ja-JP" altLang="en-US" sz="1000" b="1">
            <a:latin typeface="ＭＳ Ｐゴシック" panose="020B0600070205080204" pitchFamily="50" charset="-128"/>
            <a:ea typeface="ＭＳ Ｐゴシック" panose="020B0600070205080204" pitchFamily="50" charset="-128"/>
          </a:endParaRPr>
        </a:p>
      </xdr:txBody>
    </xdr:sp>
    <xdr:clientData/>
  </xdr:oneCellAnchor>
  <xdr:twoCellAnchor>
    <xdr:from>
      <xdr:col>82</xdr:col>
      <xdr:colOff>19050</xdr:colOff>
      <xdr:row>61</xdr:row>
      <xdr:rowOff>31750</xdr:rowOff>
    </xdr:from>
    <xdr:to>
      <xdr:col>82</xdr:col>
      <xdr:colOff>196850</xdr:colOff>
      <xdr:row>61</xdr:row>
      <xdr:rowOff>31750</xdr:rowOff>
    </xdr:to>
    <xdr:cxnSp macro="">
      <xdr:nvCxnSpPr>
        <xdr:cNvPr id="246" name="直線コネクタ 245"/>
        <xdr:cNvCxnSpPr/>
      </xdr:nvCxnSpPr>
      <xdr:spPr>
        <a:xfrm>
          <a:off x="16421100" y="10490200"/>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82</xdr:col>
      <xdr:colOff>196850</xdr:colOff>
      <xdr:row>50</xdr:row>
      <xdr:rowOff>156227</xdr:rowOff>
    </xdr:from>
    <xdr:ext cx="762000" cy="259045"/>
    <xdr:sp macro="" textlink="">
      <xdr:nvSpPr>
        <xdr:cNvPr id="247" name="その他最大値テキスト"/>
        <xdr:cNvSpPr txBox="1"/>
      </xdr:nvSpPr>
      <xdr:spPr>
        <a:xfrm>
          <a:off x="16598900" y="872872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latin typeface="ＭＳ Ｐゴシック" panose="020B0600070205080204" pitchFamily="50" charset="-128"/>
              <a:ea typeface="ＭＳ Ｐゴシック" panose="020B0600070205080204" pitchFamily="50" charset="-128"/>
            </a:rPr>
            <a:t>5.5</a:t>
          </a:r>
          <a:endParaRPr kumimoji="1" lang="ja-JP" altLang="en-US" sz="1000" b="1">
            <a:latin typeface="ＭＳ Ｐゴシック" panose="020B0600070205080204" pitchFamily="50" charset="-128"/>
            <a:ea typeface="ＭＳ Ｐゴシック" panose="020B0600070205080204" pitchFamily="50" charset="-128"/>
          </a:endParaRPr>
        </a:p>
      </xdr:txBody>
    </xdr:sp>
    <xdr:clientData/>
  </xdr:oneCellAnchor>
  <xdr:twoCellAnchor>
    <xdr:from>
      <xdr:col>82</xdr:col>
      <xdr:colOff>19050</xdr:colOff>
      <xdr:row>52</xdr:row>
      <xdr:rowOff>69850</xdr:rowOff>
    </xdr:from>
    <xdr:to>
      <xdr:col>82</xdr:col>
      <xdr:colOff>196850</xdr:colOff>
      <xdr:row>52</xdr:row>
      <xdr:rowOff>69850</xdr:rowOff>
    </xdr:to>
    <xdr:cxnSp macro="">
      <xdr:nvCxnSpPr>
        <xdr:cNvPr id="248" name="直線コネクタ 247"/>
        <xdr:cNvCxnSpPr/>
      </xdr:nvCxnSpPr>
      <xdr:spPr>
        <a:xfrm>
          <a:off x="16421100" y="8985250"/>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78</xdr:col>
      <xdr:colOff>69850</xdr:colOff>
      <xdr:row>58</xdr:row>
      <xdr:rowOff>107950</xdr:rowOff>
    </xdr:from>
    <xdr:to>
      <xdr:col>82</xdr:col>
      <xdr:colOff>107950</xdr:colOff>
      <xdr:row>59</xdr:row>
      <xdr:rowOff>12700</xdr:rowOff>
    </xdr:to>
    <xdr:cxnSp macro="">
      <xdr:nvCxnSpPr>
        <xdr:cNvPr id="249" name="直線コネクタ 248"/>
        <xdr:cNvCxnSpPr/>
      </xdr:nvCxnSpPr>
      <xdr:spPr>
        <a:xfrm flipV="1">
          <a:off x="15671800" y="10052050"/>
          <a:ext cx="838200" cy="7620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82</xdr:col>
      <xdr:colOff>196850</xdr:colOff>
      <xdr:row>55</xdr:row>
      <xdr:rowOff>168927</xdr:rowOff>
    </xdr:from>
    <xdr:ext cx="762000" cy="259045"/>
    <xdr:sp macro="" textlink="">
      <xdr:nvSpPr>
        <xdr:cNvPr id="250" name="その他平均値テキスト"/>
        <xdr:cNvSpPr txBox="1"/>
      </xdr:nvSpPr>
      <xdr:spPr>
        <a:xfrm>
          <a:off x="16598900" y="9598677"/>
          <a:ext cx="762000"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solidFill>
                <a:srgbClr val="000080"/>
              </a:solidFill>
              <a:latin typeface="ＭＳ Ｐゴシック" panose="020B0600070205080204" pitchFamily="50" charset="-128"/>
              <a:ea typeface="ＭＳ Ｐゴシック" panose="020B0600070205080204" pitchFamily="50" charset="-128"/>
            </a:rPr>
            <a:t>9.8</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82</xdr:col>
      <xdr:colOff>57150</xdr:colOff>
      <xdr:row>56</xdr:row>
      <xdr:rowOff>152400</xdr:rowOff>
    </xdr:from>
    <xdr:to>
      <xdr:col>82</xdr:col>
      <xdr:colOff>158750</xdr:colOff>
      <xdr:row>57</xdr:row>
      <xdr:rowOff>82550</xdr:rowOff>
    </xdr:to>
    <xdr:sp macro="" textlink="">
      <xdr:nvSpPr>
        <xdr:cNvPr id="251" name="フローチャート: 判断 250"/>
        <xdr:cNvSpPr/>
      </xdr:nvSpPr>
      <xdr:spPr>
        <a:xfrm>
          <a:off x="16459200" y="97536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73</xdr:col>
      <xdr:colOff>180975</xdr:colOff>
      <xdr:row>58</xdr:row>
      <xdr:rowOff>165100</xdr:rowOff>
    </xdr:from>
    <xdr:to>
      <xdr:col>78</xdr:col>
      <xdr:colOff>69850</xdr:colOff>
      <xdr:row>59</xdr:row>
      <xdr:rowOff>12700</xdr:rowOff>
    </xdr:to>
    <xdr:cxnSp macro="">
      <xdr:nvCxnSpPr>
        <xdr:cNvPr id="252" name="直線コネクタ 251"/>
        <xdr:cNvCxnSpPr/>
      </xdr:nvCxnSpPr>
      <xdr:spPr>
        <a:xfrm>
          <a:off x="14782800" y="10109200"/>
          <a:ext cx="889000" cy="1905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78</xdr:col>
      <xdr:colOff>19050</xdr:colOff>
      <xdr:row>57</xdr:row>
      <xdr:rowOff>19050</xdr:rowOff>
    </xdr:from>
    <xdr:to>
      <xdr:col>78</xdr:col>
      <xdr:colOff>120650</xdr:colOff>
      <xdr:row>57</xdr:row>
      <xdr:rowOff>120650</xdr:rowOff>
    </xdr:to>
    <xdr:sp macro="" textlink="">
      <xdr:nvSpPr>
        <xdr:cNvPr id="253" name="フローチャート: 判断 252"/>
        <xdr:cNvSpPr/>
      </xdr:nvSpPr>
      <xdr:spPr>
        <a:xfrm>
          <a:off x="15621000" y="97917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76</xdr:col>
      <xdr:colOff>88900</xdr:colOff>
      <xdr:row>55</xdr:row>
      <xdr:rowOff>130827</xdr:rowOff>
    </xdr:from>
    <xdr:ext cx="736600" cy="259045"/>
    <xdr:sp macro="" textlink="">
      <xdr:nvSpPr>
        <xdr:cNvPr id="254" name="テキスト ボックス 253"/>
        <xdr:cNvSpPr txBox="1"/>
      </xdr:nvSpPr>
      <xdr:spPr>
        <a:xfrm>
          <a:off x="15290800" y="9560577"/>
          <a:ext cx="7366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10.0</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69</xdr:col>
      <xdr:colOff>92075</xdr:colOff>
      <xdr:row>58</xdr:row>
      <xdr:rowOff>165100</xdr:rowOff>
    </xdr:from>
    <xdr:to>
      <xdr:col>73</xdr:col>
      <xdr:colOff>180975</xdr:colOff>
      <xdr:row>59</xdr:row>
      <xdr:rowOff>12700</xdr:rowOff>
    </xdr:to>
    <xdr:cxnSp macro="">
      <xdr:nvCxnSpPr>
        <xdr:cNvPr id="255" name="直線コネクタ 254"/>
        <xdr:cNvCxnSpPr/>
      </xdr:nvCxnSpPr>
      <xdr:spPr>
        <a:xfrm flipV="1">
          <a:off x="13893800" y="10109200"/>
          <a:ext cx="889000" cy="1905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73</xdr:col>
      <xdr:colOff>130175</xdr:colOff>
      <xdr:row>57</xdr:row>
      <xdr:rowOff>19050</xdr:rowOff>
    </xdr:from>
    <xdr:to>
      <xdr:col>74</xdr:col>
      <xdr:colOff>31750</xdr:colOff>
      <xdr:row>57</xdr:row>
      <xdr:rowOff>120650</xdr:rowOff>
    </xdr:to>
    <xdr:sp macro="" textlink="">
      <xdr:nvSpPr>
        <xdr:cNvPr id="256" name="フローチャート: 判断 255"/>
        <xdr:cNvSpPr/>
      </xdr:nvSpPr>
      <xdr:spPr>
        <a:xfrm>
          <a:off x="14732000" y="97917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72</xdr:col>
      <xdr:colOff>0</xdr:colOff>
      <xdr:row>55</xdr:row>
      <xdr:rowOff>130827</xdr:rowOff>
    </xdr:from>
    <xdr:ext cx="762000" cy="259045"/>
    <xdr:sp macro="" textlink="">
      <xdr:nvSpPr>
        <xdr:cNvPr id="257" name="テキスト ボックス 256"/>
        <xdr:cNvSpPr txBox="1"/>
      </xdr:nvSpPr>
      <xdr:spPr>
        <a:xfrm>
          <a:off x="14401800" y="95605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10.0</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65</xdr:col>
      <xdr:colOff>3175</xdr:colOff>
      <xdr:row>58</xdr:row>
      <xdr:rowOff>69850</xdr:rowOff>
    </xdr:from>
    <xdr:to>
      <xdr:col>69</xdr:col>
      <xdr:colOff>92075</xdr:colOff>
      <xdr:row>59</xdr:row>
      <xdr:rowOff>12700</xdr:rowOff>
    </xdr:to>
    <xdr:cxnSp macro="">
      <xdr:nvCxnSpPr>
        <xdr:cNvPr id="258" name="直線コネクタ 257"/>
        <xdr:cNvCxnSpPr/>
      </xdr:nvCxnSpPr>
      <xdr:spPr>
        <a:xfrm>
          <a:off x="13004800" y="10013950"/>
          <a:ext cx="889000" cy="11430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69</xdr:col>
      <xdr:colOff>41275</xdr:colOff>
      <xdr:row>56</xdr:row>
      <xdr:rowOff>152400</xdr:rowOff>
    </xdr:from>
    <xdr:to>
      <xdr:col>69</xdr:col>
      <xdr:colOff>142875</xdr:colOff>
      <xdr:row>57</xdr:row>
      <xdr:rowOff>82550</xdr:rowOff>
    </xdr:to>
    <xdr:sp macro="" textlink="">
      <xdr:nvSpPr>
        <xdr:cNvPr id="259" name="フローチャート: 判断 258"/>
        <xdr:cNvSpPr/>
      </xdr:nvSpPr>
      <xdr:spPr>
        <a:xfrm>
          <a:off x="13843000" y="97536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67</xdr:col>
      <xdr:colOff>111125</xdr:colOff>
      <xdr:row>55</xdr:row>
      <xdr:rowOff>92727</xdr:rowOff>
    </xdr:from>
    <xdr:ext cx="762000" cy="259045"/>
    <xdr:sp macro="" textlink="">
      <xdr:nvSpPr>
        <xdr:cNvPr id="260" name="テキスト ボックス 259"/>
        <xdr:cNvSpPr txBox="1"/>
      </xdr:nvSpPr>
      <xdr:spPr>
        <a:xfrm>
          <a:off x="13512800" y="9522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9.8</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64</xdr:col>
      <xdr:colOff>152400</xdr:colOff>
      <xdr:row>56</xdr:row>
      <xdr:rowOff>76200</xdr:rowOff>
    </xdr:from>
    <xdr:to>
      <xdr:col>65</xdr:col>
      <xdr:colOff>53975</xdr:colOff>
      <xdr:row>57</xdr:row>
      <xdr:rowOff>6350</xdr:rowOff>
    </xdr:to>
    <xdr:sp macro="" textlink="">
      <xdr:nvSpPr>
        <xdr:cNvPr id="261" name="フローチャート: 判断 260"/>
        <xdr:cNvSpPr/>
      </xdr:nvSpPr>
      <xdr:spPr>
        <a:xfrm>
          <a:off x="12954000" y="96774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63</xdr:col>
      <xdr:colOff>22225</xdr:colOff>
      <xdr:row>55</xdr:row>
      <xdr:rowOff>16527</xdr:rowOff>
    </xdr:from>
    <xdr:ext cx="762000" cy="259045"/>
    <xdr:sp macro="" textlink="">
      <xdr:nvSpPr>
        <xdr:cNvPr id="262" name="テキスト ボックス 261"/>
        <xdr:cNvSpPr txBox="1"/>
      </xdr:nvSpPr>
      <xdr:spPr>
        <a:xfrm>
          <a:off x="12623800" y="94462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9.4</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oneCellAnchor>
    <xdr:from>
      <xdr:col>81</xdr:col>
      <xdr:colOff>92075</xdr:colOff>
      <xdr:row>64</xdr:row>
      <xdr:rowOff>10177</xdr:rowOff>
    </xdr:from>
    <xdr:ext cx="762000" cy="259045"/>
    <xdr:sp macro="" textlink="">
      <xdr:nvSpPr>
        <xdr:cNvPr id="263" name="テキスト ボックス 262"/>
        <xdr:cNvSpPr txBox="1"/>
      </xdr:nvSpPr>
      <xdr:spPr>
        <a:xfrm>
          <a:off x="16294100" y="10982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R01</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77</xdr:col>
      <xdr:colOff>53975</xdr:colOff>
      <xdr:row>64</xdr:row>
      <xdr:rowOff>10177</xdr:rowOff>
    </xdr:from>
    <xdr:ext cx="762000" cy="259045"/>
    <xdr:sp macro="" textlink="">
      <xdr:nvSpPr>
        <xdr:cNvPr id="264" name="テキスト ボックス 263"/>
        <xdr:cNvSpPr txBox="1"/>
      </xdr:nvSpPr>
      <xdr:spPr>
        <a:xfrm>
          <a:off x="15455900" y="10982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H30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72</xdr:col>
      <xdr:colOff>165100</xdr:colOff>
      <xdr:row>64</xdr:row>
      <xdr:rowOff>10177</xdr:rowOff>
    </xdr:from>
    <xdr:ext cx="762000" cy="259045"/>
    <xdr:sp macro="" textlink="">
      <xdr:nvSpPr>
        <xdr:cNvPr id="265" name="テキスト ボックス 264"/>
        <xdr:cNvSpPr txBox="1"/>
      </xdr:nvSpPr>
      <xdr:spPr>
        <a:xfrm>
          <a:off x="14566900" y="10982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H29</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68</xdr:col>
      <xdr:colOff>76200</xdr:colOff>
      <xdr:row>64</xdr:row>
      <xdr:rowOff>10177</xdr:rowOff>
    </xdr:from>
    <xdr:ext cx="762000" cy="259045"/>
    <xdr:sp macro="" textlink="">
      <xdr:nvSpPr>
        <xdr:cNvPr id="266" name="テキスト ボックス 265"/>
        <xdr:cNvSpPr txBox="1"/>
      </xdr:nvSpPr>
      <xdr:spPr>
        <a:xfrm>
          <a:off x="13677900" y="10982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H28</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63</xdr:col>
      <xdr:colOff>187325</xdr:colOff>
      <xdr:row>64</xdr:row>
      <xdr:rowOff>10177</xdr:rowOff>
    </xdr:from>
    <xdr:ext cx="762000" cy="259045"/>
    <xdr:sp macro="" textlink="">
      <xdr:nvSpPr>
        <xdr:cNvPr id="267" name="テキスト ボックス 266"/>
        <xdr:cNvSpPr txBox="1"/>
      </xdr:nvSpPr>
      <xdr:spPr>
        <a:xfrm>
          <a:off x="12788900" y="10982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H27</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82</xdr:col>
      <xdr:colOff>57150</xdr:colOff>
      <xdr:row>58</xdr:row>
      <xdr:rowOff>57150</xdr:rowOff>
    </xdr:from>
    <xdr:to>
      <xdr:col>82</xdr:col>
      <xdr:colOff>158750</xdr:colOff>
      <xdr:row>58</xdr:row>
      <xdr:rowOff>158750</xdr:rowOff>
    </xdr:to>
    <xdr:sp macro="" textlink="">
      <xdr:nvSpPr>
        <xdr:cNvPr id="268" name="楕円 267"/>
        <xdr:cNvSpPr/>
      </xdr:nvSpPr>
      <xdr:spPr>
        <a:xfrm>
          <a:off x="16459200" y="1000125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82</xdr:col>
      <xdr:colOff>196850</xdr:colOff>
      <xdr:row>58</xdr:row>
      <xdr:rowOff>29227</xdr:rowOff>
    </xdr:from>
    <xdr:ext cx="762000" cy="259045"/>
    <xdr:sp macro="" textlink="">
      <xdr:nvSpPr>
        <xdr:cNvPr id="269" name="その他該当値テキスト"/>
        <xdr:cNvSpPr txBox="1"/>
      </xdr:nvSpPr>
      <xdr:spPr>
        <a:xfrm>
          <a:off x="16598900" y="997332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solidFill>
                <a:srgbClr val="FF0000"/>
              </a:solidFill>
              <a:latin typeface="ＭＳ Ｐゴシック" panose="020B0600070205080204" pitchFamily="50" charset="-128"/>
              <a:ea typeface="ＭＳ Ｐゴシック" panose="020B0600070205080204" pitchFamily="50" charset="-128"/>
            </a:rPr>
            <a:t>11.1</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78</xdr:col>
      <xdr:colOff>19050</xdr:colOff>
      <xdr:row>58</xdr:row>
      <xdr:rowOff>133350</xdr:rowOff>
    </xdr:from>
    <xdr:to>
      <xdr:col>78</xdr:col>
      <xdr:colOff>120650</xdr:colOff>
      <xdr:row>59</xdr:row>
      <xdr:rowOff>63500</xdr:rowOff>
    </xdr:to>
    <xdr:sp macro="" textlink="">
      <xdr:nvSpPr>
        <xdr:cNvPr id="270" name="楕円 269"/>
        <xdr:cNvSpPr/>
      </xdr:nvSpPr>
      <xdr:spPr>
        <a:xfrm>
          <a:off x="15621000" y="1007745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76</xdr:col>
      <xdr:colOff>88900</xdr:colOff>
      <xdr:row>59</xdr:row>
      <xdr:rowOff>48277</xdr:rowOff>
    </xdr:from>
    <xdr:ext cx="736600" cy="259045"/>
    <xdr:sp macro="" textlink="">
      <xdr:nvSpPr>
        <xdr:cNvPr id="271" name="テキスト ボックス 270"/>
        <xdr:cNvSpPr txBox="1"/>
      </xdr:nvSpPr>
      <xdr:spPr>
        <a:xfrm>
          <a:off x="15290800" y="10163827"/>
          <a:ext cx="7366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11.5</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73</xdr:col>
      <xdr:colOff>130175</xdr:colOff>
      <xdr:row>58</xdr:row>
      <xdr:rowOff>114300</xdr:rowOff>
    </xdr:from>
    <xdr:to>
      <xdr:col>74</xdr:col>
      <xdr:colOff>31750</xdr:colOff>
      <xdr:row>59</xdr:row>
      <xdr:rowOff>44450</xdr:rowOff>
    </xdr:to>
    <xdr:sp macro="" textlink="">
      <xdr:nvSpPr>
        <xdr:cNvPr id="272" name="楕円 271"/>
        <xdr:cNvSpPr/>
      </xdr:nvSpPr>
      <xdr:spPr>
        <a:xfrm>
          <a:off x="14732000" y="100584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72</xdr:col>
      <xdr:colOff>0</xdr:colOff>
      <xdr:row>59</xdr:row>
      <xdr:rowOff>29227</xdr:rowOff>
    </xdr:from>
    <xdr:ext cx="762000" cy="259045"/>
    <xdr:sp macro="" textlink="">
      <xdr:nvSpPr>
        <xdr:cNvPr id="273" name="テキスト ボックス 272"/>
        <xdr:cNvSpPr txBox="1"/>
      </xdr:nvSpPr>
      <xdr:spPr>
        <a:xfrm>
          <a:off x="14401800" y="101447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11.4</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69</xdr:col>
      <xdr:colOff>41275</xdr:colOff>
      <xdr:row>58</xdr:row>
      <xdr:rowOff>133350</xdr:rowOff>
    </xdr:from>
    <xdr:to>
      <xdr:col>69</xdr:col>
      <xdr:colOff>142875</xdr:colOff>
      <xdr:row>59</xdr:row>
      <xdr:rowOff>63500</xdr:rowOff>
    </xdr:to>
    <xdr:sp macro="" textlink="">
      <xdr:nvSpPr>
        <xdr:cNvPr id="274" name="楕円 273"/>
        <xdr:cNvSpPr/>
      </xdr:nvSpPr>
      <xdr:spPr>
        <a:xfrm>
          <a:off x="13843000" y="1007745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67</xdr:col>
      <xdr:colOff>111125</xdr:colOff>
      <xdr:row>59</xdr:row>
      <xdr:rowOff>48277</xdr:rowOff>
    </xdr:from>
    <xdr:ext cx="762000" cy="259045"/>
    <xdr:sp macro="" textlink="">
      <xdr:nvSpPr>
        <xdr:cNvPr id="275" name="テキスト ボックス 274"/>
        <xdr:cNvSpPr txBox="1"/>
      </xdr:nvSpPr>
      <xdr:spPr>
        <a:xfrm>
          <a:off x="13512800" y="1016382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11.5</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64</xdr:col>
      <xdr:colOff>152400</xdr:colOff>
      <xdr:row>58</xdr:row>
      <xdr:rowOff>19050</xdr:rowOff>
    </xdr:from>
    <xdr:to>
      <xdr:col>65</xdr:col>
      <xdr:colOff>53975</xdr:colOff>
      <xdr:row>58</xdr:row>
      <xdr:rowOff>120650</xdr:rowOff>
    </xdr:to>
    <xdr:sp macro="" textlink="">
      <xdr:nvSpPr>
        <xdr:cNvPr id="276" name="楕円 275"/>
        <xdr:cNvSpPr/>
      </xdr:nvSpPr>
      <xdr:spPr>
        <a:xfrm>
          <a:off x="12954000" y="996315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63</xdr:col>
      <xdr:colOff>22225</xdr:colOff>
      <xdr:row>58</xdr:row>
      <xdr:rowOff>105427</xdr:rowOff>
    </xdr:from>
    <xdr:ext cx="762000" cy="259045"/>
    <xdr:sp macro="" textlink="">
      <xdr:nvSpPr>
        <xdr:cNvPr id="277" name="テキスト ボックス 276"/>
        <xdr:cNvSpPr txBox="1"/>
      </xdr:nvSpPr>
      <xdr:spPr>
        <a:xfrm>
          <a:off x="12623800" y="1004952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10.9</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62</xdr:col>
      <xdr:colOff>44450</xdr:colOff>
      <xdr:row>27</xdr:row>
      <xdr:rowOff>69850</xdr:rowOff>
    </xdr:from>
    <xdr:to>
      <xdr:col>85</xdr:col>
      <xdr:colOff>66675</xdr:colOff>
      <xdr:row>29</xdr:row>
      <xdr:rowOff>44450</xdr:rowOff>
    </xdr:to>
    <xdr:sp macro="" textlink="">
      <xdr:nvSpPr>
        <xdr:cNvPr id="278" name="正方形/長方形 277"/>
        <xdr:cNvSpPr/>
      </xdr:nvSpPr>
      <xdr:spPr>
        <a:xfrm>
          <a:off x="12446000" y="4699000"/>
          <a:ext cx="4622800" cy="3175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ysClr val="windowText" lastClr="000000"/>
              </a:solidFill>
              <a:latin typeface="ＭＳ Ｐゴシック" panose="020B0600070205080204" pitchFamily="50" charset="-128"/>
              <a:ea typeface="ＭＳ Ｐゴシック" panose="020B0600070205080204" pitchFamily="50" charset="-128"/>
            </a:rPr>
            <a:t>補助費等</a:t>
          </a:r>
        </a:p>
      </xdr:txBody>
    </xdr:sp>
    <xdr:clientData/>
  </xdr:twoCellAnchor>
  <xdr:twoCellAnchor>
    <xdr:from>
      <xdr:col>85</xdr:col>
      <xdr:colOff>79375</xdr:colOff>
      <xdr:row>27</xdr:row>
      <xdr:rowOff>133350</xdr:rowOff>
    </xdr:from>
    <xdr:to>
      <xdr:col>93</xdr:col>
      <xdr:colOff>3175</xdr:colOff>
      <xdr:row>29</xdr:row>
      <xdr:rowOff>44450</xdr:rowOff>
    </xdr:to>
    <xdr:sp macro="" textlink="">
      <xdr:nvSpPr>
        <xdr:cNvPr id="279" name="正方形/長方形 278"/>
        <xdr:cNvSpPr/>
      </xdr:nvSpPr>
      <xdr:spPr>
        <a:xfrm>
          <a:off x="17081500" y="47625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類似団体内順位</a:t>
          </a:r>
        </a:p>
      </xdr:txBody>
    </xdr:sp>
    <xdr:clientData/>
  </xdr:twoCellAnchor>
  <xdr:twoCellAnchor>
    <xdr:from>
      <xdr:col>85</xdr:col>
      <xdr:colOff>79375</xdr:colOff>
      <xdr:row>28</xdr:row>
      <xdr:rowOff>152400</xdr:rowOff>
    </xdr:from>
    <xdr:to>
      <xdr:col>93</xdr:col>
      <xdr:colOff>3175</xdr:colOff>
      <xdr:row>30</xdr:row>
      <xdr:rowOff>63500</xdr:rowOff>
    </xdr:to>
    <xdr:sp macro="" textlink="">
      <xdr:nvSpPr>
        <xdr:cNvPr id="280" name="正方形/長方形 279"/>
        <xdr:cNvSpPr/>
      </xdr:nvSpPr>
      <xdr:spPr>
        <a:xfrm>
          <a:off x="17081500" y="49530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3/23</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93</xdr:col>
      <xdr:colOff>168275</xdr:colOff>
      <xdr:row>27</xdr:row>
      <xdr:rowOff>133350</xdr:rowOff>
    </xdr:from>
    <xdr:to>
      <xdr:col>100</xdr:col>
      <xdr:colOff>165100</xdr:colOff>
      <xdr:row>29</xdr:row>
      <xdr:rowOff>44450</xdr:rowOff>
    </xdr:to>
    <xdr:sp macro="" textlink="">
      <xdr:nvSpPr>
        <xdr:cNvPr id="281" name="正方形/長方形 280"/>
        <xdr:cNvSpPr/>
      </xdr:nvSpPr>
      <xdr:spPr>
        <a:xfrm>
          <a:off x="18770600" y="4762500"/>
          <a:ext cx="1397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全国平均</a:t>
          </a:r>
        </a:p>
      </xdr:txBody>
    </xdr:sp>
    <xdr:clientData/>
  </xdr:twoCellAnchor>
  <xdr:twoCellAnchor>
    <xdr:from>
      <xdr:col>93</xdr:col>
      <xdr:colOff>168275</xdr:colOff>
      <xdr:row>28</xdr:row>
      <xdr:rowOff>152400</xdr:rowOff>
    </xdr:from>
    <xdr:to>
      <xdr:col>100</xdr:col>
      <xdr:colOff>165100</xdr:colOff>
      <xdr:row>30</xdr:row>
      <xdr:rowOff>63500</xdr:rowOff>
    </xdr:to>
    <xdr:sp macro="" textlink="">
      <xdr:nvSpPr>
        <xdr:cNvPr id="282" name="正方形/長方形 281"/>
        <xdr:cNvSpPr/>
      </xdr:nvSpPr>
      <xdr:spPr>
        <a:xfrm>
          <a:off x="18770600" y="4953000"/>
          <a:ext cx="1397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10.3</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101</xdr:col>
      <xdr:colOff>180975</xdr:colOff>
      <xdr:row>27</xdr:row>
      <xdr:rowOff>133350</xdr:rowOff>
    </xdr:from>
    <xdr:to>
      <xdr:col>109</xdr:col>
      <xdr:colOff>104775</xdr:colOff>
      <xdr:row>29</xdr:row>
      <xdr:rowOff>44450</xdr:rowOff>
    </xdr:to>
    <xdr:sp macro="" textlink="">
      <xdr:nvSpPr>
        <xdr:cNvPr id="283" name="正方形/長方形 282"/>
        <xdr:cNvSpPr/>
      </xdr:nvSpPr>
      <xdr:spPr>
        <a:xfrm>
          <a:off x="20383500" y="47625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東京都平均</a:t>
          </a:r>
        </a:p>
      </xdr:txBody>
    </xdr:sp>
    <xdr:clientData/>
  </xdr:twoCellAnchor>
  <xdr:twoCellAnchor>
    <xdr:from>
      <xdr:col>101</xdr:col>
      <xdr:colOff>180975</xdr:colOff>
      <xdr:row>28</xdr:row>
      <xdr:rowOff>152400</xdr:rowOff>
    </xdr:from>
    <xdr:to>
      <xdr:col>109</xdr:col>
      <xdr:colOff>104775</xdr:colOff>
      <xdr:row>30</xdr:row>
      <xdr:rowOff>63500</xdr:rowOff>
    </xdr:to>
    <xdr:sp macro="" textlink="">
      <xdr:nvSpPr>
        <xdr:cNvPr id="284" name="正方形/長方形 283"/>
        <xdr:cNvSpPr/>
      </xdr:nvSpPr>
      <xdr:spPr>
        <a:xfrm>
          <a:off x="20383500" y="49530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10.6</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62</xdr:col>
      <xdr:colOff>44450</xdr:colOff>
      <xdr:row>30</xdr:row>
      <xdr:rowOff>127000</xdr:rowOff>
    </xdr:from>
    <xdr:to>
      <xdr:col>85</xdr:col>
      <xdr:colOff>66675</xdr:colOff>
      <xdr:row>44</xdr:row>
      <xdr:rowOff>12700</xdr:rowOff>
    </xdr:to>
    <xdr:sp macro="" textlink="">
      <xdr:nvSpPr>
        <xdr:cNvPr id="285" name="正方形/長方形 284"/>
        <xdr:cNvSpPr/>
      </xdr:nvSpPr>
      <xdr:spPr>
        <a:xfrm>
          <a:off x="12446000" y="5270500"/>
          <a:ext cx="4622800" cy="2286000"/>
        </a:xfrm>
        <a:prstGeom prst="rect">
          <a:avLst/>
        </a:prstGeom>
        <a:solidFill>
          <a:srgbClr val="E6FFD5"/>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86</xdr:col>
      <xdr:colOff>196850</xdr:colOff>
      <xdr:row>30</xdr:row>
      <xdr:rowOff>127000</xdr:rowOff>
    </xdr:from>
    <xdr:to>
      <xdr:col>113</xdr:col>
      <xdr:colOff>130175</xdr:colOff>
      <xdr:row>44</xdr:row>
      <xdr:rowOff>12700</xdr:rowOff>
    </xdr:to>
    <xdr:sp macro="" textlink="">
      <xdr:nvSpPr>
        <xdr:cNvPr id="286" name="正方形/長方形 285"/>
        <xdr:cNvSpPr/>
      </xdr:nvSpPr>
      <xdr:spPr>
        <a:xfrm>
          <a:off x="17399000" y="5270500"/>
          <a:ext cx="5334000" cy="22860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87</xdr:col>
      <xdr:colOff>60325</xdr:colOff>
      <xdr:row>30</xdr:row>
      <xdr:rowOff>127000</xdr:rowOff>
    </xdr:from>
    <xdr:to>
      <xdr:col>106</xdr:col>
      <xdr:colOff>69850</xdr:colOff>
      <xdr:row>32</xdr:row>
      <xdr:rowOff>38100</xdr:rowOff>
    </xdr:to>
    <xdr:sp macro="" textlink="">
      <xdr:nvSpPr>
        <xdr:cNvPr id="287" name="正方形/長方形 286"/>
        <xdr:cNvSpPr/>
      </xdr:nvSpPr>
      <xdr:spPr>
        <a:xfrm>
          <a:off x="17462500" y="5270500"/>
          <a:ext cx="381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r>
            <a:rPr kumimoji="1" lang="ja-JP" altLang="en-US" sz="1100" b="1" i="1">
              <a:solidFill>
                <a:srgbClr val="FF0000"/>
              </a:solidFill>
              <a:latin typeface="ＭＳ Ｐゴシック" panose="020B0600070205080204" pitchFamily="50" charset="-128"/>
              <a:ea typeface="ＭＳ Ｐゴシック" panose="020B0600070205080204" pitchFamily="50" charset="-128"/>
            </a:rPr>
            <a:t>補助費等の分析欄</a:t>
          </a:r>
        </a:p>
      </xdr:txBody>
    </xdr:sp>
    <xdr:clientData/>
  </xdr:twoCellAnchor>
  <xdr:twoCellAnchor>
    <xdr:from>
      <xdr:col>87</xdr:col>
      <xdr:colOff>98425</xdr:colOff>
      <xdr:row>32</xdr:row>
      <xdr:rowOff>101600</xdr:rowOff>
    </xdr:from>
    <xdr:to>
      <xdr:col>112</xdr:col>
      <xdr:colOff>177800</xdr:colOff>
      <xdr:row>43</xdr:row>
      <xdr:rowOff>120650</xdr:rowOff>
    </xdr:to>
    <xdr:sp macro="" textlink="" fLocksText="0">
      <xdr:nvSpPr>
        <xdr:cNvPr id="288" name="テキスト ボックス 287"/>
        <xdr:cNvSpPr txBox="1"/>
      </xdr:nvSpPr>
      <xdr:spPr>
        <a:xfrm>
          <a:off x="17500600" y="5588000"/>
          <a:ext cx="5080000" cy="19050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kumimoji="1" lang="ja-JP" altLang="ja-JP" sz="1300">
              <a:solidFill>
                <a:sysClr val="windowText" lastClr="000000"/>
              </a:solidFill>
              <a:effectLst/>
              <a:latin typeface="ＭＳ ゴシック" panose="020B0609070205080204" pitchFamily="49" charset="-128"/>
              <a:ea typeface="ＭＳ ゴシック" panose="020B0609070205080204" pitchFamily="49" charset="-128"/>
              <a:cs typeface="+mn-cs"/>
            </a:rPr>
            <a:t>　補助費等に係る経常収支比率は前年度比で</a:t>
          </a:r>
          <a:r>
            <a:rPr kumimoji="1" lang="en-US" altLang="ja-JP" sz="1300">
              <a:solidFill>
                <a:sysClr val="windowText" lastClr="000000"/>
              </a:solidFill>
              <a:effectLst/>
              <a:latin typeface="ＭＳ ゴシック" panose="020B0609070205080204" pitchFamily="49" charset="-128"/>
              <a:ea typeface="ＭＳ ゴシック" panose="020B0609070205080204" pitchFamily="49" charset="-128"/>
              <a:cs typeface="+mn-cs"/>
            </a:rPr>
            <a:t>0.4</a:t>
          </a:r>
          <a:r>
            <a:rPr kumimoji="1" lang="ja-JP" altLang="ja-JP" sz="1300">
              <a:solidFill>
                <a:sysClr val="windowText" lastClr="000000"/>
              </a:solidFill>
              <a:effectLst/>
              <a:latin typeface="ＭＳ ゴシック" panose="020B0609070205080204" pitchFamily="49" charset="-128"/>
              <a:ea typeface="ＭＳ ゴシック" panose="020B0609070205080204" pitchFamily="49" charset="-128"/>
              <a:cs typeface="+mn-cs"/>
            </a:rPr>
            <a:t>ポイント減少した。</a:t>
          </a:r>
          <a:endParaRPr lang="ja-JP" altLang="ja-JP" sz="1300">
            <a:solidFill>
              <a:sysClr val="windowText" lastClr="000000"/>
            </a:solidFill>
            <a:effectLst/>
            <a:latin typeface="ＭＳ ゴシック" panose="020B0609070205080204" pitchFamily="49" charset="-128"/>
            <a:ea typeface="ＭＳ ゴシック" panose="020B0609070205080204" pitchFamily="49" charset="-128"/>
          </a:endParaRPr>
        </a:p>
        <a:p>
          <a:r>
            <a:rPr kumimoji="1" lang="ja-JP" altLang="ja-JP" sz="1300">
              <a:solidFill>
                <a:sysClr val="windowText" lastClr="000000"/>
              </a:solidFill>
              <a:effectLst/>
              <a:latin typeface="ＭＳ ゴシック" panose="020B0609070205080204" pitchFamily="49" charset="-128"/>
              <a:ea typeface="ＭＳ ゴシック" panose="020B0609070205080204" pitchFamily="49" charset="-128"/>
              <a:cs typeface="+mn-cs"/>
            </a:rPr>
            <a:t>　</a:t>
          </a:r>
          <a:r>
            <a:rPr kumimoji="1" lang="ja-JP" altLang="en-US" sz="1300">
              <a:solidFill>
                <a:sysClr val="windowText" lastClr="000000"/>
              </a:solidFill>
              <a:effectLst/>
              <a:latin typeface="ＭＳ ゴシック" panose="020B0609070205080204" pitchFamily="49" charset="-128"/>
              <a:ea typeface="ＭＳ ゴシック" panose="020B0609070205080204" pitchFamily="49" charset="-128"/>
              <a:cs typeface="+mn-cs"/>
            </a:rPr>
            <a:t>これは</a:t>
          </a:r>
          <a:r>
            <a:rPr kumimoji="1" lang="ja-JP" altLang="ja-JP" sz="1300">
              <a:solidFill>
                <a:sysClr val="windowText" lastClr="000000"/>
              </a:solidFill>
              <a:effectLst/>
              <a:latin typeface="ＭＳ ゴシック" panose="020B0609070205080204" pitchFamily="49" charset="-128"/>
              <a:ea typeface="ＭＳ ゴシック" panose="020B0609070205080204" pitchFamily="49" charset="-128"/>
              <a:cs typeface="+mn-cs"/>
            </a:rPr>
            <a:t>、</a:t>
          </a:r>
          <a:r>
            <a:rPr kumimoji="1" lang="ja-JP" altLang="en-US" sz="1300">
              <a:solidFill>
                <a:sysClr val="windowText" lastClr="000000"/>
              </a:solidFill>
              <a:effectLst/>
              <a:latin typeface="ＭＳ ゴシック" panose="020B0609070205080204" pitchFamily="49" charset="-128"/>
              <a:ea typeface="ＭＳ ゴシック" panose="020B0609070205080204" pitchFamily="49" charset="-128"/>
              <a:cs typeface="+mn-cs"/>
            </a:rPr>
            <a:t>幼児教育無償化の影響などにより、分子の補助費が前年度比</a:t>
          </a:r>
          <a:r>
            <a:rPr kumimoji="1" lang="en-US" altLang="ja-JP" sz="1300">
              <a:solidFill>
                <a:sysClr val="windowText" lastClr="000000"/>
              </a:solidFill>
              <a:effectLst/>
              <a:latin typeface="ＭＳ ゴシック" panose="020B0609070205080204" pitchFamily="49" charset="-128"/>
              <a:ea typeface="ＭＳ ゴシック" panose="020B0609070205080204" pitchFamily="49" charset="-128"/>
              <a:cs typeface="+mn-cs"/>
            </a:rPr>
            <a:t>7.9%</a:t>
          </a:r>
          <a:r>
            <a:rPr kumimoji="1" lang="ja-JP" altLang="en-US" sz="1300">
              <a:solidFill>
                <a:sysClr val="windowText" lastClr="000000"/>
              </a:solidFill>
              <a:effectLst/>
              <a:latin typeface="ＭＳ ゴシック" panose="020B0609070205080204" pitchFamily="49" charset="-128"/>
              <a:ea typeface="ＭＳ ゴシック" panose="020B0609070205080204" pitchFamily="49" charset="-128"/>
              <a:cs typeface="+mn-cs"/>
            </a:rPr>
            <a:t>減少したことなどによるものである。</a:t>
          </a:r>
          <a:endParaRPr kumimoji="1" lang="en-US" altLang="ja-JP" sz="1300">
            <a:solidFill>
              <a:sysClr val="windowText" lastClr="000000"/>
            </a:solidFill>
            <a:effectLst/>
            <a:latin typeface="ＭＳ ゴシック" panose="020B0609070205080204" pitchFamily="49" charset="-128"/>
            <a:ea typeface="ＭＳ ゴシック" panose="020B0609070205080204" pitchFamily="49" charset="-128"/>
            <a:cs typeface="+mn-cs"/>
          </a:endParaRPr>
        </a:p>
        <a:p>
          <a:r>
            <a:rPr kumimoji="1" lang="ja-JP" altLang="en-US" sz="1300">
              <a:solidFill>
                <a:sysClr val="windowText" lastClr="000000"/>
              </a:solidFill>
              <a:effectLst/>
              <a:latin typeface="ＭＳ ゴシック" panose="020B0609070205080204" pitchFamily="49" charset="-128"/>
              <a:ea typeface="ＭＳ ゴシック" panose="020B0609070205080204" pitchFamily="49" charset="-128"/>
              <a:cs typeface="+mn-cs"/>
            </a:rPr>
            <a:t>　補助費については、</a:t>
          </a:r>
          <a:r>
            <a:rPr kumimoji="1" lang="en-US" altLang="ja-JP" sz="1300">
              <a:solidFill>
                <a:sysClr val="windowText" lastClr="000000"/>
              </a:solidFill>
              <a:effectLst/>
              <a:latin typeface="ＭＳ ゴシック" panose="020B0609070205080204" pitchFamily="49" charset="-128"/>
              <a:ea typeface="ＭＳ ゴシック" panose="020B0609070205080204" pitchFamily="49" charset="-128"/>
              <a:cs typeface="+mn-cs"/>
            </a:rPr>
            <a:t>3</a:t>
          </a:r>
          <a:r>
            <a:rPr kumimoji="1" lang="ja-JP" altLang="ja-JP" sz="1300">
              <a:solidFill>
                <a:sysClr val="windowText" lastClr="000000"/>
              </a:solidFill>
              <a:effectLst/>
              <a:latin typeface="ＭＳ ゴシック" panose="020B0609070205080204" pitchFamily="49" charset="-128"/>
              <a:ea typeface="ＭＳ ゴシック" panose="020B0609070205080204" pitchFamily="49" charset="-128"/>
              <a:cs typeface="+mn-cs"/>
            </a:rPr>
            <a:t>年毎に見直しを行っており、今後も適正な執行に努めていく。</a:t>
          </a:r>
          <a:endParaRPr lang="ja-JP" altLang="ja-JP" sz="1300">
            <a:solidFill>
              <a:sysClr val="windowText" lastClr="000000"/>
            </a:solidFill>
            <a:effectLst/>
            <a:latin typeface="ＭＳ ゴシック" panose="020B0609070205080204" pitchFamily="49" charset="-128"/>
            <a:ea typeface="ＭＳ ゴシック" panose="020B0609070205080204" pitchFamily="49" charset="-128"/>
          </a:endParaRPr>
        </a:p>
      </xdr:txBody>
    </xdr:sp>
    <xdr:clientData/>
  </xdr:twoCellAnchor>
  <xdr:oneCellAnchor>
    <xdr:from>
      <xdr:col>62</xdr:col>
      <xdr:colOff>6350</xdr:colOff>
      <xdr:row>29</xdr:row>
      <xdr:rowOff>107950</xdr:rowOff>
    </xdr:from>
    <xdr:ext cx="298543" cy="225703"/>
    <xdr:sp macro="" textlink="">
      <xdr:nvSpPr>
        <xdr:cNvPr id="289" name="テキスト ボックス 288"/>
        <xdr:cNvSpPr txBox="1"/>
      </xdr:nvSpPr>
      <xdr:spPr>
        <a:xfrm>
          <a:off x="12407900" y="5080000"/>
          <a:ext cx="298543"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800">
              <a:latin typeface="ＭＳ Ｐゴシック" panose="020B0600070205080204" pitchFamily="50" charset="-128"/>
              <a:ea typeface="ＭＳ Ｐゴシック" panose="020B0600070205080204" pitchFamily="50" charset="-128"/>
            </a:rPr>
            <a:t>(%)</a:t>
          </a:r>
          <a:endParaRPr kumimoji="1" lang="ja-JP" altLang="en-US" sz="800">
            <a:latin typeface="ＭＳ Ｐゴシック" panose="020B0600070205080204" pitchFamily="50" charset="-128"/>
            <a:ea typeface="ＭＳ Ｐゴシック" panose="020B0600070205080204" pitchFamily="50" charset="-128"/>
          </a:endParaRPr>
        </a:p>
      </xdr:txBody>
    </xdr:sp>
    <xdr:clientData/>
  </xdr:oneCellAnchor>
  <xdr:twoCellAnchor>
    <xdr:from>
      <xdr:col>62</xdr:col>
      <xdr:colOff>44450</xdr:colOff>
      <xdr:row>44</xdr:row>
      <xdr:rowOff>12700</xdr:rowOff>
    </xdr:from>
    <xdr:to>
      <xdr:col>85</xdr:col>
      <xdr:colOff>66675</xdr:colOff>
      <xdr:row>44</xdr:row>
      <xdr:rowOff>12700</xdr:rowOff>
    </xdr:to>
    <xdr:cxnSp macro="">
      <xdr:nvCxnSpPr>
        <xdr:cNvPr id="290" name="直線コネクタ 289"/>
        <xdr:cNvCxnSpPr/>
      </xdr:nvCxnSpPr>
      <xdr:spPr>
        <a:xfrm>
          <a:off x="12446000" y="75565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59</xdr:col>
      <xdr:colOff>136525</xdr:colOff>
      <xdr:row>43</xdr:row>
      <xdr:rowOff>41927</xdr:rowOff>
    </xdr:from>
    <xdr:ext cx="508000" cy="259045"/>
    <xdr:sp macro="" textlink="">
      <xdr:nvSpPr>
        <xdr:cNvPr id="291" name="テキスト ボックス 290"/>
        <xdr:cNvSpPr txBox="1"/>
      </xdr:nvSpPr>
      <xdr:spPr>
        <a:xfrm>
          <a:off x="11938000" y="74142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12.0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62</xdr:col>
      <xdr:colOff>44450</xdr:colOff>
      <xdr:row>41</xdr:row>
      <xdr:rowOff>146050</xdr:rowOff>
    </xdr:from>
    <xdr:to>
      <xdr:col>85</xdr:col>
      <xdr:colOff>66675</xdr:colOff>
      <xdr:row>41</xdr:row>
      <xdr:rowOff>146050</xdr:rowOff>
    </xdr:to>
    <xdr:cxnSp macro="">
      <xdr:nvCxnSpPr>
        <xdr:cNvPr id="292" name="直線コネクタ 291"/>
        <xdr:cNvCxnSpPr/>
      </xdr:nvCxnSpPr>
      <xdr:spPr>
        <a:xfrm>
          <a:off x="12446000" y="71755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59</xdr:col>
      <xdr:colOff>136525</xdr:colOff>
      <xdr:row>41</xdr:row>
      <xdr:rowOff>3827</xdr:rowOff>
    </xdr:from>
    <xdr:ext cx="508000" cy="259045"/>
    <xdr:sp macro="" textlink="">
      <xdr:nvSpPr>
        <xdr:cNvPr id="293" name="テキスト ボックス 292"/>
        <xdr:cNvSpPr txBox="1"/>
      </xdr:nvSpPr>
      <xdr:spPr>
        <a:xfrm>
          <a:off x="11938000" y="70332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10.0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62</xdr:col>
      <xdr:colOff>44450</xdr:colOff>
      <xdr:row>39</xdr:row>
      <xdr:rowOff>107950</xdr:rowOff>
    </xdr:from>
    <xdr:to>
      <xdr:col>85</xdr:col>
      <xdr:colOff>66675</xdr:colOff>
      <xdr:row>39</xdr:row>
      <xdr:rowOff>107950</xdr:rowOff>
    </xdr:to>
    <xdr:cxnSp macro="">
      <xdr:nvCxnSpPr>
        <xdr:cNvPr id="294" name="直線コネクタ 293"/>
        <xdr:cNvCxnSpPr/>
      </xdr:nvCxnSpPr>
      <xdr:spPr>
        <a:xfrm>
          <a:off x="12446000" y="67945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59</xdr:col>
      <xdr:colOff>136525</xdr:colOff>
      <xdr:row>38</xdr:row>
      <xdr:rowOff>137177</xdr:rowOff>
    </xdr:from>
    <xdr:ext cx="508000" cy="259045"/>
    <xdr:sp macro="" textlink="">
      <xdr:nvSpPr>
        <xdr:cNvPr id="295" name="テキスト ボックス 294"/>
        <xdr:cNvSpPr txBox="1"/>
      </xdr:nvSpPr>
      <xdr:spPr>
        <a:xfrm>
          <a:off x="11938000" y="66522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8.0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62</xdr:col>
      <xdr:colOff>44450</xdr:colOff>
      <xdr:row>37</xdr:row>
      <xdr:rowOff>69850</xdr:rowOff>
    </xdr:from>
    <xdr:to>
      <xdr:col>85</xdr:col>
      <xdr:colOff>66675</xdr:colOff>
      <xdr:row>37</xdr:row>
      <xdr:rowOff>69850</xdr:rowOff>
    </xdr:to>
    <xdr:cxnSp macro="">
      <xdr:nvCxnSpPr>
        <xdr:cNvPr id="296" name="直線コネクタ 295"/>
        <xdr:cNvCxnSpPr/>
      </xdr:nvCxnSpPr>
      <xdr:spPr>
        <a:xfrm>
          <a:off x="12446000" y="64135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59</xdr:col>
      <xdr:colOff>136525</xdr:colOff>
      <xdr:row>36</xdr:row>
      <xdr:rowOff>99077</xdr:rowOff>
    </xdr:from>
    <xdr:ext cx="508000" cy="259045"/>
    <xdr:sp macro="" textlink="">
      <xdr:nvSpPr>
        <xdr:cNvPr id="297" name="テキスト ボックス 296"/>
        <xdr:cNvSpPr txBox="1"/>
      </xdr:nvSpPr>
      <xdr:spPr>
        <a:xfrm>
          <a:off x="11938000" y="62712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6.0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62</xdr:col>
      <xdr:colOff>44450</xdr:colOff>
      <xdr:row>35</xdr:row>
      <xdr:rowOff>31750</xdr:rowOff>
    </xdr:from>
    <xdr:to>
      <xdr:col>85</xdr:col>
      <xdr:colOff>66675</xdr:colOff>
      <xdr:row>35</xdr:row>
      <xdr:rowOff>31750</xdr:rowOff>
    </xdr:to>
    <xdr:cxnSp macro="">
      <xdr:nvCxnSpPr>
        <xdr:cNvPr id="298" name="直線コネクタ 297"/>
        <xdr:cNvCxnSpPr/>
      </xdr:nvCxnSpPr>
      <xdr:spPr>
        <a:xfrm>
          <a:off x="12446000" y="60325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59</xdr:col>
      <xdr:colOff>136525</xdr:colOff>
      <xdr:row>34</xdr:row>
      <xdr:rowOff>60977</xdr:rowOff>
    </xdr:from>
    <xdr:ext cx="508000" cy="259045"/>
    <xdr:sp macro="" textlink="">
      <xdr:nvSpPr>
        <xdr:cNvPr id="299" name="テキスト ボックス 298"/>
        <xdr:cNvSpPr txBox="1"/>
      </xdr:nvSpPr>
      <xdr:spPr>
        <a:xfrm>
          <a:off x="11938000" y="58902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4.0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62</xdr:col>
      <xdr:colOff>44450</xdr:colOff>
      <xdr:row>32</xdr:row>
      <xdr:rowOff>165100</xdr:rowOff>
    </xdr:from>
    <xdr:to>
      <xdr:col>85</xdr:col>
      <xdr:colOff>66675</xdr:colOff>
      <xdr:row>32</xdr:row>
      <xdr:rowOff>165100</xdr:rowOff>
    </xdr:to>
    <xdr:cxnSp macro="">
      <xdr:nvCxnSpPr>
        <xdr:cNvPr id="300" name="直線コネクタ 299"/>
        <xdr:cNvCxnSpPr/>
      </xdr:nvCxnSpPr>
      <xdr:spPr>
        <a:xfrm>
          <a:off x="12446000" y="56515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59</xdr:col>
      <xdr:colOff>136525</xdr:colOff>
      <xdr:row>32</xdr:row>
      <xdr:rowOff>22877</xdr:rowOff>
    </xdr:from>
    <xdr:ext cx="508000" cy="259045"/>
    <xdr:sp macro="" textlink="">
      <xdr:nvSpPr>
        <xdr:cNvPr id="301" name="テキスト ボックス 300"/>
        <xdr:cNvSpPr txBox="1"/>
      </xdr:nvSpPr>
      <xdr:spPr>
        <a:xfrm>
          <a:off x="11938000" y="55092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2.0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62</xdr:col>
      <xdr:colOff>44450</xdr:colOff>
      <xdr:row>30</xdr:row>
      <xdr:rowOff>127000</xdr:rowOff>
    </xdr:from>
    <xdr:to>
      <xdr:col>85</xdr:col>
      <xdr:colOff>66675</xdr:colOff>
      <xdr:row>30</xdr:row>
      <xdr:rowOff>127000</xdr:rowOff>
    </xdr:to>
    <xdr:cxnSp macro="">
      <xdr:nvCxnSpPr>
        <xdr:cNvPr id="302" name="直線コネクタ 301"/>
        <xdr:cNvCxnSpPr/>
      </xdr:nvCxnSpPr>
      <xdr:spPr>
        <a:xfrm>
          <a:off x="12446000" y="52705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59</xdr:col>
      <xdr:colOff>136525</xdr:colOff>
      <xdr:row>29</xdr:row>
      <xdr:rowOff>156227</xdr:rowOff>
    </xdr:from>
    <xdr:ext cx="508000" cy="259045"/>
    <xdr:sp macro="" textlink="">
      <xdr:nvSpPr>
        <xdr:cNvPr id="303" name="テキスト ボックス 302"/>
        <xdr:cNvSpPr txBox="1"/>
      </xdr:nvSpPr>
      <xdr:spPr>
        <a:xfrm>
          <a:off x="11938000" y="51282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62</xdr:col>
      <xdr:colOff>44450</xdr:colOff>
      <xdr:row>30</xdr:row>
      <xdr:rowOff>127000</xdr:rowOff>
    </xdr:from>
    <xdr:to>
      <xdr:col>85</xdr:col>
      <xdr:colOff>66675</xdr:colOff>
      <xdr:row>44</xdr:row>
      <xdr:rowOff>12700</xdr:rowOff>
    </xdr:to>
    <xdr:sp macro="" textlink="">
      <xdr:nvSpPr>
        <xdr:cNvPr id="304" name="補助費等グラフ枠"/>
        <xdr:cNvSpPr/>
      </xdr:nvSpPr>
      <xdr:spPr>
        <a:xfrm>
          <a:off x="12446000" y="5270500"/>
          <a:ext cx="4622800" cy="228600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82</xdr:col>
      <xdr:colOff>107950</xdr:colOff>
      <xdr:row>33</xdr:row>
      <xdr:rowOff>146050</xdr:rowOff>
    </xdr:from>
    <xdr:to>
      <xdr:col>82</xdr:col>
      <xdr:colOff>107950</xdr:colOff>
      <xdr:row>40</xdr:row>
      <xdr:rowOff>69850</xdr:rowOff>
    </xdr:to>
    <xdr:cxnSp macro="">
      <xdr:nvCxnSpPr>
        <xdr:cNvPr id="305" name="直線コネクタ 304"/>
        <xdr:cNvCxnSpPr/>
      </xdr:nvCxnSpPr>
      <xdr:spPr>
        <a:xfrm flipV="1">
          <a:off x="16510000" y="5803900"/>
          <a:ext cx="0" cy="1123950"/>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82</xdr:col>
      <xdr:colOff>196850</xdr:colOff>
      <xdr:row>40</xdr:row>
      <xdr:rowOff>41927</xdr:rowOff>
    </xdr:from>
    <xdr:ext cx="762000" cy="259045"/>
    <xdr:sp macro="" textlink="">
      <xdr:nvSpPr>
        <xdr:cNvPr id="306" name="補助費等最小値テキスト"/>
        <xdr:cNvSpPr txBox="1"/>
      </xdr:nvSpPr>
      <xdr:spPr>
        <a:xfrm>
          <a:off x="16598900" y="689992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latin typeface="ＭＳ Ｐゴシック" panose="020B0600070205080204" pitchFamily="50" charset="-128"/>
              <a:ea typeface="ＭＳ Ｐゴシック" panose="020B0600070205080204" pitchFamily="50" charset="-128"/>
            </a:rPr>
            <a:t>8.7</a:t>
          </a:r>
          <a:endParaRPr kumimoji="1" lang="ja-JP" altLang="en-US" sz="1000" b="1">
            <a:latin typeface="ＭＳ Ｐゴシック" panose="020B0600070205080204" pitchFamily="50" charset="-128"/>
            <a:ea typeface="ＭＳ Ｐゴシック" panose="020B0600070205080204" pitchFamily="50" charset="-128"/>
          </a:endParaRPr>
        </a:p>
      </xdr:txBody>
    </xdr:sp>
    <xdr:clientData/>
  </xdr:oneCellAnchor>
  <xdr:twoCellAnchor>
    <xdr:from>
      <xdr:col>82</xdr:col>
      <xdr:colOff>19050</xdr:colOff>
      <xdr:row>40</xdr:row>
      <xdr:rowOff>69850</xdr:rowOff>
    </xdr:from>
    <xdr:to>
      <xdr:col>82</xdr:col>
      <xdr:colOff>196850</xdr:colOff>
      <xdr:row>40</xdr:row>
      <xdr:rowOff>69850</xdr:rowOff>
    </xdr:to>
    <xdr:cxnSp macro="">
      <xdr:nvCxnSpPr>
        <xdr:cNvPr id="307" name="直線コネクタ 306"/>
        <xdr:cNvCxnSpPr/>
      </xdr:nvCxnSpPr>
      <xdr:spPr>
        <a:xfrm>
          <a:off x="16421100" y="6927850"/>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82</xdr:col>
      <xdr:colOff>196850</xdr:colOff>
      <xdr:row>32</xdr:row>
      <xdr:rowOff>60977</xdr:rowOff>
    </xdr:from>
    <xdr:ext cx="762000" cy="259045"/>
    <xdr:sp macro="" textlink="">
      <xdr:nvSpPr>
        <xdr:cNvPr id="308" name="補助費等最大値テキスト"/>
        <xdr:cNvSpPr txBox="1"/>
      </xdr:nvSpPr>
      <xdr:spPr>
        <a:xfrm>
          <a:off x="16598900" y="55473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latin typeface="ＭＳ Ｐゴシック" panose="020B0600070205080204" pitchFamily="50" charset="-128"/>
              <a:ea typeface="ＭＳ Ｐゴシック" panose="020B0600070205080204" pitchFamily="50" charset="-128"/>
            </a:rPr>
            <a:t>2.8</a:t>
          </a:r>
          <a:endParaRPr kumimoji="1" lang="ja-JP" altLang="en-US" sz="1000" b="1">
            <a:latin typeface="ＭＳ Ｐゴシック" panose="020B0600070205080204" pitchFamily="50" charset="-128"/>
            <a:ea typeface="ＭＳ Ｐゴシック" panose="020B0600070205080204" pitchFamily="50" charset="-128"/>
          </a:endParaRPr>
        </a:p>
      </xdr:txBody>
    </xdr:sp>
    <xdr:clientData/>
  </xdr:oneCellAnchor>
  <xdr:twoCellAnchor>
    <xdr:from>
      <xdr:col>82</xdr:col>
      <xdr:colOff>19050</xdr:colOff>
      <xdr:row>33</xdr:row>
      <xdr:rowOff>146050</xdr:rowOff>
    </xdr:from>
    <xdr:to>
      <xdr:col>82</xdr:col>
      <xdr:colOff>196850</xdr:colOff>
      <xdr:row>33</xdr:row>
      <xdr:rowOff>146050</xdr:rowOff>
    </xdr:to>
    <xdr:cxnSp macro="">
      <xdr:nvCxnSpPr>
        <xdr:cNvPr id="309" name="直線コネクタ 308"/>
        <xdr:cNvCxnSpPr/>
      </xdr:nvCxnSpPr>
      <xdr:spPr>
        <a:xfrm>
          <a:off x="16421100" y="5803900"/>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78</xdr:col>
      <xdr:colOff>69850</xdr:colOff>
      <xdr:row>34</xdr:row>
      <xdr:rowOff>146050</xdr:rowOff>
    </xdr:from>
    <xdr:to>
      <xdr:col>82</xdr:col>
      <xdr:colOff>107950</xdr:colOff>
      <xdr:row>35</xdr:row>
      <xdr:rowOff>50800</xdr:rowOff>
    </xdr:to>
    <xdr:cxnSp macro="">
      <xdr:nvCxnSpPr>
        <xdr:cNvPr id="310" name="直線コネクタ 309"/>
        <xdr:cNvCxnSpPr/>
      </xdr:nvCxnSpPr>
      <xdr:spPr>
        <a:xfrm flipV="1">
          <a:off x="15671800" y="5975350"/>
          <a:ext cx="838200" cy="7620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82</xdr:col>
      <xdr:colOff>196850</xdr:colOff>
      <xdr:row>35</xdr:row>
      <xdr:rowOff>48277</xdr:rowOff>
    </xdr:from>
    <xdr:ext cx="762000" cy="259045"/>
    <xdr:sp macro="" textlink="">
      <xdr:nvSpPr>
        <xdr:cNvPr id="311" name="補助費等平均値テキスト"/>
        <xdr:cNvSpPr txBox="1"/>
      </xdr:nvSpPr>
      <xdr:spPr>
        <a:xfrm>
          <a:off x="16598900" y="6049027"/>
          <a:ext cx="762000"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solidFill>
                <a:srgbClr val="000080"/>
              </a:solidFill>
              <a:latin typeface="ＭＳ Ｐゴシック" panose="020B0600070205080204" pitchFamily="50" charset="-128"/>
              <a:ea typeface="ＭＳ Ｐゴシック" panose="020B0600070205080204" pitchFamily="50" charset="-128"/>
            </a:rPr>
            <a:t>4.5</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82</xdr:col>
      <xdr:colOff>57150</xdr:colOff>
      <xdr:row>35</xdr:row>
      <xdr:rowOff>76200</xdr:rowOff>
    </xdr:from>
    <xdr:to>
      <xdr:col>82</xdr:col>
      <xdr:colOff>158750</xdr:colOff>
      <xdr:row>36</xdr:row>
      <xdr:rowOff>6350</xdr:rowOff>
    </xdr:to>
    <xdr:sp macro="" textlink="">
      <xdr:nvSpPr>
        <xdr:cNvPr id="312" name="フローチャート: 判断 311"/>
        <xdr:cNvSpPr/>
      </xdr:nvSpPr>
      <xdr:spPr>
        <a:xfrm>
          <a:off x="16459200" y="607695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73</xdr:col>
      <xdr:colOff>180975</xdr:colOff>
      <xdr:row>35</xdr:row>
      <xdr:rowOff>50800</xdr:rowOff>
    </xdr:from>
    <xdr:to>
      <xdr:col>78</xdr:col>
      <xdr:colOff>69850</xdr:colOff>
      <xdr:row>35</xdr:row>
      <xdr:rowOff>127000</xdr:rowOff>
    </xdr:to>
    <xdr:cxnSp macro="">
      <xdr:nvCxnSpPr>
        <xdr:cNvPr id="313" name="直線コネクタ 312"/>
        <xdr:cNvCxnSpPr/>
      </xdr:nvCxnSpPr>
      <xdr:spPr>
        <a:xfrm flipV="1">
          <a:off x="14782800" y="6051550"/>
          <a:ext cx="889000" cy="7620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78</xdr:col>
      <xdr:colOff>19050</xdr:colOff>
      <xdr:row>35</xdr:row>
      <xdr:rowOff>76200</xdr:rowOff>
    </xdr:from>
    <xdr:to>
      <xdr:col>78</xdr:col>
      <xdr:colOff>120650</xdr:colOff>
      <xdr:row>36</xdr:row>
      <xdr:rowOff>6350</xdr:rowOff>
    </xdr:to>
    <xdr:sp macro="" textlink="">
      <xdr:nvSpPr>
        <xdr:cNvPr id="314" name="フローチャート: 判断 313"/>
        <xdr:cNvSpPr/>
      </xdr:nvSpPr>
      <xdr:spPr>
        <a:xfrm>
          <a:off x="15621000" y="607695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76</xdr:col>
      <xdr:colOff>88900</xdr:colOff>
      <xdr:row>35</xdr:row>
      <xdr:rowOff>162577</xdr:rowOff>
    </xdr:from>
    <xdr:ext cx="736600" cy="259045"/>
    <xdr:sp macro="" textlink="">
      <xdr:nvSpPr>
        <xdr:cNvPr id="315" name="テキスト ボックス 314"/>
        <xdr:cNvSpPr txBox="1"/>
      </xdr:nvSpPr>
      <xdr:spPr>
        <a:xfrm>
          <a:off x="15290800" y="6163327"/>
          <a:ext cx="7366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4.5</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69</xdr:col>
      <xdr:colOff>92075</xdr:colOff>
      <xdr:row>35</xdr:row>
      <xdr:rowOff>127000</xdr:rowOff>
    </xdr:from>
    <xdr:to>
      <xdr:col>73</xdr:col>
      <xdr:colOff>180975</xdr:colOff>
      <xdr:row>35</xdr:row>
      <xdr:rowOff>146050</xdr:rowOff>
    </xdr:to>
    <xdr:cxnSp macro="">
      <xdr:nvCxnSpPr>
        <xdr:cNvPr id="316" name="直線コネクタ 315"/>
        <xdr:cNvCxnSpPr/>
      </xdr:nvCxnSpPr>
      <xdr:spPr>
        <a:xfrm flipV="1">
          <a:off x="13893800" y="6127750"/>
          <a:ext cx="889000" cy="1905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73</xdr:col>
      <xdr:colOff>130175</xdr:colOff>
      <xdr:row>35</xdr:row>
      <xdr:rowOff>114300</xdr:rowOff>
    </xdr:from>
    <xdr:to>
      <xdr:col>74</xdr:col>
      <xdr:colOff>31750</xdr:colOff>
      <xdr:row>36</xdr:row>
      <xdr:rowOff>44450</xdr:rowOff>
    </xdr:to>
    <xdr:sp macro="" textlink="">
      <xdr:nvSpPr>
        <xdr:cNvPr id="317" name="フローチャート: 判断 316"/>
        <xdr:cNvSpPr/>
      </xdr:nvSpPr>
      <xdr:spPr>
        <a:xfrm>
          <a:off x="14732000" y="611505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72</xdr:col>
      <xdr:colOff>0</xdr:colOff>
      <xdr:row>36</xdr:row>
      <xdr:rowOff>29227</xdr:rowOff>
    </xdr:from>
    <xdr:ext cx="762000" cy="259045"/>
    <xdr:sp macro="" textlink="">
      <xdr:nvSpPr>
        <xdr:cNvPr id="318" name="テキスト ボックス 317"/>
        <xdr:cNvSpPr txBox="1"/>
      </xdr:nvSpPr>
      <xdr:spPr>
        <a:xfrm>
          <a:off x="14401800" y="620142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4.7</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65</xdr:col>
      <xdr:colOff>3175</xdr:colOff>
      <xdr:row>35</xdr:row>
      <xdr:rowOff>127000</xdr:rowOff>
    </xdr:from>
    <xdr:to>
      <xdr:col>69</xdr:col>
      <xdr:colOff>92075</xdr:colOff>
      <xdr:row>35</xdr:row>
      <xdr:rowOff>146050</xdr:rowOff>
    </xdr:to>
    <xdr:cxnSp macro="">
      <xdr:nvCxnSpPr>
        <xdr:cNvPr id="319" name="直線コネクタ 318"/>
        <xdr:cNvCxnSpPr/>
      </xdr:nvCxnSpPr>
      <xdr:spPr>
        <a:xfrm>
          <a:off x="13004800" y="6127750"/>
          <a:ext cx="889000" cy="1905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69</xdr:col>
      <xdr:colOff>41275</xdr:colOff>
      <xdr:row>35</xdr:row>
      <xdr:rowOff>114300</xdr:rowOff>
    </xdr:from>
    <xdr:to>
      <xdr:col>69</xdr:col>
      <xdr:colOff>142875</xdr:colOff>
      <xdr:row>36</xdr:row>
      <xdr:rowOff>44450</xdr:rowOff>
    </xdr:to>
    <xdr:sp macro="" textlink="">
      <xdr:nvSpPr>
        <xdr:cNvPr id="320" name="フローチャート: 判断 319"/>
        <xdr:cNvSpPr/>
      </xdr:nvSpPr>
      <xdr:spPr>
        <a:xfrm>
          <a:off x="13843000" y="611505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67</xdr:col>
      <xdr:colOff>111125</xdr:colOff>
      <xdr:row>36</xdr:row>
      <xdr:rowOff>29227</xdr:rowOff>
    </xdr:from>
    <xdr:ext cx="762000" cy="259045"/>
    <xdr:sp macro="" textlink="">
      <xdr:nvSpPr>
        <xdr:cNvPr id="321" name="テキスト ボックス 320"/>
        <xdr:cNvSpPr txBox="1"/>
      </xdr:nvSpPr>
      <xdr:spPr>
        <a:xfrm>
          <a:off x="13512800" y="620142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4.7</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64</xdr:col>
      <xdr:colOff>152400</xdr:colOff>
      <xdr:row>35</xdr:row>
      <xdr:rowOff>152400</xdr:rowOff>
    </xdr:from>
    <xdr:to>
      <xdr:col>65</xdr:col>
      <xdr:colOff>53975</xdr:colOff>
      <xdr:row>36</xdr:row>
      <xdr:rowOff>82550</xdr:rowOff>
    </xdr:to>
    <xdr:sp macro="" textlink="">
      <xdr:nvSpPr>
        <xdr:cNvPr id="322" name="フローチャート: 判断 321"/>
        <xdr:cNvSpPr/>
      </xdr:nvSpPr>
      <xdr:spPr>
        <a:xfrm>
          <a:off x="12954000" y="615315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63</xdr:col>
      <xdr:colOff>22225</xdr:colOff>
      <xdr:row>36</xdr:row>
      <xdr:rowOff>67327</xdr:rowOff>
    </xdr:from>
    <xdr:ext cx="762000" cy="259045"/>
    <xdr:sp macro="" textlink="">
      <xdr:nvSpPr>
        <xdr:cNvPr id="323" name="テキスト ボックス 322"/>
        <xdr:cNvSpPr txBox="1"/>
      </xdr:nvSpPr>
      <xdr:spPr>
        <a:xfrm>
          <a:off x="12623800" y="623952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4.9</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oneCellAnchor>
    <xdr:from>
      <xdr:col>81</xdr:col>
      <xdr:colOff>92075</xdr:colOff>
      <xdr:row>44</xdr:row>
      <xdr:rowOff>10177</xdr:rowOff>
    </xdr:from>
    <xdr:ext cx="762000" cy="259045"/>
    <xdr:sp macro="" textlink="">
      <xdr:nvSpPr>
        <xdr:cNvPr id="324" name="テキスト ボックス 323"/>
        <xdr:cNvSpPr txBox="1"/>
      </xdr:nvSpPr>
      <xdr:spPr>
        <a:xfrm>
          <a:off x="16294100" y="7553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R01</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77</xdr:col>
      <xdr:colOff>53975</xdr:colOff>
      <xdr:row>44</xdr:row>
      <xdr:rowOff>10177</xdr:rowOff>
    </xdr:from>
    <xdr:ext cx="762000" cy="259045"/>
    <xdr:sp macro="" textlink="">
      <xdr:nvSpPr>
        <xdr:cNvPr id="325" name="テキスト ボックス 324"/>
        <xdr:cNvSpPr txBox="1"/>
      </xdr:nvSpPr>
      <xdr:spPr>
        <a:xfrm>
          <a:off x="15455900" y="7553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H30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72</xdr:col>
      <xdr:colOff>165100</xdr:colOff>
      <xdr:row>44</xdr:row>
      <xdr:rowOff>10177</xdr:rowOff>
    </xdr:from>
    <xdr:ext cx="762000" cy="259045"/>
    <xdr:sp macro="" textlink="">
      <xdr:nvSpPr>
        <xdr:cNvPr id="326" name="テキスト ボックス 325"/>
        <xdr:cNvSpPr txBox="1"/>
      </xdr:nvSpPr>
      <xdr:spPr>
        <a:xfrm>
          <a:off x="14566900" y="7553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H29</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68</xdr:col>
      <xdr:colOff>76200</xdr:colOff>
      <xdr:row>44</xdr:row>
      <xdr:rowOff>10177</xdr:rowOff>
    </xdr:from>
    <xdr:ext cx="762000" cy="259045"/>
    <xdr:sp macro="" textlink="">
      <xdr:nvSpPr>
        <xdr:cNvPr id="327" name="テキスト ボックス 326"/>
        <xdr:cNvSpPr txBox="1"/>
      </xdr:nvSpPr>
      <xdr:spPr>
        <a:xfrm>
          <a:off x="13677900" y="7553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H28</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63</xdr:col>
      <xdr:colOff>187325</xdr:colOff>
      <xdr:row>44</xdr:row>
      <xdr:rowOff>10177</xdr:rowOff>
    </xdr:from>
    <xdr:ext cx="762000" cy="259045"/>
    <xdr:sp macro="" textlink="">
      <xdr:nvSpPr>
        <xdr:cNvPr id="328" name="テキスト ボックス 327"/>
        <xdr:cNvSpPr txBox="1"/>
      </xdr:nvSpPr>
      <xdr:spPr>
        <a:xfrm>
          <a:off x="12788900" y="7553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H27</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82</xdr:col>
      <xdr:colOff>57150</xdr:colOff>
      <xdr:row>34</xdr:row>
      <xdr:rowOff>95250</xdr:rowOff>
    </xdr:from>
    <xdr:to>
      <xdr:col>82</xdr:col>
      <xdr:colOff>158750</xdr:colOff>
      <xdr:row>35</xdr:row>
      <xdr:rowOff>25400</xdr:rowOff>
    </xdr:to>
    <xdr:sp macro="" textlink="">
      <xdr:nvSpPr>
        <xdr:cNvPr id="329" name="楕円 328"/>
        <xdr:cNvSpPr/>
      </xdr:nvSpPr>
      <xdr:spPr>
        <a:xfrm>
          <a:off x="16459200" y="592455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82</xdr:col>
      <xdr:colOff>196850</xdr:colOff>
      <xdr:row>33</xdr:row>
      <xdr:rowOff>111777</xdr:rowOff>
    </xdr:from>
    <xdr:ext cx="762000" cy="259045"/>
    <xdr:sp macro="" textlink="">
      <xdr:nvSpPr>
        <xdr:cNvPr id="330" name="補助費等該当値テキスト"/>
        <xdr:cNvSpPr txBox="1"/>
      </xdr:nvSpPr>
      <xdr:spPr>
        <a:xfrm>
          <a:off x="16598900" y="576962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solidFill>
                <a:srgbClr val="FF0000"/>
              </a:solidFill>
              <a:latin typeface="ＭＳ Ｐゴシック" panose="020B0600070205080204" pitchFamily="50" charset="-128"/>
              <a:ea typeface="ＭＳ Ｐゴシック" panose="020B0600070205080204" pitchFamily="50" charset="-128"/>
            </a:rPr>
            <a:t>3.7</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78</xdr:col>
      <xdr:colOff>19050</xdr:colOff>
      <xdr:row>35</xdr:row>
      <xdr:rowOff>0</xdr:rowOff>
    </xdr:from>
    <xdr:to>
      <xdr:col>78</xdr:col>
      <xdr:colOff>120650</xdr:colOff>
      <xdr:row>35</xdr:row>
      <xdr:rowOff>101600</xdr:rowOff>
    </xdr:to>
    <xdr:sp macro="" textlink="">
      <xdr:nvSpPr>
        <xdr:cNvPr id="331" name="楕円 330"/>
        <xdr:cNvSpPr/>
      </xdr:nvSpPr>
      <xdr:spPr>
        <a:xfrm>
          <a:off x="15621000" y="600075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76</xdr:col>
      <xdr:colOff>88900</xdr:colOff>
      <xdr:row>33</xdr:row>
      <xdr:rowOff>111777</xdr:rowOff>
    </xdr:from>
    <xdr:ext cx="736600" cy="259045"/>
    <xdr:sp macro="" textlink="">
      <xdr:nvSpPr>
        <xdr:cNvPr id="332" name="テキスト ボックス 331"/>
        <xdr:cNvSpPr txBox="1"/>
      </xdr:nvSpPr>
      <xdr:spPr>
        <a:xfrm>
          <a:off x="15290800" y="5769627"/>
          <a:ext cx="7366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4.1</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73</xdr:col>
      <xdr:colOff>130175</xdr:colOff>
      <xdr:row>35</xdr:row>
      <xdr:rowOff>76200</xdr:rowOff>
    </xdr:from>
    <xdr:to>
      <xdr:col>74</xdr:col>
      <xdr:colOff>31750</xdr:colOff>
      <xdr:row>36</xdr:row>
      <xdr:rowOff>6350</xdr:rowOff>
    </xdr:to>
    <xdr:sp macro="" textlink="">
      <xdr:nvSpPr>
        <xdr:cNvPr id="333" name="楕円 332"/>
        <xdr:cNvSpPr/>
      </xdr:nvSpPr>
      <xdr:spPr>
        <a:xfrm>
          <a:off x="14732000" y="607695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72</xdr:col>
      <xdr:colOff>0</xdr:colOff>
      <xdr:row>34</xdr:row>
      <xdr:rowOff>16527</xdr:rowOff>
    </xdr:from>
    <xdr:ext cx="762000" cy="259045"/>
    <xdr:sp macro="" textlink="">
      <xdr:nvSpPr>
        <xdr:cNvPr id="334" name="テキスト ボックス 333"/>
        <xdr:cNvSpPr txBox="1"/>
      </xdr:nvSpPr>
      <xdr:spPr>
        <a:xfrm>
          <a:off x="14401800" y="584582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4.5</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69</xdr:col>
      <xdr:colOff>41275</xdr:colOff>
      <xdr:row>35</xdr:row>
      <xdr:rowOff>95250</xdr:rowOff>
    </xdr:from>
    <xdr:to>
      <xdr:col>69</xdr:col>
      <xdr:colOff>142875</xdr:colOff>
      <xdr:row>36</xdr:row>
      <xdr:rowOff>25400</xdr:rowOff>
    </xdr:to>
    <xdr:sp macro="" textlink="">
      <xdr:nvSpPr>
        <xdr:cNvPr id="335" name="楕円 334"/>
        <xdr:cNvSpPr/>
      </xdr:nvSpPr>
      <xdr:spPr>
        <a:xfrm>
          <a:off x="13843000" y="60960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67</xdr:col>
      <xdr:colOff>111125</xdr:colOff>
      <xdr:row>34</xdr:row>
      <xdr:rowOff>35577</xdr:rowOff>
    </xdr:from>
    <xdr:ext cx="762000" cy="259045"/>
    <xdr:sp macro="" textlink="">
      <xdr:nvSpPr>
        <xdr:cNvPr id="336" name="テキスト ボックス 335"/>
        <xdr:cNvSpPr txBox="1"/>
      </xdr:nvSpPr>
      <xdr:spPr>
        <a:xfrm>
          <a:off x="13512800" y="58648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4.6</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64</xdr:col>
      <xdr:colOff>152400</xdr:colOff>
      <xdr:row>35</xdr:row>
      <xdr:rowOff>76200</xdr:rowOff>
    </xdr:from>
    <xdr:to>
      <xdr:col>65</xdr:col>
      <xdr:colOff>53975</xdr:colOff>
      <xdr:row>36</xdr:row>
      <xdr:rowOff>6350</xdr:rowOff>
    </xdr:to>
    <xdr:sp macro="" textlink="">
      <xdr:nvSpPr>
        <xdr:cNvPr id="337" name="楕円 336"/>
        <xdr:cNvSpPr/>
      </xdr:nvSpPr>
      <xdr:spPr>
        <a:xfrm>
          <a:off x="12954000" y="607695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63</xdr:col>
      <xdr:colOff>22225</xdr:colOff>
      <xdr:row>34</xdr:row>
      <xdr:rowOff>16527</xdr:rowOff>
    </xdr:from>
    <xdr:ext cx="762000" cy="259045"/>
    <xdr:sp macro="" textlink="">
      <xdr:nvSpPr>
        <xdr:cNvPr id="338" name="テキスト ボックス 337"/>
        <xdr:cNvSpPr txBox="1"/>
      </xdr:nvSpPr>
      <xdr:spPr>
        <a:xfrm>
          <a:off x="12623800" y="584582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4.5</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3</xdr:col>
      <xdr:colOff>161925</xdr:colOff>
      <xdr:row>67</xdr:row>
      <xdr:rowOff>69850</xdr:rowOff>
    </xdr:from>
    <xdr:to>
      <xdr:col>26</xdr:col>
      <xdr:colOff>184150</xdr:colOff>
      <xdr:row>69</xdr:row>
      <xdr:rowOff>44450</xdr:rowOff>
    </xdr:to>
    <xdr:sp macro="" textlink="">
      <xdr:nvSpPr>
        <xdr:cNvPr id="339" name="正方形/長方形 338"/>
        <xdr:cNvSpPr/>
      </xdr:nvSpPr>
      <xdr:spPr>
        <a:xfrm>
          <a:off x="762000" y="11557000"/>
          <a:ext cx="4622800" cy="3175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ysClr val="windowText" lastClr="000000"/>
              </a:solidFill>
              <a:latin typeface="ＭＳ Ｐゴシック" panose="020B0600070205080204" pitchFamily="50" charset="-128"/>
              <a:ea typeface="ＭＳ Ｐゴシック" panose="020B0600070205080204" pitchFamily="50" charset="-128"/>
            </a:rPr>
            <a:t>公債費</a:t>
          </a:r>
        </a:p>
      </xdr:txBody>
    </xdr:sp>
    <xdr:clientData/>
  </xdr:twoCellAnchor>
  <xdr:twoCellAnchor>
    <xdr:from>
      <xdr:col>26</xdr:col>
      <xdr:colOff>196850</xdr:colOff>
      <xdr:row>67</xdr:row>
      <xdr:rowOff>133350</xdr:rowOff>
    </xdr:from>
    <xdr:to>
      <xdr:col>34</xdr:col>
      <xdr:colOff>120650</xdr:colOff>
      <xdr:row>69</xdr:row>
      <xdr:rowOff>44450</xdr:rowOff>
    </xdr:to>
    <xdr:sp macro="" textlink="">
      <xdr:nvSpPr>
        <xdr:cNvPr id="340" name="正方形/長方形 339"/>
        <xdr:cNvSpPr/>
      </xdr:nvSpPr>
      <xdr:spPr>
        <a:xfrm>
          <a:off x="5397500" y="116205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類似団体内順位</a:t>
          </a:r>
        </a:p>
      </xdr:txBody>
    </xdr:sp>
    <xdr:clientData/>
  </xdr:twoCellAnchor>
  <xdr:twoCellAnchor>
    <xdr:from>
      <xdr:col>26</xdr:col>
      <xdr:colOff>196850</xdr:colOff>
      <xdr:row>68</xdr:row>
      <xdr:rowOff>152400</xdr:rowOff>
    </xdr:from>
    <xdr:to>
      <xdr:col>34</xdr:col>
      <xdr:colOff>120650</xdr:colOff>
      <xdr:row>70</xdr:row>
      <xdr:rowOff>63500</xdr:rowOff>
    </xdr:to>
    <xdr:sp macro="" textlink="">
      <xdr:nvSpPr>
        <xdr:cNvPr id="341" name="正方形/長方形 340"/>
        <xdr:cNvSpPr/>
      </xdr:nvSpPr>
      <xdr:spPr>
        <a:xfrm>
          <a:off x="5397500" y="118110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16/23</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35</xdr:col>
      <xdr:colOff>85725</xdr:colOff>
      <xdr:row>67</xdr:row>
      <xdr:rowOff>133350</xdr:rowOff>
    </xdr:from>
    <xdr:to>
      <xdr:col>42</xdr:col>
      <xdr:colOff>82550</xdr:colOff>
      <xdr:row>69</xdr:row>
      <xdr:rowOff>44450</xdr:rowOff>
    </xdr:to>
    <xdr:sp macro="" textlink="">
      <xdr:nvSpPr>
        <xdr:cNvPr id="342" name="正方形/長方形 341"/>
        <xdr:cNvSpPr/>
      </xdr:nvSpPr>
      <xdr:spPr>
        <a:xfrm>
          <a:off x="7086600" y="11620500"/>
          <a:ext cx="1397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全国平均</a:t>
          </a:r>
        </a:p>
      </xdr:txBody>
    </xdr:sp>
    <xdr:clientData/>
  </xdr:twoCellAnchor>
  <xdr:twoCellAnchor>
    <xdr:from>
      <xdr:col>35</xdr:col>
      <xdr:colOff>85725</xdr:colOff>
      <xdr:row>68</xdr:row>
      <xdr:rowOff>152400</xdr:rowOff>
    </xdr:from>
    <xdr:to>
      <xdr:col>42</xdr:col>
      <xdr:colOff>82550</xdr:colOff>
      <xdr:row>70</xdr:row>
      <xdr:rowOff>63500</xdr:rowOff>
    </xdr:to>
    <xdr:sp macro="" textlink="">
      <xdr:nvSpPr>
        <xdr:cNvPr id="343" name="正方形/長方形 342"/>
        <xdr:cNvSpPr/>
      </xdr:nvSpPr>
      <xdr:spPr>
        <a:xfrm>
          <a:off x="7086600" y="11811000"/>
          <a:ext cx="1397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16.5</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43</xdr:col>
      <xdr:colOff>98425</xdr:colOff>
      <xdr:row>67</xdr:row>
      <xdr:rowOff>133350</xdr:rowOff>
    </xdr:from>
    <xdr:to>
      <xdr:col>51</xdr:col>
      <xdr:colOff>22225</xdr:colOff>
      <xdr:row>69</xdr:row>
      <xdr:rowOff>44450</xdr:rowOff>
    </xdr:to>
    <xdr:sp macro="" textlink="">
      <xdr:nvSpPr>
        <xdr:cNvPr id="344" name="正方形/長方形 343"/>
        <xdr:cNvSpPr/>
      </xdr:nvSpPr>
      <xdr:spPr>
        <a:xfrm>
          <a:off x="8699500" y="116205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東京都平均</a:t>
          </a:r>
        </a:p>
      </xdr:txBody>
    </xdr:sp>
    <xdr:clientData/>
  </xdr:twoCellAnchor>
  <xdr:twoCellAnchor>
    <xdr:from>
      <xdr:col>43</xdr:col>
      <xdr:colOff>98425</xdr:colOff>
      <xdr:row>68</xdr:row>
      <xdr:rowOff>152400</xdr:rowOff>
    </xdr:from>
    <xdr:to>
      <xdr:col>51</xdr:col>
      <xdr:colOff>22225</xdr:colOff>
      <xdr:row>70</xdr:row>
      <xdr:rowOff>63500</xdr:rowOff>
    </xdr:to>
    <xdr:sp macro="" textlink="">
      <xdr:nvSpPr>
        <xdr:cNvPr id="345" name="正方形/長方形 344"/>
        <xdr:cNvSpPr/>
      </xdr:nvSpPr>
      <xdr:spPr>
        <a:xfrm>
          <a:off x="8699500" y="118110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9.2</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3</xdr:col>
      <xdr:colOff>161925</xdr:colOff>
      <xdr:row>70</xdr:row>
      <xdr:rowOff>127000</xdr:rowOff>
    </xdr:from>
    <xdr:to>
      <xdr:col>26</xdr:col>
      <xdr:colOff>184150</xdr:colOff>
      <xdr:row>84</xdr:row>
      <xdr:rowOff>12700</xdr:rowOff>
    </xdr:to>
    <xdr:sp macro="" textlink="">
      <xdr:nvSpPr>
        <xdr:cNvPr id="346" name="正方形/長方形 345"/>
        <xdr:cNvSpPr/>
      </xdr:nvSpPr>
      <xdr:spPr>
        <a:xfrm>
          <a:off x="762000" y="12128500"/>
          <a:ext cx="4622800" cy="2286000"/>
        </a:xfrm>
        <a:prstGeom prst="rect">
          <a:avLst/>
        </a:prstGeom>
        <a:solidFill>
          <a:srgbClr val="E6FFD5"/>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28</xdr:col>
      <xdr:colOff>114300</xdr:colOff>
      <xdr:row>70</xdr:row>
      <xdr:rowOff>127000</xdr:rowOff>
    </xdr:from>
    <xdr:to>
      <xdr:col>55</xdr:col>
      <xdr:colOff>47625</xdr:colOff>
      <xdr:row>84</xdr:row>
      <xdr:rowOff>12700</xdr:rowOff>
    </xdr:to>
    <xdr:sp macro="" textlink="">
      <xdr:nvSpPr>
        <xdr:cNvPr id="347" name="正方形/長方形 346"/>
        <xdr:cNvSpPr/>
      </xdr:nvSpPr>
      <xdr:spPr>
        <a:xfrm>
          <a:off x="5715000" y="12128500"/>
          <a:ext cx="5334000" cy="22860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28</xdr:col>
      <xdr:colOff>177800</xdr:colOff>
      <xdr:row>70</xdr:row>
      <xdr:rowOff>127000</xdr:rowOff>
    </xdr:from>
    <xdr:to>
      <xdr:col>47</xdr:col>
      <xdr:colOff>187325</xdr:colOff>
      <xdr:row>72</xdr:row>
      <xdr:rowOff>38100</xdr:rowOff>
    </xdr:to>
    <xdr:sp macro="" textlink="">
      <xdr:nvSpPr>
        <xdr:cNvPr id="348" name="正方形/長方形 347"/>
        <xdr:cNvSpPr/>
      </xdr:nvSpPr>
      <xdr:spPr>
        <a:xfrm>
          <a:off x="5778500" y="12128500"/>
          <a:ext cx="381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r>
            <a:rPr kumimoji="1" lang="ja-JP" altLang="en-US" sz="1100" b="1" i="1">
              <a:solidFill>
                <a:srgbClr val="FF0000"/>
              </a:solidFill>
              <a:latin typeface="ＭＳ Ｐゴシック" panose="020B0600070205080204" pitchFamily="50" charset="-128"/>
              <a:ea typeface="ＭＳ Ｐゴシック" panose="020B0600070205080204" pitchFamily="50" charset="-128"/>
            </a:rPr>
            <a:t>公債費の分析欄</a:t>
          </a:r>
        </a:p>
      </xdr:txBody>
    </xdr:sp>
    <xdr:clientData/>
  </xdr:twoCellAnchor>
  <xdr:twoCellAnchor>
    <xdr:from>
      <xdr:col>29</xdr:col>
      <xdr:colOff>15875</xdr:colOff>
      <xdr:row>72</xdr:row>
      <xdr:rowOff>101600</xdr:rowOff>
    </xdr:from>
    <xdr:to>
      <xdr:col>54</xdr:col>
      <xdr:colOff>95250</xdr:colOff>
      <xdr:row>83</xdr:row>
      <xdr:rowOff>120650</xdr:rowOff>
    </xdr:to>
    <xdr:sp macro="" textlink="" fLocksText="0">
      <xdr:nvSpPr>
        <xdr:cNvPr id="349" name="テキスト ボックス 348"/>
        <xdr:cNvSpPr txBox="1"/>
      </xdr:nvSpPr>
      <xdr:spPr>
        <a:xfrm>
          <a:off x="5816600" y="12446000"/>
          <a:ext cx="5080000" cy="19050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kumimoji="1" lang="ja-JP" altLang="ja-JP" sz="1300" b="0">
              <a:solidFill>
                <a:schemeClr val="dk1"/>
              </a:solidFill>
              <a:effectLst/>
              <a:latin typeface="ＭＳ ゴシック" panose="020B0609070205080204" pitchFamily="49" charset="-128"/>
              <a:ea typeface="ＭＳ ゴシック" panose="020B0609070205080204" pitchFamily="49" charset="-128"/>
              <a:cs typeface="+mn-cs"/>
            </a:rPr>
            <a:t>　</a:t>
          </a:r>
          <a:r>
            <a:rPr kumimoji="1" lang="ja-JP" altLang="ja-JP" sz="1300" b="0">
              <a:solidFill>
                <a:sysClr val="windowText" lastClr="000000"/>
              </a:solidFill>
              <a:effectLst/>
              <a:latin typeface="ＭＳ ゴシック" panose="020B0609070205080204" pitchFamily="49" charset="-128"/>
              <a:ea typeface="ＭＳ ゴシック" panose="020B0609070205080204" pitchFamily="49" charset="-128"/>
              <a:cs typeface="+mn-cs"/>
            </a:rPr>
            <a:t>公債費に係る経常収支比率は</a:t>
          </a:r>
          <a:r>
            <a:rPr kumimoji="1" lang="ja-JP" altLang="en-US" sz="1300" b="0">
              <a:solidFill>
                <a:sysClr val="windowText" lastClr="000000"/>
              </a:solidFill>
              <a:effectLst/>
              <a:latin typeface="ＭＳ ゴシック" panose="020B0609070205080204" pitchFamily="49" charset="-128"/>
              <a:ea typeface="ＭＳ ゴシック" panose="020B0609070205080204" pitchFamily="49" charset="-128"/>
              <a:cs typeface="+mn-cs"/>
            </a:rPr>
            <a:t>、元利償還金が減少したことから、</a:t>
          </a:r>
          <a:r>
            <a:rPr kumimoji="1" lang="ja-JP" altLang="ja-JP" sz="1300" b="0">
              <a:solidFill>
                <a:sysClr val="windowText" lastClr="000000"/>
              </a:solidFill>
              <a:effectLst/>
              <a:latin typeface="ＭＳ ゴシック" panose="020B0609070205080204" pitchFamily="49" charset="-128"/>
              <a:ea typeface="ＭＳ ゴシック" panose="020B0609070205080204" pitchFamily="49" charset="-128"/>
              <a:cs typeface="+mn-cs"/>
            </a:rPr>
            <a:t>前年度比で</a:t>
          </a:r>
          <a:r>
            <a:rPr kumimoji="1" lang="en-US" altLang="ja-JP" sz="1300" b="0">
              <a:solidFill>
                <a:sysClr val="windowText" lastClr="000000"/>
              </a:solidFill>
              <a:effectLst/>
              <a:latin typeface="ＭＳ ゴシック" panose="020B0609070205080204" pitchFamily="49" charset="-128"/>
              <a:ea typeface="ＭＳ ゴシック" panose="020B0609070205080204" pitchFamily="49" charset="-128"/>
              <a:cs typeface="+mn-cs"/>
            </a:rPr>
            <a:t>0.2</a:t>
          </a:r>
          <a:r>
            <a:rPr kumimoji="1" lang="ja-JP" altLang="ja-JP" sz="1300" b="0">
              <a:solidFill>
                <a:sysClr val="windowText" lastClr="000000"/>
              </a:solidFill>
              <a:effectLst/>
              <a:latin typeface="ＭＳ ゴシック" panose="020B0609070205080204" pitchFamily="49" charset="-128"/>
              <a:ea typeface="ＭＳ ゴシック" panose="020B0609070205080204" pitchFamily="49" charset="-128"/>
              <a:cs typeface="+mn-cs"/>
            </a:rPr>
            <a:t>ポイント減少した。</a:t>
          </a:r>
          <a:endParaRPr lang="ja-JP" altLang="ja-JP" sz="1300" b="0">
            <a:solidFill>
              <a:sysClr val="windowText" lastClr="000000"/>
            </a:solidFill>
            <a:effectLst/>
            <a:latin typeface="ＭＳ ゴシック" panose="020B0609070205080204" pitchFamily="49" charset="-128"/>
            <a:ea typeface="ＭＳ ゴシック" panose="020B0609070205080204" pitchFamily="49" charset="-128"/>
          </a:endParaRPr>
        </a:p>
        <a:p>
          <a:r>
            <a:rPr kumimoji="1" lang="ja-JP" altLang="ja-JP" sz="1300" b="0">
              <a:solidFill>
                <a:sysClr val="windowText" lastClr="000000"/>
              </a:solidFill>
              <a:effectLst/>
              <a:latin typeface="ＭＳ ゴシック" panose="020B0609070205080204" pitchFamily="49" charset="-128"/>
              <a:ea typeface="ＭＳ ゴシック" panose="020B0609070205080204" pitchFamily="49" charset="-128"/>
              <a:cs typeface="+mn-cs"/>
            </a:rPr>
            <a:t>　今後は、公共施設の膨大な改修改築需要への対応などで、比率の上昇が見込まれるが、将来を見据えた計画的な起債により健全な状態を維持していく。</a:t>
          </a:r>
          <a:endParaRPr lang="ja-JP" altLang="ja-JP" sz="1300" b="0">
            <a:solidFill>
              <a:sysClr val="windowText" lastClr="000000"/>
            </a:solidFill>
            <a:effectLst/>
            <a:latin typeface="ＭＳ ゴシック" panose="020B0609070205080204" pitchFamily="49" charset="-128"/>
            <a:ea typeface="ＭＳ ゴシック" panose="020B0609070205080204" pitchFamily="49" charset="-128"/>
          </a:endParaRPr>
        </a:p>
      </xdr:txBody>
    </xdr:sp>
    <xdr:clientData/>
  </xdr:twoCellAnchor>
  <xdr:oneCellAnchor>
    <xdr:from>
      <xdr:col>3</xdr:col>
      <xdr:colOff>123825</xdr:colOff>
      <xdr:row>69</xdr:row>
      <xdr:rowOff>107950</xdr:rowOff>
    </xdr:from>
    <xdr:ext cx="298543" cy="225703"/>
    <xdr:sp macro="" textlink="">
      <xdr:nvSpPr>
        <xdr:cNvPr id="350" name="テキスト ボックス 349"/>
        <xdr:cNvSpPr txBox="1"/>
      </xdr:nvSpPr>
      <xdr:spPr>
        <a:xfrm>
          <a:off x="723900" y="11938000"/>
          <a:ext cx="298543"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800">
              <a:latin typeface="ＭＳ Ｐゴシック" panose="020B0600070205080204" pitchFamily="50" charset="-128"/>
              <a:ea typeface="ＭＳ Ｐゴシック" panose="020B0600070205080204" pitchFamily="50" charset="-128"/>
            </a:rPr>
            <a:t>(%)</a:t>
          </a:r>
          <a:endParaRPr kumimoji="1" lang="ja-JP" altLang="en-US" sz="800">
            <a:latin typeface="ＭＳ Ｐゴシック" panose="020B0600070205080204" pitchFamily="50" charset="-128"/>
            <a:ea typeface="ＭＳ Ｐゴシック" panose="020B0600070205080204" pitchFamily="50" charset="-128"/>
          </a:endParaRPr>
        </a:p>
      </xdr:txBody>
    </xdr:sp>
    <xdr:clientData/>
  </xdr:oneCellAnchor>
  <xdr:twoCellAnchor>
    <xdr:from>
      <xdr:col>3</xdr:col>
      <xdr:colOff>161925</xdr:colOff>
      <xdr:row>84</xdr:row>
      <xdr:rowOff>12700</xdr:rowOff>
    </xdr:from>
    <xdr:to>
      <xdr:col>26</xdr:col>
      <xdr:colOff>184150</xdr:colOff>
      <xdr:row>84</xdr:row>
      <xdr:rowOff>12700</xdr:rowOff>
    </xdr:to>
    <xdr:cxnSp macro="">
      <xdr:nvCxnSpPr>
        <xdr:cNvPr id="351" name="直線コネクタ 350"/>
        <xdr:cNvCxnSpPr/>
      </xdr:nvCxnSpPr>
      <xdr:spPr>
        <a:xfrm>
          <a:off x="762000" y="144145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53975</xdr:colOff>
      <xdr:row>83</xdr:row>
      <xdr:rowOff>41927</xdr:rowOff>
    </xdr:from>
    <xdr:ext cx="508000" cy="259045"/>
    <xdr:sp macro="" textlink="">
      <xdr:nvSpPr>
        <xdr:cNvPr id="352" name="テキスト ボックス 351"/>
        <xdr:cNvSpPr txBox="1"/>
      </xdr:nvSpPr>
      <xdr:spPr>
        <a:xfrm>
          <a:off x="254000" y="142722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5.0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3</xdr:col>
      <xdr:colOff>161925</xdr:colOff>
      <xdr:row>81</xdr:row>
      <xdr:rowOff>146050</xdr:rowOff>
    </xdr:from>
    <xdr:to>
      <xdr:col>26</xdr:col>
      <xdr:colOff>184150</xdr:colOff>
      <xdr:row>81</xdr:row>
      <xdr:rowOff>146050</xdr:rowOff>
    </xdr:to>
    <xdr:cxnSp macro="">
      <xdr:nvCxnSpPr>
        <xdr:cNvPr id="353" name="直線コネクタ 352"/>
        <xdr:cNvCxnSpPr/>
      </xdr:nvCxnSpPr>
      <xdr:spPr>
        <a:xfrm>
          <a:off x="762000" y="140335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53975</xdr:colOff>
      <xdr:row>81</xdr:row>
      <xdr:rowOff>3827</xdr:rowOff>
    </xdr:from>
    <xdr:ext cx="508000" cy="259045"/>
    <xdr:sp macro="" textlink="">
      <xdr:nvSpPr>
        <xdr:cNvPr id="354" name="テキスト ボックス 353"/>
        <xdr:cNvSpPr txBox="1"/>
      </xdr:nvSpPr>
      <xdr:spPr>
        <a:xfrm>
          <a:off x="254000" y="138912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4.0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3</xdr:col>
      <xdr:colOff>161925</xdr:colOff>
      <xdr:row>79</xdr:row>
      <xdr:rowOff>107950</xdr:rowOff>
    </xdr:from>
    <xdr:to>
      <xdr:col>26</xdr:col>
      <xdr:colOff>184150</xdr:colOff>
      <xdr:row>79</xdr:row>
      <xdr:rowOff>107950</xdr:rowOff>
    </xdr:to>
    <xdr:cxnSp macro="">
      <xdr:nvCxnSpPr>
        <xdr:cNvPr id="355" name="直線コネクタ 354"/>
        <xdr:cNvCxnSpPr/>
      </xdr:nvCxnSpPr>
      <xdr:spPr>
        <a:xfrm>
          <a:off x="762000" y="136525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53975</xdr:colOff>
      <xdr:row>78</xdr:row>
      <xdr:rowOff>137177</xdr:rowOff>
    </xdr:from>
    <xdr:ext cx="508000" cy="259045"/>
    <xdr:sp macro="" textlink="">
      <xdr:nvSpPr>
        <xdr:cNvPr id="356" name="テキスト ボックス 355"/>
        <xdr:cNvSpPr txBox="1"/>
      </xdr:nvSpPr>
      <xdr:spPr>
        <a:xfrm>
          <a:off x="254000" y="135102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3.0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3</xdr:col>
      <xdr:colOff>161925</xdr:colOff>
      <xdr:row>77</xdr:row>
      <xdr:rowOff>69850</xdr:rowOff>
    </xdr:from>
    <xdr:to>
      <xdr:col>26</xdr:col>
      <xdr:colOff>184150</xdr:colOff>
      <xdr:row>77</xdr:row>
      <xdr:rowOff>69850</xdr:rowOff>
    </xdr:to>
    <xdr:cxnSp macro="">
      <xdr:nvCxnSpPr>
        <xdr:cNvPr id="357" name="直線コネクタ 356"/>
        <xdr:cNvCxnSpPr/>
      </xdr:nvCxnSpPr>
      <xdr:spPr>
        <a:xfrm>
          <a:off x="762000" y="132715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53975</xdr:colOff>
      <xdr:row>76</xdr:row>
      <xdr:rowOff>99077</xdr:rowOff>
    </xdr:from>
    <xdr:ext cx="508000" cy="259045"/>
    <xdr:sp macro="" textlink="">
      <xdr:nvSpPr>
        <xdr:cNvPr id="358" name="テキスト ボックス 357"/>
        <xdr:cNvSpPr txBox="1"/>
      </xdr:nvSpPr>
      <xdr:spPr>
        <a:xfrm>
          <a:off x="254000" y="131292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2.0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3</xdr:col>
      <xdr:colOff>161925</xdr:colOff>
      <xdr:row>75</xdr:row>
      <xdr:rowOff>31750</xdr:rowOff>
    </xdr:from>
    <xdr:to>
      <xdr:col>26</xdr:col>
      <xdr:colOff>184150</xdr:colOff>
      <xdr:row>75</xdr:row>
      <xdr:rowOff>31750</xdr:rowOff>
    </xdr:to>
    <xdr:cxnSp macro="">
      <xdr:nvCxnSpPr>
        <xdr:cNvPr id="359" name="直線コネクタ 358"/>
        <xdr:cNvCxnSpPr/>
      </xdr:nvCxnSpPr>
      <xdr:spPr>
        <a:xfrm>
          <a:off x="762000" y="128905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53975</xdr:colOff>
      <xdr:row>74</xdr:row>
      <xdr:rowOff>60977</xdr:rowOff>
    </xdr:from>
    <xdr:ext cx="508000" cy="259045"/>
    <xdr:sp macro="" textlink="">
      <xdr:nvSpPr>
        <xdr:cNvPr id="360" name="テキスト ボックス 359"/>
        <xdr:cNvSpPr txBox="1"/>
      </xdr:nvSpPr>
      <xdr:spPr>
        <a:xfrm>
          <a:off x="254000" y="127482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1.0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3</xdr:col>
      <xdr:colOff>161925</xdr:colOff>
      <xdr:row>72</xdr:row>
      <xdr:rowOff>165100</xdr:rowOff>
    </xdr:from>
    <xdr:to>
      <xdr:col>26</xdr:col>
      <xdr:colOff>184150</xdr:colOff>
      <xdr:row>72</xdr:row>
      <xdr:rowOff>165100</xdr:rowOff>
    </xdr:to>
    <xdr:cxnSp macro="">
      <xdr:nvCxnSpPr>
        <xdr:cNvPr id="361" name="直線コネクタ 360"/>
        <xdr:cNvCxnSpPr/>
      </xdr:nvCxnSpPr>
      <xdr:spPr>
        <a:xfrm>
          <a:off x="762000" y="125095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53975</xdr:colOff>
      <xdr:row>72</xdr:row>
      <xdr:rowOff>22877</xdr:rowOff>
    </xdr:from>
    <xdr:ext cx="508000" cy="259045"/>
    <xdr:sp macro="" textlink="">
      <xdr:nvSpPr>
        <xdr:cNvPr id="362" name="テキスト ボックス 361"/>
        <xdr:cNvSpPr txBox="1"/>
      </xdr:nvSpPr>
      <xdr:spPr>
        <a:xfrm>
          <a:off x="254000" y="123672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3</xdr:col>
      <xdr:colOff>161925</xdr:colOff>
      <xdr:row>70</xdr:row>
      <xdr:rowOff>127000</xdr:rowOff>
    </xdr:from>
    <xdr:to>
      <xdr:col>26</xdr:col>
      <xdr:colOff>184150</xdr:colOff>
      <xdr:row>70</xdr:row>
      <xdr:rowOff>127000</xdr:rowOff>
    </xdr:to>
    <xdr:cxnSp macro="">
      <xdr:nvCxnSpPr>
        <xdr:cNvPr id="363" name="直線コネクタ 362"/>
        <xdr:cNvCxnSpPr/>
      </xdr:nvCxnSpPr>
      <xdr:spPr>
        <a:xfrm>
          <a:off x="762000" y="121285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161925</xdr:colOff>
      <xdr:row>70</xdr:row>
      <xdr:rowOff>127000</xdr:rowOff>
    </xdr:from>
    <xdr:to>
      <xdr:col>26</xdr:col>
      <xdr:colOff>184150</xdr:colOff>
      <xdr:row>84</xdr:row>
      <xdr:rowOff>12700</xdr:rowOff>
    </xdr:to>
    <xdr:sp macro="" textlink="">
      <xdr:nvSpPr>
        <xdr:cNvPr id="364" name="公債費グラフ枠"/>
        <xdr:cNvSpPr/>
      </xdr:nvSpPr>
      <xdr:spPr>
        <a:xfrm>
          <a:off x="762000" y="12128500"/>
          <a:ext cx="4622800" cy="228600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24</xdr:col>
      <xdr:colOff>25400</xdr:colOff>
      <xdr:row>73</xdr:row>
      <xdr:rowOff>31750</xdr:rowOff>
    </xdr:from>
    <xdr:to>
      <xdr:col>24</xdr:col>
      <xdr:colOff>25400</xdr:colOff>
      <xdr:row>82</xdr:row>
      <xdr:rowOff>12700</xdr:rowOff>
    </xdr:to>
    <xdr:cxnSp macro="">
      <xdr:nvCxnSpPr>
        <xdr:cNvPr id="365" name="直線コネクタ 364"/>
        <xdr:cNvCxnSpPr/>
      </xdr:nvCxnSpPr>
      <xdr:spPr>
        <a:xfrm flipV="1">
          <a:off x="4826000" y="12547600"/>
          <a:ext cx="0" cy="1524000"/>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24</xdr:col>
      <xdr:colOff>114300</xdr:colOff>
      <xdr:row>81</xdr:row>
      <xdr:rowOff>156227</xdr:rowOff>
    </xdr:from>
    <xdr:ext cx="762000" cy="259045"/>
    <xdr:sp macro="" textlink="">
      <xdr:nvSpPr>
        <xdr:cNvPr id="366" name="公債費最小値テキスト"/>
        <xdr:cNvSpPr txBox="1"/>
      </xdr:nvSpPr>
      <xdr:spPr>
        <a:xfrm>
          <a:off x="4914900" y="140436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latin typeface="ＭＳ Ｐゴシック" panose="020B0600070205080204" pitchFamily="50" charset="-128"/>
              <a:ea typeface="ＭＳ Ｐゴシック" panose="020B0600070205080204" pitchFamily="50" charset="-128"/>
            </a:rPr>
            <a:t>4.1</a:t>
          </a:r>
          <a:endParaRPr kumimoji="1" lang="ja-JP" altLang="en-US" sz="1000" b="1">
            <a:latin typeface="ＭＳ Ｐゴシック" panose="020B0600070205080204" pitchFamily="50" charset="-128"/>
            <a:ea typeface="ＭＳ Ｐゴシック" panose="020B0600070205080204" pitchFamily="50" charset="-128"/>
          </a:endParaRPr>
        </a:p>
      </xdr:txBody>
    </xdr:sp>
    <xdr:clientData/>
  </xdr:oneCellAnchor>
  <xdr:twoCellAnchor>
    <xdr:from>
      <xdr:col>23</xdr:col>
      <xdr:colOff>136525</xdr:colOff>
      <xdr:row>82</xdr:row>
      <xdr:rowOff>12700</xdr:rowOff>
    </xdr:from>
    <xdr:to>
      <xdr:col>24</xdr:col>
      <xdr:colOff>114300</xdr:colOff>
      <xdr:row>82</xdr:row>
      <xdr:rowOff>12700</xdr:rowOff>
    </xdr:to>
    <xdr:cxnSp macro="">
      <xdr:nvCxnSpPr>
        <xdr:cNvPr id="367" name="直線コネクタ 366"/>
        <xdr:cNvCxnSpPr/>
      </xdr:nvCxnSpPr>
      <xdr:spPr>
        <a:xfrm>
          <a:off x="4737100" y="14071600"/>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24</xdr:col>
      <xdr:colOff>114300</xdr:colOff>
      <xdr:row>71</xdr:row>
      <xdr:rowOff>118127</xdr:rowOff>
    </xdr:from>
    <xdr:ext cx="762000" cy="259045"/>
    <xdr:sp macro="" textlink="">
      <xdr:nvSpPr>
        <xdr:cNvPr id="368" name="公債費最大値テキスト"/>
        <xdr:cNvSpPr txBox="1"/>
      </xdr:nvSpPr>
      <xdr:spPr>
        <a:xfrm>
          <a:off x="4914900" y="122910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latin typeface="ＭＳ Ｐゴシック" panose="020B0600070205080204" pitchFamily="50" charset="-128"/>
              <a:ea typeface="ＭＳ Ｐゴシック" panose="020B0600070205080204" pitchFamily="50" charset="-128"/>
            </a:rPr>
            <a:t>0.1</a:t>
          </a:r>
          <a:endParaRPr kumimoji="1" lang="ja-JP" altLang="en-US" sz="1000" b="1">
            <a:latin typeface="ＭＳ Ｐゴシック" panose="020B0600070205080204" pitchFamily="50" charset="-128"/>
            <a:ea typeface="ＭＳ Ｐゴシック" panose="020B0600070205080204" pitchFamily="50" charset="-128"/>
          </a:endParaRPr>
        </a:p>
      </xdr:txBody>
    </xdr:sp>
    <xdr:clientData/>
  </xdr:oneCellAnchor>
  <xdr:twoCellAnchor>
    <xdr:from>
      <xdr:col>23</xdr:col>
      <xdr:colOff>136525</xdr:colOff>
      <xdr:row>73</xdr:row>
      <xdr:rowOff>31750</xdr:rowOff>
    </xdr:from>
    <xdr:to>
      <xdr:col>24</xdr:col>
      <xdr:colOff>114300</xdr:colOff>
      <xdr:row>73</xdr:row>
      <xdr:rowOff>31750</xdr:rowOff>
    </xdr:to>
    <xdr:cxnSp macro="">
      <xdr:nvCxnSpPr>
        <xdr:cNvPr id="369" name="直線コネクタ 368"/>
        <xdr:cNvCxnSpPr/>
      </xdr:nvCxnSpPr>
      <xdr:spPr>
        <a:xfrm>
          <a:off x="4737100" y="12547600"/>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187325</xdr:colOff>
      <xdr:row>79</xdr:row>
      <xdr:rowOff>69850</xdr:rowOff>
    </xdr:from>
    <xdr:to>
      <xdr:col>24</xdr:col>
      <xdr:colOff>25400</xdr:colOff>
      <xdr:row>79</xdr:row>
      <xdr:rowOff>146050</xdr:rowOff>
    </xdr:to>
    <xdr:cxnSp macro="">
      <xdr:nvCxnSpPr>
        <xdr:cNvPr id="370" name="直線コネクタ 369"/>
        <xdr:cNvCxnSpPr/>
      </xdr:nvCxnSpPr>
      <xdr:spPr>
        <a:xfrm flipV="1">
          <a:off x="3987800" y="13614400"/>
          <a:ext cx="838200" cy="7620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24</xdr:col>
      <xdr:colOff>114300</xdr:colOff>
      <xdr:row>76</xdr:row>
      <xdr:rowOff>111777</xdr:rowOff>
    </xdr:from>
    <xdr:ext cx="762000" cy="259045"/>
    <xdr:sp macro="" textlink="">
      <xdr:nvSpPr>
        <xdr:cNvPr id="371" name="公債費平均値テキスト"/>
        <xdr:cNvSpPr txBox="1"/>
      </xdr:nvSpPr>
      <xdr:spPr>
        <a:xfrm>
          <a:off x="4914900" y="13141977"/>
          <a:ext cx="762000"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solidFill>
                <a:srgbClr val="000080"/>
              </a:solidFill>
              <a:latin typeface="ＭＳ Ｐゴシック" panose="020B0600070205080204" pitchFamily="50" charset="-128"/>
              <a:ea typeface="ＭＳ Ｐゴシック" panose="020B0600070205080204" pitchFamily="50" charset="-128"/>
            </a:rPr>
            <a:t>2.2</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23</xdr:col>
      <xdr:colOff>174625</xdr:colOff>
      <xdr:row>77</xdr:row>
      <xdr:rowOff>95250</xdr:rowOff>
    </xdr:from>
    <xdr:to>
      <xdr:col>24</xdr:col>
      <xdr:colOff>76200</xdr:colOff>
      <xdr:row>78</xdr:row>
      <xdr:rowOff>25400</xdr:rowOff>
    </xdr:to>
    <xdr:sp macro="" textlink="">
      <xdr:nvSpPr>
        <xdr:cNvPr id="372" name="フローチャート: 判断 371"/>
        <xdr:cNvSpPr/>
      </xdr:nvSpPr>
      <xdr:spPr>
        <a:xfrm>
          <a:off x="4775200" y="132969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15</xdr:col>
      <xdr:colOff>98425</xdr:colOff>
      <xdr:row>79</xdr:row>
      <xdr:rowOff>146050</xdr:rowOff>
    </xdr:from>
    <xdr:to>
      <xdr:col>19</xdr:col>
      <xdr:colOff>187325</xdr:colOff>
      <xdr:row>80</xdr:row>
      <xdr:rowOff>12700</xdr:rowOff>
    </xdr:to>
    <xdr:cxnSp macro="">
      <xdr:nvCxnSpPr>
        <xdr:cNvPr id="373" name="直線コネクタ 372"/>
        <xdr:cNvCxnSpPr/>
      </xdr:nvCxnSpPr>
      <xdr:spPr>
        <a:xfrm flipV="1">
          <a:off x="3098800" y="13690600"/>
          <a:ext cx="889000" cy="3810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136525</xdr:colOff>
      <xdr:row>78</xdr:row>
      <xdr:rowOff>0</xdr:rowOff>
    </xdr:from>
    <xdr:to>
      <xdr:col>20</xdr:col>
      <xdr:colOff>38100</xdr:colOff>
      <xdr:row>78</xdr:row>
      <xdr:rowOff>101600</xdr:rowOff>
    </xdr:to>
    <xdr:sp macro="" textlink="">
      <xdr:nvSpPr>
        <xdr:cNvPr id="374" name="フローチャート: 判断 373"/>
        <xdr:cNvSpPr/>
      </xdr:nvSpPr>
      <xdr:spPr>
        <a:xfrm>
          <a:off x="3937000" y="133731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18</xdr:col>
      <xdr:colOff>6350</xdr:colOff>
      <xdr:row>76</xdr:row>
      <xdr:rowOff>111777</xdr:rowOff>
    </xdr:from>
    <xdr:ext cx="736600" cy="259045"/>
    <xdr:sp macro="" textlink="">
      <xdr:nvSpPr>
        <xdr:cNvPr id="375" name="テキスト ボックス 374"/>
        <xdr:cNvSpPr txBox="1"/>
      </xdr:nvSpPr>
      <xdr:spPr>
        <a:xfrm>
          <a:off x="3606800" y="13141977"/>
          <a:ext cx="7366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2.4</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11</xdr:col>
      <xdr:colOff>9525</xdr:colOff>
      <xdr:row>79</xdr:row>
      <xdr:rowOff>146050</xdr:rowOff>
    </xdr:from>
    <xdr:to>
      <xdr:col>15</xdr:col>
      <xdr:colOff>98425</xdr:colOff>
      <xdr:row>80</xdr:row>
      <xdr:rowOff>12700</xdr:rowOff>
    </xdr:to>
    <xdr:cxnSp macro="">
      <xdr:nvCxnSpPr>
        <xdr:cNvPr id="376" name="直線コネクタ 375"/>
        <xdr:cNvCxnSpPr/>
      </xdr:nvCxnSpPr>
      <xdr:spPr>
        <a:xfrm>
          <a:off x="2209800" y="13690600"/>
          <a:ext cx="889000" cy="3810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47625</xdr:colOff>
      <xdr:row>79</xdr:row>
      <xdr:rowOff>19050</xdr:rowOff>
    </xdr:from>
    <xdr:to>
      <xdr:col>15</xdr:col>
      <xdr:colOff>149225</xdr:colOff>
      <xdr:row>79</xdr:row>
      <xdr:rowOff>120650</xdr:rowOff>
    </xdr:to>
    <xdr:sp macro="" textlink="">
      <xdr:nvSpPr>
        <xdr:cNvPr id="377" name="フローチャート: 判断 376"/>
        <xdr:cNvSpPr/>
      </xdr:nvSpPr>
      <xdr:spPr>
        <a:xfrm>
          <a:off x="3048000" y="135636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13</xdr:col>
      <xdr:colOff>117475</xdr:colOff>
      <xdr:row>77</xdr:row>
      <xdr:rowOff>130827</xdr:rowOff>
    </xdr:from>
    <xdr:ext cx="762000" cy="259045"/>
    <xdr:sp macro="" textlink="">
      <xdr:nvSpPr>
        <xdr:cNvPr id="378" name="テキスト ボックス 377"/>
        <xdr:cNvSpPr txBox="1"/>
      </xdr:nvSpPr>
      <xdr:spPr>
        <a:xfrm>
          <a:off x="2717800" y="13332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2.9</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6</xdr:col>
      <xdr:colOff>120650</xdr:colOff>
      <xdr:row>79</xdr:row>
      <xdr:rowOff>146050</xdr:rowOff>
    </xdr:from>
    <xdr:to>
      <xdr:col>11</xdr:col>
      <xdr:colOff>9525</xdr:colOff>
      <xdr:row>80</xdr:row>
      <xdr:rowOff>12700</xdr:rowOff>
    </xdr:to>
    <xdr:cxnSp macro="">
      <xdr:nvCxnSpPr>
        <xdr:cNvPr id="379" name="直線コネクタ 378"/>
        <xdr:cNvCxnSpPr/>
      </xdr:nvCxnSpPr>
      <xdr:spPr>
        <a:xfrm flipV="1">
          <a:off x="1320800" y="13690600"/>
          <a:ext cx="889000" cy="3810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158750</xdr:colOff>
      <xdr:row>79</xdr:row>
      <xdr:rowOff>95250</xdr:rowOff>
    </xdr:from>
    <xdr:to>
      <xdr:col>11</xdr:col>
      <xdr:colOff>60325</xdr:colOff>
      <xdr:row>80</xdr:row>
      <xdr:rowOff>25400</xdr:rowOff>
    </xdr:to>
    <xdr:sp macro="" textlink="">
      <xdr:nvSpPr>
        <xdr:cNvPr id="380" name="フローチャート: 判断 379"/>
        <xdr:cNvSpPr/>
      </xdr:nvSpPr>
      <xdr:spPr>
        <a:xfrm>
          <a:off x="2159000" y="136398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9</xdr:col>
      <xdr:colOff>28575</xdr:colOff>
      <xdr:row>78</xdr:row>
      <xdr:rowOff>35577</xdr:rowOff>
    </xdr:from>
    <xdr:ext cx="762000" cy="259045"/>
    <xdr:sp macro="" textlink="">
      <xdr:nvSpPr>
        <xdr:cNvPr id="381" name="テキスト ボックス 380"/>
        <xdr:cNvSpPr txBox="1"/>
      </xdr:nvSpPr>
      <xdr:spPr>
        <a:xfrm>
          <a:off x="1828800" y="134086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3.1</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6</xdr:col>
      <xdr:colOff>69850</xdr:colOff>
      <xdr:row>80</xdr:row>
      <xdr:rowOff>114300</xdr:rowOff>
    </xdr:from>
    <xdr:to>
      <xdr:col>6</xdr:col>
      <xdr:colOff>171450</xdr:colOff>
      <xdr:row>81</xdr:row>
      <xdr:rowOff>44450</xdr:rowOff>
    </xdr:to>
    <xdr:sp macro="" textlink="">
      <xdr:nvSpPr>
        <xdr:cNvPr id="382" name="フローチャート: 判断 381"/>
        <xdr:cNvSpPr/>
      </xdr:nvSpPr>
      <xdr:spPr>
        <a:xfrm>
          <a:off x="1270000" y="138303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4</xdr:col>
      <xdr:colOff>139700</xdr:colOff>
      <xdr:row>81</xdr:row>
      <xdr:rowOff>29227</xdr:rowOff>
    </xdr:from>
    <xdr:ext cx="762000" cy="259045"/>
    <xdr:sp macro="" textlink="">
      <xdr:nvSpPr>
        <xdr:cNvPr id="383" name="テキスト ボックス 382"/>
        <xdr:cNvSpPr txBox="1"/>
      </xdr:nvSpPr>
      <xdr:spPr>
        <a:xfrm>
          <a:off x="939800" y="139166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3.6</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oneCellAnchor>
    <xdr:from>
      <xdr:col>23</xdr:col>
      <xdr:colOff>9525</xdr:colOff>
      <xdr:row>84</xdr:row>
      <xdr:rowOff>10177</xdr:rowOff>
    </xdr:from>
    <xdr:ext cx="762000" cy="259045"/>
    <xdr:sp macro="" textlink="">
      <xdr:nvSpPr>
        <xdr:cNvPr id="384" name="テキスト ボックス 383"/>
        <xdr:cNvSpPr txBox="1"/>
      </xdr:nvSpPr>
      <xdr:spPr>
        <a:xfrm>
          <a:off x="4610100" y="14411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R01</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18</xdr:col>
      <xdr:colOff>171450</xdr:colOff>
      <xdr:row>84</xdr:row>
      <xdr:rowOff>10177</xdr:rowOff>
    </xdr:from>
    <xdr:ext cx="762000" cy="259045"/>
    <xdr:sp macro="" textlink="">
      <xdr:nvSpPr>
        <xdr:cNvPr id="385" name="テキスト ボックス 384"/>
        <xdr:cNvSpPr txBox="1"/>
      </xdr:nvSpPr>
      <xdr:spPr>
        <a:xfrm>
          <a:off x="3771900" y="14411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H30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14</xdr:col>
      <xdr:colOff>82550</xdr:colOff>
      <xdr:row>84</xdr:row>
      <xdr:rowOff>10177</xdr:rowOff>
    </xdr:from>
    <xdr:ext cx="762000" cy="259045"/>
    <xdr:sp macro="" textlink="">
      <xdr:nvSpPr>
        <xdr:cNvPr id="386" name="テキスト ボックス 385"/>
        <xdr:cNvSpPr txBox="1"/>
      </xdr:nvSpPr>
      <xdr:spPr>
        <a:xfrm>
          <a:off x="2882900" y="14411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H29</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9</xdr:col>
      <xdr:colOff>193675</xdr:colOff>
      <xdr:row>84</xdr:row>
      <xdr:rowOff>10177</xdr:rowOff>
    </xdr:from>
    <xdr:ext cx="762000" cy="259045"/>
    <xdr:sp macro="" textlink="">
      <xdr:nvSpPr>
        <xdr:cNvPr id="387" name="テキスト ボックス 386"/>
        <xdr:cNvSpPr txBox="1"/>
      </xdr:nvSpPr>
      <xdr:spPr>
        <a:xfrm>
          <a:off x="1993900" y="14411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H28</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5</xdr:col>
      <xdr:colOff>104775</xdr:colOff>
      <xdr:row>84</xdr:row>
      <xdr:rowOff>10177</xdr:rowOff>
    </xdr:from>
    <xdr:ext cx="762000" cy="259045"/>
    <xdr:sp macro="" textlink="">
      <xdr:nvSpPr>
        <xdr:cNvPr id="388" name="テキスト ボックス 387"/>
        <xdr:cNvSpPr txBox="1"/>
      </xdr:nvSpPr>
      <xdr:spPr>
        <a:xfrm>
          <a:off x="1104900" y="14411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H27</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23</xdr:col>
      <xdr:colOff>174625</xdr:colOff>
      <xdr:row>79</xdr:row>
      <xdr:rowOff>19050</xdr:rowOff>
    </xdr:from>
    <xdr:to>
      <xdr:col>24</xdr:col>
      <xdr:colOff>76200</xdr:colOff>
      <xdr:row>79</xdr:row>
      <xdr:rowOff>120650</xdr:rowOff>
    </xdr:to>
    <xdr:sp macro="" textlink="">
      <xdr:nvSpPr>
        <xdr:cNvPr id="389" name="楕円 388"/>
        <xdr:cNvSpPr/>
      </xdr:nvSpPr>
      <xdr:spPr>
        <a:xfrm>
          <a:off x="4775200" y="135636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24</xdr:col>
      <xdr:colOff>114300</xdr:colOff>
      <xdr:row>78</xdr:row>
      <xdr:rowOff>162577</xdr:rowOff>
    </xdr:from>
    <xdr:ext cx="762000" cy="259045"/>
    <xdr:sp macro="" textlink="">
      <xdr:nvSpPr>
        <xdr:cNvPr id="390" name="公債費該当値テキスト"/>
        <xdr:cNvSpPr txBox="1"/>
      </xdr:nvSpPr>
      <xdr:spPr>
        <a:xfrm>
          <a:off x="4914900" y="135356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solidFill>
                <a:srgbClr val="FF0000"/>
              </a:solidFill>
              <a:latin typeface="ＭＳ Ｐゴシック" panose="020B0600070205080204" pitchFamily="50" charset="-128"/>
              <a:ea typeface="ＭＳ Ｐゴシック" panose="020B0600070205080204" pitchFamily="50" charset="-128"/>
            </a:rPr>
            <a:t>2.9</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19</xdr:col>
      <xdr:colOff>136525</xdr:colOff>
      <xdr:row>79</xdr:row>
      <xdr:rowOff>95250</xdr:rowOff>
    </xdr:from>
    <xdr:to>
      <xdr:col>20</xdr:col>
      <xdr:colOff>38100</xdr:colOff>
      <xdr:row>80</xdr:row>
      <xdr:rowOff>25400</xdr:rowOff>
    </xdr:to>
    <xdr:sp macro="" textlink="">
      <xdr:nvSpPr>
        <xdr:cNvPr id="391" name="楕円 390"/>
        <xdr:cNvSpPr/>
      </xdr:nvSpPr>
      <xdr:spPr>
        <a:xfrm>
          <a:off x="3937000" y="136398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18</xdr:col>
      <xdr:colOff>6350</xdr:colOff>
      <xdr:row>80</xdr:row>
      <xdr:rowOff>10177</xdr:rowOff>
    </xdr:from>
    <xdr:ext cx="736600" cy="259045"/>
    <xdr:sp macro="" textlink="">
      <xdr:nvSpPr>
        <xdr:cNvPr id="392" name="テキスト ボックス 391"/>
        <xdr:cNvSpPr txBox="1"/>
      </xdr:nvSpPr>
      <xdr:spPr>
        <a:xfrm>
          <a:off x="3606800" y="13726177"/>
          <a:ext cx="7366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3.1</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15</xdr:col>
      <xdr:colOff>47625</xdr:colOff>
      <xdr:row>79</xdr:row>
      <xdr:rowOff>133350</xdr:rowOff>
    </xdr:from>
    <xdr:to>
      <xdr:col>15</xdr:col>
      <xdr:colOff>149225</xdr:colOff>
      <xdr:row>80</xdr:row>
      <xdr:rowOff>63500</xdr:rowOff>
    </xdr:to>
    <xdr:sp macro="" textlink="">
      <xdr:nvSpPr>
        <xdr:cNvPr id="393" name="楕円 392"/>
        <xdr:cNvSpPr/>
      </xdr:nvSpPr>
      <xdr:spPr>
        <a:xfrm>
          <a:off x="3048000" y="136779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13</xdr:col>
      <xdr:colOff>117475</xdr:colOff>
      <xdr:row>80</xdr:row>
      <xdr:rowOff>48277</xdr:rowOff>
    </xdr:from>
    <xdr:ext cx="762000" cy="259045"/>
    <xdr:sp macro="" textlink="">
      <xdr:nvSpPr>
        <xdr:cNvPr id="394" name="テキスト ボックス 393"/>
        <xdr:cNvSpPr txBox="1"/>
      </xdr:nvSpPr>
      <xdr:spPr>
        <a:xfrm>
          <a:off x="2717800" y="137642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3.2</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10</xdr:col>
      <xdr:colOff>158750</xdr:colOff>
      <xdr:row>79</xdr:row>
      <xdr:rowOff>95250</xdr:rowOff>
    </xdr:from>
    <xdr:to>
      <xdr:col>11</xdr:col>
      <xdr:colOff>60325</xdr:colOff>
      <xdr:row>80</xdr:row>
      <xdr:rowOff>25400</xdr:rowOff>
    </xdr:to>
    <xdr:sp macro="" textlink="">
      <xdr:nvSpPr>
        <xdr:cNvPr id="395" name="楕円 394"/>
        <xdr:cNvSpPr/>
      </xdr:nvSpPr>
      <xdr:spPr>
        <a:xfrm>
          <a:off x="2159000" y="136398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9</xdr:col>
      <xdr:colOff>28575</xdr:colOff>
      <xdr:row>80</xdr:row>
      <xdr:rowOff>10177</xdr:rowOff>
    </xdr:from>
    <xdr:ext cx="762000" cy="259045"/>
    <xdr:sp macro="" textlink="">
      <xdr:nvSpPr>
        <xdr:cNvPr id="396" name="テキスト ボックス 395"/>
        <xdr:cNvSpPr txBox="1"/>
      </xdr:nvSpPr>
      <xdr:spPr>
        <a:xfrm>
          <a:off x="1828800" y="137261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3.1</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6</xdr:col>
      <xdr:colOff>69850</xdr:colOff>
      <xdr:row>79</xdr:row>
      <xdr:rowOff>133350</xdr:rowOff>
    </xdr:from>
    <xdr:to>
      <xdr:col>6</xdr:col>
      <xdr:colOff>171450</xdr:colOff>
      <xdr:row>80</xdr:row>
      <xdr:rowOff>63500</xdr:rowOff>
    </xdr:to>
    <xdr:sp macro="" textlink="">
      <xdr:nvSpPr>
        <xdr:cNvPr id="397" name="楕円 396"/>
        <xdr:cNvSpPr/>
      </xdr:nvSpPr>
      <xdr:spPr>
        <a:xfrm>
          <a:off x="1270000" y="136779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4</xdr:col>
      <xdr:colOff>139700</xdr:colOff>
      <xdr:row>78</xdr:row>
      <xdr:rowOff>73677</xdr:rowOff>
    </xdr:from>
    <xdr:ext cx="762000" cy="259045"/>
    <xdr:sp macro="" textlink="">
      <xdr:nvSpPr>
        <xdr:cNvPr id="398" name="テキスト ボックス 397"/>
        <xdr:cNvSpPr txBox="1"/>
      </xdr:nvSpPr>
      <xdr:spPr>
        <a:xfrm>
          <a:off x="939800" y="134467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3.2</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62</xdr:col>
      <xdr:colOff>44450</xdr:colOff>
      <xdr:row>67</xdr:row>
      <xdr:rowOff>69850</xdr:rowOff>
    </xdr:from>
    <xdr:to>
      <xdr:col>85</xdr:col>
      <xdr:colOff>66675</xdr:colOff>
      <xdr:row>69</xdr:row>
      <xdr:rowOff>44450</xdr:rowOff>
    </xdr:to>
    <xdr:sp macro="" textlink="">
      <xdr:nvSpPr>
        <xdr:cNvPr id="399" name="正方形/長方形 398"/>
        <xdr:cNvSpPr/>
      </xdr:nvSpPr>
      <xdr:spPr>
        <a:xfrm>
          <a:off x="12446000" y="11557000"/>
          <a:ext cx="4622800" cy="3175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ysClr val="windowText" lastClr="000000"/>
              </a:solidFill>
              <a:latin typeface="ＭＳ Ｐゴシック" panose="020B0600070205080204" pitchFamily="50" charset="-128"/>
              <a:ea typeface="ＭＳ Ｐゴシック" panose="020B0600070205080204" pitchFamily="50" charset="-128"/>
            </a:rPr>
            <a:t>公債費以外</a:t>
          </a:r>
        </a:p>
      </xdr:txBody>
    </xdr:sp>
    <xdr:clientData/>
  </xdr:twoCellAnchor>
  <xdr:twoCellAnchor>
    <xdr:from>
      <xdr:col>85</xdr:col>
      <xdr:colOff>79375</xdr:colOff>
      <xdr:row>67</xdr:row>
      <xdr:rowOff>133350</xdr:rowOff>
    </xdr:from>
    <xdr:to>
      <xdr:col>93</xdr:col>
      <xdr:colOff>3175</xdr:colOff>
      <xdr:row>69</xdr:row>
      <xdr:rowOff>44450</xdr:rowOff>
    </xdr:to>
    <xdr:sp macro="" textlink="">
      <xdr:nvSpPr>
        <xdr:cNvPr id="400" name="正方形/長方形 399"/>
        <xdr:cNvSpPr/>
      </xdr:nvSpPr>
      <xdr:spPr>
        <a:xfrm>
          <a:off x="17081500" y="116205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類似団体内順位</a:t>
          </a:r>
        </a:p>
      </xdr:txBody>
    </xdr:sp>
    <xdr:clientData/>
  </xdr:twoCellAnchor>
  <xdr:twoCellAnchor>
    <xdr:from>
      <xdr:col>85</xdr:col>
      <xdr:colOff>79375</xdr:colOff>
      <xdr:row>68</xdr:row>
      <xdr:rowOff>152400</xdr:rowOff>
    </xdr:from>
    <xdr:to>
      <xdr:col>93</xdr:col>
      <xdr:colOff>3175</xdr:colOff>
      <xdr:row>70</xdr:row>
      <xdr:rowOff>63500</xdr:rowOff>
    </xdr:to>
    <xdr:sp macro="" textlink="">
      <xdr:nvSpPr>
        <xdr:cNvPr id="401" name="正方形/長方形 400"/>
        <xdr:cNvSpPr/>
      </xdr:nvSpPr>
      <xdr:spPr>
        <a:xfrm>
          <a:off x="17081500" y="118110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20/23</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93</xdr:col>
      <xdr:colOff>168275</xdr:colOff>
      <xdr:row>67</xdr:row>
      <xdr:rowOff>133350</xdr:rowOff>
    </xdr:from>
    <xdr:to>
      <xdr:col>100</xdr:col>
      <xdr:colOff>165100</xdr:colOff>
      <xdr:row>69</xdr:row>
      <xdr:rowOff>44450</xdr:rowOff>
    </xdr:to>
    <xdr:sp macro="" textlink="">
      <xdr:nvSpPr>
        <xdr:cNvPr id="402" name="正方形/長方形 401"/>
        <xdr:cNvSpPr/>
      </xdr:nvSpPr>
      <xdr:spPr>
        <a:xfrm>
          <a:off x="18770600" y="11620500"/>
          <a:ext cx="1397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全国平均</a:t>
          </a:r>
        </a:p>
      </xdr:txBody>
    </xdr:sp>
    <xdr:clientData/>
  </xdr:twoCellAnchor>
  <xdr:twoCellAnchor>
    <xdr:from>
      <xdr:col>93</xdr:col>
      <xdr:colOff>168275</xdr:colOff>
      <xdr:row>68</xdr:row>
      <xdr:rowOff>152400</xdr:rowOff>
    </xdr:from>
    <xdr:to>
      <xdr:col>100</xdr:col>
      <xdr:colOff>165100</xdr:colOff>
      <xdr:row>70</xdr:row>
      <xdr:rowOff>63500</xdr:rowOff>
    </xdr:to>
    <xdr:sp macro="" textlink="">
      <xdr:nvSpPr>
        <xdr:cNvPr id="403" name="正方形/長方形 402"/>
        <xdr:cNvSpPr/>
      </xdr:nvSpPr>
      <xdr:spPr>
        <a:xfrm>
          <a:off x="18770600" y="11811000"/>
          <a:ext cx="1397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77.1</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101</xdr:col>
      <xdr:colOff>180975</xdr:colOff>
      <xdr:row>67</xdr:row>
      <xdr:rowOff>133350</xdr:rowOff>
    </xdr:from>
    <xdr:to>
      <xdr:col>109</xdr:col>
      <xdr:colOff>104775</xdr:colOff>
      <xdr:row>69</xdr:row>
      <xdr:rowOff>44450</xdr:rowOff>
    </xdr:to>
    <xdr:sp macro="" textlink="">
      <xdr:nvSpPr>
        <xdr:cNvPr id="404" name="正方形/長方形 403"/>
        <xdr:cNvSpPr/>
      </xdr:nvSpPr>
      <xdr:spPr>
        <a:xfrm>
          <a:off x="20383500" y="116205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東京都平均</a:t>
          </a:r>
        </a:p>
      </xdr:txBody>
    </xdr:sp>
    <xdr:clientData/>
  </xdr:twoCellAnchor>
  <xdr:twoCellAnchor>
    <xdr:from>
      <xdr:col>101</xdr:col>
      <xdr:colOff>180975</xdr:colOff>
      <xdr:row>68</xdr:row>
      <xdr:rowOff>152400</xdr:rowOff>
    </xdr:from>
    <xdr:to>
      <xdr:col>109</xdr:col>
      <xdr:colOff>104775</xdr:colOff>
      <xdr:row>70</xdr:row>
      <xdr:rowOff>63500</xdr:rowOff>
    </xdr:to>
    <xdr:sp macro="" textlink="">
      <xdr:nvSpPr>
        <xdr:cNvPr id="405" name="正方形/長方形 404"/>
        <xdr:cNvSpPr/>
      </xdr:nvSpPr>
      <xdr:spPr>
        <a:xfrm>
          <a:off x="20383500" y="118110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82.8</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62</xdr:col>
      <xdr:colOff>44450</xdr:colOff>
      <xdr:row>70</xdr:row>
      <xdr:rowOff>127000</xdr:rowOff>
    </xdr:from>
    <xdr:to>
      <xdr:col>85</xdr:col>
      <xdr:colOff>66675</xdr:colOff>
      <xdr:row>84</xdr:row>
      <xdr:rowOff>12700</xdr:rowOff>
    </xdr:to>
    <xdr:sp macro="" textlink="">
      <xdr:nvSpPr>
        <xdr:cNvPr id="406" name="正方形/長方形 405"/>
        <xdr:cNvSpPr/>
      </xdr:nvSpPr>
      <xdr:spPr>
        <a:xfrm>
          <a:off x="12446000" y="12128500"/>
          <a:ext cx="4622800" cy="2286000"/>
        </a:xfrm>
        <a:prstGeom prst="rect">
          <a:avLst/>
        </a:prstGeom>
        <a:solidFill>
          <a:srgbClr val="E6FFD5"/>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86</xdr:col>
      <xdr:colOff>196850</xdr:colOff>
      <xdr:row>70</xdr:row>
      <xdr:rowOff>127000</xdr:rowOff>
    </xdr:from>
    <xdr:to>
      <xdr:col>113</xdr:col>
      <xdr:colOff>130175</xdr:colOff>
      <xdr:row>84</xdr:row>
      <xdr:rowOff>12700</xdr:rowOff>
    </xdr:to>
    <xdr:sp macro="" textlink="">
      <xdr:nvSpPr>
        <xdr:cNvPr id="407" name="正方形/長方形 406"/>
        <xdr:cNvSpPr/>
      </xdr:nvSpPr>
      <xdr:spPr>
        <a:xfrm>
          <a:off x="17399000" y="12128500"/>
          <a:ext cx="5334000" cy="22860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87</xdr:col>
      <xdr:colOff>60325</xdr:colOff>
      <xdr:row>70</xdr:row>
      <xdr:rowOff>127000</xdr:rowOff>
    </xdr:from>
    <xdr:to>
      <xdr:col>106</xdr:col>
      <xdr:colOff>69850</xdr:colOff>
      <xdr:row>72</xdr:row>
      <xdr:rowOff>38100</xdr:rowOff>
    </xdr:to>
    <xdr:sp macro="" textlink="">
      <xdr:nvSpPr>
        <xdr:cNvPr id="408" name="正方形/長方形 407"/>
        <xdr:cNvSpPr/>
      </xdr:nvSpPr>
      <xdr:spPr>
        <a:xfrm>
          <a:off x="17462500" y="12128500"/>
          <a:ext cx="381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r>
            <a:rPr kumimoji="1" lang="ja-JP" altLang="en-US" sz="1100" b="1" i="1">
              <a:solidFill>
                <a:srgbClr val="FF0000"/>
              </a:solidFill>
              <a:latin typeface="ＭＳ Ｐゴシック" panose="020B0600070205080204" pitchFamily="50" charset="-128"/>
              <a:ea typeface="ＭＳ Ｐゴシック" panose="020B0600070205080204" pitchFamily="50" charset="-128"/>
            </a:rPr>
            <a:t>公債費以外の分析欄</a:t>
          </a:r>
        </a:p>
      </xdr:txBody>
    </xdr:sp>
    <xdr:clientData/>
  </xdr:twoCellAnchor>
  <xdr:twoCellAnchor>
    <xdr:from>
      <xdr:col>87</xdr:col>
      <xdr:colOff>98425</xdr:colOff>
      <xdr:row>72</xdr:row>
      <xdr:rowOff>101600</xdr:rowOff>
    </xdr:from>
    <xdr:to>
      <xdr:col>112</xdr:col>
      <xdr:colOff>177800</xdr:colOff>
      <xdr:row>83</xdr:row>
      <xdr:rowOff>120650</xdr:rowOff>
    </xdr:to>
    <xdr:sp macro="" textlink="" fLocksText="0">
      <xdr:nvSpPr>
        <xdr:cNvPr id="409" name="テキスト ボックス 408"/>
        <xdr:cNvSpPr txBox="1"/>
      </xdr:nvSpPr>
      <xdr:spPr>
        <a:xfrm>
          <a:off x="17500600" y="12446000"/>
          <a:ext cx="5080000" cy="19050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kumimoji="1" lang="ja-JP" altLang="ja-JP" sz="1300">
              <a:solidFill>
                <a:sysClr val="windowText" lastClr="000000"/>
              </a:solidFill>
              <a:effectLst/>
              <a:latin typeface="ＭＳ ゴシック" panose="020B0609070205080204" pitchFamily="49" charset="-128"/>
              <a:ea typeface="ＭＳ ゴシック" panose="020B0609070205080204" pitchFamily="49" charset="-128"/>
              <a:cs typeface="+mn-cs"/>
            </a:rPr>
            <a:t>　人件費、扶助費、物件費などの増により、公債費以外の経常経費充当一般財源等は前年度比で</a:t>
          </a:r>
          <a:r>
            <a:rPr kumimoji="1" lang="en-US" altLang="ja-JP" sz="1300">
              <a:solidFill>
                <a:sysClr val="windowText" lastClr="000000"/>
              </a:solidFill>
              <a:effectLst/>
              <a:latin typeface="ＭＳ ゴシック" panose="020B0609070205080204" pitchFamily="49" charset="-128"/>
              <a:ea typeface="ＭＳ ゴシック" panose="020B0609070205080204" pitchFamily="49" charset="-128"/>
              <a:cs typeface="+mn-cs"/>
            </a:rPr>
            <a:t>2.8</a:t>
          </a:r>
          <a:r>
            <a:rPr kumimoji="1" lang="ja-JP" altLang="ja-JP" sz="1300">
              <a:solidFill>
                <a:sysClr val="windowText" lastClr="000000"/>
              </a:solidFill>
              <a:effectLst/>
              <a:latin typeface="ＭＳ ゴシック" panose="020B0609070205080204" pitchFamily="49" charset="-128"/>
              <a:ea typeface="ＭＳ ゴシック" panose="020B0609070205080204" pitchFamily="49" charset="-128"/>
              <a:cs typeface="+mn-cs"/>
            </a:rPr>
            <a:t>％の増となったが、分母である歳入経常一般財源等がそれを上回る</a:t>
          </a:r>
          <a:r>
            <a:rPr kumimoji="1" lang="en-US" altLang="ja-JP" sz="1300">
              <a:solidFill>
                <a:sysClr val="windowText" lastClr="000000"/>
              </a:solidFill>
              <a:effectLst/>
              <a:latin typeface="ＭＳ ゴシック" panose="020B0609070205080204" pitchFamily="49" charset="-128"/>
              <a:ea typeface="ＭＳ ゴシック" panose="020B0609070205080204" pitchFamily="49" charset="-128"/>
              <a:cs typeface="+mn-cs"/>
            </a:rPr>
            <a:t>4</a:t>
          </a:r>
          <a:r>
            <a:rPr kumimoji="1" lang="ja-JP" altLang="ja-JP" sz="1300">
              <a:solidFill>
                <a:sysClr val="windowText" lastClr="000000"/>
              </a:solidFill>
              <a:effectLst/>
              <a:latin typeface="ＭＳ ゴシック" panose="020B0609070205080204" pitchFamily="49" charset="-128"/>
              <a:ea typeface="ＭＳ ゴシック" panose="020B0609070205080204" pitchFamily="49" charset="-128"/>
              <a:cs typeface="+mn-cs"/>
            </a:rPr>
            <a:t>％の増となったため、前年度比で</a:t>
          </a:r>
          <a:r>
            <a:rPr kumimoji="1" lang="en-US" altLang="ja-JP" sz="1300">
              <a:solidFill>
                <a:sysClr val="windowText" lastClr="000000"/>
              </a:solidFill>
              <a:effectLst/>
              <a:latin typeface="ＭＳ ゴシック" panose="020B0609070205080204" pitchFamily="49" charset="-128"/>
              <a:ea typeface="ＭＳ ゴシック" panose="020B0609070205080204" pitchFamily="49" charset="-128"/>
              <a:cs typeface="+mn-cs"/>
            </a:rPr>
            <a:t>1</a:t>
          </a:r>
          <a:r>
            <a:rPr kumimoji="1" lang="ja-JP" altLang="ja-JP" sz="1300">
              <a:solidFill>
                <a:sysClr val="windowText" lastClr="000000"/>
              </a:solidFill>
              <a:effectLst/>
              <a:latin typeface="ＭＳ ゴシック" panose="020B0609070205080204" pitchFamily="49" charset="-128"/>
              <a:ea typeface="ＭＳ ゴシック" panose="020B0609070205080204" pitchFamily="49" charset="-128"/>
              <a:cs typeface="+mn-cs"/>
            </a:rPr>
            <a:t>ポイントの減となった。</a:t>
          </a:r>
          <a:endParaRPr lang="ja-JP" altLang="ja-JP" sz="1300">
            <a:solidFill>
              <a:sysClr val="windowText" lastClr="000000"/>
            </a:solidFill>
            <a:effectLst/>
            <a:latin typeface="ＭＳ ゴシック" panose="020B0609070205080204" pitchFamily="49" charset="-128"/>
            <a:ea typeface="ＭＳ ゴシック" panose="020B0609070205080204" pitchFamily="49" charset="-128"/>
          </a:endParaRPr>
        </a:p>
        <a:p>
          <a:r>
            <a:rPr kumimoji="1" lang="ja-JP" altLang="ja-JP" sz="1300">
              <a:solidFill>
                <a:sysClr val="windowText" lastClr="000000"/>
              </a:solidFill>
              <a:effectLst/>
              <a:latin typeface="ＭＳ ゴシック" panose="020B0609070205080204" pitchFamily="49" charset="-128"/>
              <a:ea typeface="ＭＳ ゴシック" panose="020B0609070205080204" pitchFamily="49" charset="-128"/>
              <a:cs typeface="+mn-cs"/>
            </a:rPr>
            <a:t>　今後も、適正な執行管理に努めていく。</a:t>
          </a:r>
          <a:endParaRPr lang="ja-JP" altLang="ja-JP" sz="1300">
            <a:solidFill>
              <a:sysClr val="windowText" lastClr="000000"/>
            </a:solidFill>
            <a:effectLst/>
            <a:latin typeface="ＭＳ ゴシック" panose="020B0609070205080204" pitchFamily="49" charset="-128"/>
            <a:ea typeface="ＭＳ ゴシック" panose="020B0609070205080204" pitchFamily="49" charset="-128"/>
          </a:endParaRPr>
        </a:p>
      </xdr:txBody>
    </xdr:sp>
    <xdr:clientData/>
  </xdr:twoCellAnchor>
  <xdr:oneCellAnchor>
    <xdr:from>
      <xdr:col>62</xdr:col>
      <xdr:colOff>6350</xdr:colOff>
      <xdr:row>69</xdr:row>
      <xdr:rowOff>107950</xdr:rowOff>
    </xdr:from>
    <xdr:ext cx="298543" cy="225703"/>
    <xdr:sp macro="" textlink="">
      <xdr:nvSpPr>
        <xdr:cNvPr id="410" name="テキスト ボックス 409"/>
        <xdr:cNvSpPr txBox="1"/>
      </xdr:nvSpPr>
      <xdr:spPr>
        <a:xfrm>
          <a:off x="12407900" y="11938000"/>
          <a:ext cx="298543"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800">
              <a:latin typeface="ＭＳ Ｐゴシック" panose="020B0600070205080204" pitchFamily="50" charset="-128"/>
              <a:ea typeface="ＭＳ Ｐゴシック" panose="020B0600070205080204" pitchFamily="50" charset="-128"/>
            </a:rPr>
            <a:t>(%)</a:t>
          </a:r>
          <a:endParaRPr kumimoji="1" lang="ja-JP" altLang="en-US" sz="800">
            <a:latin typeface="ＭＳ Ｐゴシック" panose="020B0600070205080204" pitchFamily="50" charset="-128"/>
            <a:ea typeface="ＭＳ Ｐゴシック" panose="020B0600070205080204" pitchFamily="50" charset="-128"/>
          </a:endParaRPr>
        </a:p>
      </xdr:txBody>
    </xdr:sp>
    <xdr:clientData/>
  </xdr:oneCellAnchor>
  <xdr:twoCellAnchor>
    <xdr:from>
      <xdr:col>62</xdr:col>
      <xdr:colOff>44450</xdr:colOff>
      <xdr:row>84</xdr:row>
      <xdr:rowOff>12700</xdr:rowOff>
    </xdr:from>
    <xdr:to>
      <xdr:col>85</xdr:col>
      <xdr:colOff>66675</xdr:colOff>
      <xdr:row>84</xdr:row>
      <xdr:rowOff>12700</xdr:rowOff>
    </xdr:to>
    <xdr:cxnSp macro="">
      <xdr:nvCxnSpPr>
        <xdr:cNvPr id="411" name="直線コネクタ 410"/>
        <xdr:cNvCxnSpPr/>
      </xdr:nvCxnSpPr>
      <xdr:spPr>
        <a:xfrm>
          <a:off x="12446000" y="144145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59</xdr:col>
      <xdr:colOff>136525</xdr:colOff>
      <xdr:row>83</xdr:row>
      <xdr:rowOff>41927</xdr:rowOff>
    </xdr:from>
    <xdr:ext cx="508000" cy="259045"/>
    <xdr:sp macro="" textlink="">
      <xdr:nvSpPr>
        <xdr:cNvPr id="412" name="テキスト ボックス 411"/>
        <xdr:cNvSpPr txBox="1"/>
      </xdr:nvSpPr>
      <xdr:spPr>
        <a:xfrm>
          <a:off x="11938000" y="142722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87.0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62</xdr:col>
      <xdr:colOff>44450</xdr:colOff>
      <xdr:row>82</xdr:row>
      <xdr:rowOff>29029</xdr:rowOff>
    </xdr:from>
    <xdr:to>
      <xdr:col>85</xdr:col>
      <xdr:colOff>66675</xdr:colOff>
      <xdr:row>82</xdr:row>
      <xdr:rowOff>29029</xdr:rowOff>
    </xdr:to>
    <xdr:cxnSp macro="">
      <xdr:nvCxnSpPr>
        <xdr:cNvPr id="413" name="直線コネクタ 412"/>
        <xdr:cNvCxnSpPr/>
      </xdr:nvCxnSpPr>
      <xdr:spPr>
        <a:xfrm>
          <a:off x="12446000" y="14087929"/>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59</xdr:col>
      <xdr:colOff>136525</xdr:colOff>
      <xdr:row>81</xdr:row>
      <xdr:rowOff>58256</xdr:rowOff>
    </xdr:from>
    <xdr:ext cx="508000" cy="259045"/>
    <xdr:sp macro="" textlink="">
      <xdr:nvSpPr>
        <xdr:cNvPr id="414" name="テキスト ボックス 413"/>
        <xdr:cNvSpPr txBox="1"/>
      </xdr:nvSpPr>
      <xdr:spPr>
        <a:xfrm>
          <a:off x="11938000" y="13945706"/>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84.0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62</xdr:col>
      <xdr:colOff>44450</xdr:colOff>
      <xdr:row>80</xdr:row>
      <xdr:rowOff>45357</xdr:rowOff>
    </xdr:from>
    <xdr:to>
      <xdr:col>85</xdr:col>
      <xdr:colOff>66675</xdr:colOff>
      <xdr:row>80</xdr:row>
      <xdr:rowOff>45357</xdr:rowOff>
    </xdr:to>
    <xdr:cxnSp macro="">
      <xdr:nvCxnSpPr>
        <xdr:cNvPr id="415" name="直線コネクタ 414"/>
        <xdr:cNvCxnSpPr/>
      </xdr:nvCxnSpPr>
      <xdr:spPr>
        <a:xfrm>
          <a:off x="12446000" y="13761357"/>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59</xdr:col>
      <xdr:colOff>136525</xdr:colOff>
      <xdr:row>79</xdr:row>
      <xdr:rowOff>74584</xdr:rowOff>
    </xdr:from>
    <xdr:ext cx="508000" cy="259045"/>
    <xdr:sp macro="" textlink="">
      <xdr:nvSpPr>
        <xdr:cNvPr id="416" name="テキスト ボックス 415"/>
        <xdr:cNvSpPr txBox="1"/>
      </xdr:nvSpPr>
      <xdr:spPr>
        <a:xfrm>
          <a:off x="11938000" y="13619134"/>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81.0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62</xdr:col>
      <xdr:colOff>44450</xdr:colOff>
      <xdr:row>78</xdr:row>
      <xdr:rowOff>61686</xdr:rowOff>
    </xdr:from>
    <xdr:to>
      <xdr:col>85</xdr:col>
      <xdr:colOff>66675</xdr:colOff>
      <xdr:row>78</xdr:row>
      <xdr:rowOff>61686</xdr:rowOff>
    </xdr:to>
    <xdr:cxnSp macro="">
      <xdr:nvCxnSpPr>
        <xdr:cNvPr id="417" name="直線コネクタ 416"/>
        <xdr:cNvCxnSpPr/>
      </xdr:nvCxnSpPr>
      <xdr:spPr>
        <a:xfrm>
          <a:off x="12446000" y="13434786"/>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59</xdr:col>
      <xdr:colOff>136525</xdr:colOff>
      <xdr:row>77</xdr:row>
      <xdr:rowOff>90913</xdr:rowOff>
    </xdr:from>
    <xdr:ext cx="508000" cy="259045"/>
    <xdr:sp macro="" textlink="">
      <xdr:nvSpPr>
        <xdr:cNvPr id="418" name="テキスト ボックス 417"/>
        <xdr:cNvSpPr txBox="1"/>
      </xdr:nvSpPr>
      <xdr:spPr>
        <a:xfrm>
          <a:off x="11938000" y="13292563"/>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78.0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62</xdr:col>
      <xdr:colOff>44450</xdr:colOff>
      <xdr:row>76</xdr:row>
      <xdr:rowOff>78014</xdr:rowOff>
    </xdr:from>
    <xdr:to>
      <xdr:col>85</xdr:col>
      <xdr:colOff>66675</xdr:colOff>
      <xdr:row>76</xdr:row>
      <xdr:rowOff>78014</xdr:rowOff>
    </xdr:to>
    <xdr:cxnSp macro="">
      <xdr:nvCxnSpPr>
        <xdr:cNvPr id="419" name="直線コネクタ 418"/>
        <xdr:cNvCxnSpPr/>
      </xdr:nvCxnSpPr>
      <xdr:spPr>
        <a:xfrm>
          <a:off x="12446000" y="13108214"/>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59</xdr:col>
      <xdr:colOff>136525</xdr:colOff>
      <xdr:row>75</xdr:row>
      <xdr:rowOff>107241</xdr:rowOff>
    </xdr:from>
    <xdr:ext cx="508000" cy="259045"/>
    <xdr:sp macro="" textlink="">
      <xdr:nvSpPr>
        <xdr:cNvPr id="420" name="テキスト ボックス 419"/>
        <xdr:cNvSpPr txBox="1"/>
      </xdr:nvSpPr>
      <xdr:spPr>
        <a:xfrm>
          <a:off x="11938000" y="12965991"/>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75.0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62</xdr:col>
      <xdr:colOff>44450</xdr:colOff>
      <xdr:row>74</xdr:row>
      <xdr:rowOff>94343</xdr:rowOff>
    </xdr:from>
    <xdr:to>
      <xdr:col>85</xdr:col>
      <xdr:colOff>66675</xdr:colOff>
      <xdr:row>74</xdr:row>
      <xdr:rowOff>94343</xdr:rowOff>
    </xdr:to>
    <xdr:cxnSp macro="">
      <xdr:nvCxnSpPr>
        <xdr:cNvPr id="421" name="直線コネクタ 420"/>
        <xdr:cNvCxnSpPr/>
      </xdr:nvCxnSpPr>
      <xdr:spPr>
        <a:xfrm>
          <a:off x="12446000" y="12781643"/>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59</xdr:col>
      <xdr:colOff>136525</xdr:colOff>
      <xdr:row>73</xdr:row>
      <xdr:rowOff>123570</xdr:rowOff>
    </xdr:from>
    <xdr:ext cx="508000" cy="259045"/>
    <xdr:sp macro="" textlink="">
      <xdr:nvSpPr>
        <xdr:cNvPr id="422" name="テキスト ボックス 421"/>
        <xdr:cNvSpPr txBox="1"/>
      </xdr:nvSpPr>
      <xdr:spPr>
        <a:xfrm>
          <a:off x="11938000" y="12639420"/>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72.0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62</xdr:col>
      <xdr:colOff>44450</xdr:colOff>
      <xdr:row>72</xdr:row>
      <xdr:rowOff>110672</xdr:rowOff>
    </xdr:from>
    <xdr:to>
      <xdr:col>85</xdr:col>
      <xdr:colOff>66675</xdr:colOff>
      <xdr:row>72</xdr:row>
      <xdr:rowOff>110672</xdr:rowOff>
    </xdr:to>
    <xdr:cxnSp macro="">
      <xdr:nvCxnSpPr>
        <xdr:cNvPr id="423" name="直線コネクタ 422"/>
        <xdr:cNvCxnSpPr/>
      </xdr:nvCxnSpPr>
      <xdr:spPr>
        <a:xfrm>
          <a:off x="12446000" y="12455072"/>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59</xdr:col>
      <xdr:colOff>136525</xdr:colOff>
      <xdr:row>71</xdr:row>
      <xdr:rowOff>139899</xdr:rowOff>
    </xdr:from>
    <xdr:ext cx="508000" cy="259045"/>
    <xdr:sp macro="" textlink="">
      <xdr:nvSpPr>
        <xdr:cNvPr id="424" name="テキスト ボックス 423"/>
        <xdr:cNvSpPr txBox="1"/>
      </xdr:nvSpPr>
      <xdr:spPr>
        <a:xfrm>
          <a:off x="11938000" y="12312849"/>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69.0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62</xdr:col>
      <xdr:colOff>44450</xdr:colOff>
      <xdr:row>70</xdr:row>
      <xdr:rowOff>127000</xdr:rowOff>
    </xdr:from>
    <xdr:to>
      <xdr:col>85</xdr:col>
      <xdr:colOff>66675</xdr:colOff>
      <xdr:row>70</xdr:row>
      <xdr:rowOff>127000</xdr:rowOff>
    </xdr:to>
    <xdr:cxnSp macro="">
      <xdr:nvCxnSpPr>
        <xdr:cNvPr id="425" name="直線コネクタ 424"/>
        <xdr:cNvCxnSpPr/>
      </xdr:nvCxnSpPr>
      <xdr:spPr>
        <a:xfrm>
          <a:off x="12446000" y="121285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59</xdr:col>
      <xdr:colOff>136525</xdr:colOff>
      <xdr:row>69</xdr:row>
      <xdr:rowOff>156227</xdr:rowOff>
    </xdr:from>
    <xdr:ext cx="508000" cy="259045"/>
    <xdr:sp macro="" textlink="">
      <xdr:nvSpPr>
        <xdr:cNvPr id="426" name="テキスト ボックス 425"/>
        <xdr:cNvSpPr txBox="1"/>
      </xdr:nvSpPr>
      <xdr:spPr>
        <a:xfrm>
          <a:off x="11938000" y="119862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66.0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62</xdr:col>
      <xdr:colOff>44450</xdr:colOff>
      <xdr:row>70</xdr:row>
      <xdr:rowOff>127000</xdr:rowOff>
    </xdr:from>
    <xdr:to>
      <xdr:col>85</xdr:col>
      <xdr:colOff>66675</xdr:colOff>
      <xdr:row>84</xdr:row>
      <xdr:rowOff>12700</xdr:rowOff>
    </xdr:to>
    <xdr:sp macro="" textlink="">
      <xdr:nvSpPr>
        <xdr:cNvPr id="427" name="公債費以外グラフ枠"/>
        <xdr:cNvSpPr/>
      </xdr:nvSpPr>
      <xdr:spPr>
        <a:xfrm>
          <a:off x="12446000" y="12128500"/>
          <a:ext cx="4622800" cy="228600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82</xdr:col>
      <xdr:colOff>107950</xdr:colOff>
      <xdr:row>73</xdr:row>
      <xdr:rowOff>37193</xdr:rowOff>
    </xdr:from>
    <xdr:to>
      <xdr:col>82</xdr:col>
      <xdr:colOff>107950</xdr:colOff>
      <xdr:row>82</xdr:row>
      <xdr:rowOff>29029</xdr:rowOff>
    </xdr:to>
    <xdr:cxnSp macro="">
      <xdr:nvCxnSpPr>
        <xdr:cNvPr id="428" name="直線コネクタ 427"/>
        <xdr:cNvCxnSpPr/>
      </xdr:nvCxnSpPr>
      <xdr:spPr>
        <a:xfrm flipV="1">
          <a:off x="16510000" y="12553043"/>
          <a:ext cx="0" cy="1534886"/>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82</xdr:col>
      <xdr:colOff>196850</xdr:colOff>
      <xdr:row>82</xdr:row>
      <xdr:rowOff>1106</xdr:rowOff>
    </xdr:from>
    <xdr:ext cx="762000" cy="259045"/>
    <xdr:sp macro="" textlink="">
      <xdr:nvSpPr>
        <xdr:cNvPr id="429" name="公債費以外最小値テキスト"/>
        <xdr:cNvSpPr txBox="1"/>
      </xdr:nvSpPr>
      <xdr:spPr>
        <a:xfrm>
          <a:off x="16598900" y="14060006"/>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latin typeface="ＭＳ Ｐゴシック" panose="020B0600070205080204" pitchFamily="50" charset="-128"/>
              <a:ea typeface="ＭＳ Ｐゴシック" panose="020B0600070205080204" pitchFamily="50" charset="-128"/>
            </a:rPr>
            <a:t>84.0</a:t>
          </a:r>
          <a:endParaRPr kumimoji="1" lang="ja-JP" altLang="en-US" sz="1000" b="1">
            <a:latin typeface="ＭＳ Ｐゴシック" panose="020B0600070205080204" pitchFamily="50" charset="-128"/>
            <a:ea typeface="ＭＳ Ｐゴシック" panose="020B0600070205080204" pitchFamily="50" charset="-128"/>
          </a:endParaRPr>
        </a:p>
      </xdr:txBody>
    </xdr:sp>
    <xdr:clientData/>
  </xdr:oneCellAnchor>
  <xdr:twoCellAnchor>
    <xdr:from>
      <xdr:col>82</xdr:col>
      <xdr:colOff>19050</xdr:colOff>
      <xdr:row>82</xdr:row>
      <xdr:rowOff>29029</xdr:rowOff>
    </xdr:from>
    <xdr:to>
      <xdr:col>82</xdr:col>
      <xdr:colOff>196850</xdr:colOff>
      <xdr:row>82</xdr:row>
      <xdr:rowOff>29029</xdr:rowOff>
    </xdr:to>
    <xdr:cxnSp macro="">
      <xdr:nvCxnSpPr>
        <xdr:cNvPr id="430" name="直線コネクタ 429"/>
        <xdr:cNvCxnSpPr/>
      </xdr:nvCxnSpPr>
      <xdr:spPr>
        <a:xfrm>
          <a:off x="16421100" y="14087929"/>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82</xdr:col>
      <xdr:colOff>196850</xdr:colOff>
      <xdr:row>71</xdr:row>
      <xdr:rowOff>123570</xdr:rowOff>
    </xdr:from>
    <xdr:ext cx="762000" cy="259045"/>
    <xdr:sp macro="" textlink="">
      <xdr:nvSpPr>
        <xdr:cNvPr id="431" name="公債費以外最大値テキスト"/>
        <xdr:cNvSpPr txBox="1"/>
      </xdr:nvSpPr>
      <xdr:spPr>
        <a:xfrm>
          <a:off x="16598900" y="12296520"/>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latin typeface="ＭＳ Ｐゴシック" panose="020B0600070205080204" pitchFamily="50" charset="-128"/>
              <a:ea typeface="ＭＳ Ｐゴシック" panose="020B0600070205080204" pitchFamily="50" charset="-128"/>
            </a:rPr>
            <a:t>69.9</a:t>
          </a:r>
          <a:endParaRPr kumimoji="1" lang="ja-JP" altLang="en-US" sz="1000" b="1">
            <a:latin typeface="ＭＳ Ｐゴシック" panose="020B0600070205080204" pitchFamily="50" charset="-128"/>
            <a:ea typeface="ＭＳ Ｐゴシック" panose="020B0600070205080204" pitchFamily="50" charset="-128"/>
          </a:endParaRPr>
        </a:p>
      </xdr:txBody>
    </xdr:sp>
    <xdr:clientData/>
  </xdr:oneCellAnchor>
  <xdr:twoCellAnchor>
    <xdr:from>
      <xdr:col>82</xdr:col>
      <xdr:colOff>19050</xdr:colOff>
      <xdr:row>73</xdr:row>
      <xdr:rowOff>37193</xdr:rowOff>
    </xdr:from>
    <xdr:to>
      <xdr:col>82</xdr:col>
      <xdr:colOff>196850</xdr:colOff>
      <xdr:row>73</xdr:row>
      <xdr:rowOff>37193</xdr:rowOff>
    </xdr:to>
    <xdr:cxnSp macro="">
      <xdr:nvCxnSpPr>
        <xdr:cNvPr id="432" name="直線コネクタ 431"/>
        <xdr:cNvCxnSpPr/>
      </xdr:nvCxnSpPr>
      <xdr:spPr>
        <a:xfrm>
          <a:off x="16421100" y="12553043"/>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78</xdr:col>
      <xdr:colOff>69850</xdr:colOff>
      <xdr:row>79</xdr:row>
      <xdr:rowOff>129721</xdr:rowOff>
    </xdr:from>
    <xdr:to>
      <xdr:col>82</xdr:col>
      <xdr:colOff>107950</xdr:colOff>
      <xdr:row>80</xdr:row>
      <xdr:rowOff>67129</xdr:rowOff>
    </xdr:to>
    <xdr:cxnSp macro="">
      <xdr:nvCxnSpPr>
        <xdr:cNvPr id="433" name="直線コネクタ 432"/>
        <xdr:cNvCxnSpPr/>
      </xdr:nvCxnSpPr>
      <xdr:spPr>
        <a:xfrm flipV="1">
          <a:off x="15671800" y="13674271"/>
          <a:ext cx="838200" cy="108858"/>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82</xdr:col>
      <xdr:colOff>196850</xdr:colOff>
      <xdr:row>76</xdr:row>
      <xdr:rowOff>79120</xdr:rowOff>
    </xdr:from>
    <xdr:ext cx="762000" cy="259045"/>
    <xdr:sp macro="" textlink="">
      <xdr:nvSpPr>
        <xdr:cNvPr id="434" name="公債費以外平均値テキスト"/>
        <xdr:cNvSpPr txBox="1"/>
      </xdr:nvSpPr>
      <xdr:spPr>
        <a:xfrm>
          <a:off x="16598900" y="13109320"/>
          <a:ext cx="762000"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solidFill>
                <a:srgbClr val="000080"/>
              </a:solidFill>
              <a:latin typeface="ＭＳ Ｐゴシック" panose="020B0600070205080204" pitchFamily="50" charset="-128"/>
              <a:ea typeface="ＭＳ Ｐゴシック" panose="020B0600070205080204" pitchFamily="50" charset="-128"/>
            </a:rPr>
            <a:t>76.9</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82</xdr:col>
      <xdr:colOff>57150</xdr:colOff>
      <xdr:row>77</xdr:row>
      <xdr:rowOff>62593</xdr:rowOff>
    </xdr:from>
    <xdr:to>
      <xdr:col>82</xdr:col>
      <xdr:colOff>158750</xdr:colOff>
      <xdr:row>77</xdr:row>
      <xdr:rowOff>164193</xdr:rowOff>
    </xdr:to>
    <xdr:sp macro="" textlink="">
      <xdr:nvSpPr>
        <xdr:cNvPr id="435" name="フローチャート: 判断 434"/>
        <xdr:cNvSpPr/>
      </xdr:nvSpPr>
      <xdr:spPr>
        <a:xfrm>
          <a:off x="16459200" y="13264243"/>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73</xdr:col>
      <xdr:colOff>180975</xdr:colOff>
      <xdr:row>80</xdr:row>
      <xdr:rowOff>67129</xdr:rowOff>
    </xdr:from>
    <xdr:to>
      <xdr:col>78</xdr:col>
      <xdr:colOff>69850</xdr:colOff>
      <xdr:row>80</xdr:row>
      <xdr:rowOff>132443</xdr:rowOff>
    </xdr:to>
    <xdr:cxnSp macro="">
      <xdr:nvCxnSpPr>
        <xdr:cNvPr id="436" name="直線コネクタ 435"/>
        <xdr:cNvCxnSpPr/>
      </xdr:nvCxnSpPr>
      <xdr:spPr>
        <a:xfrm flipV="1">
          <a:off x="14782800" y="13783129"/>
          <a:ext cx="889000" cy="65314"/>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78</xdr:col>
      <xdr:colOff>19050</xdr:colOff>
      <xdr:row>77</xdr:row>
      <xdr:rowOff>62593</xdr:rowOff>
    </xdr:from>
    <xdr:to>
      <xdr:col>78</xdr:col>
      <xdr:colOff>120650</xdr:colOff>
      <xdr:row>77</xdr:row>
      <xdr:rowOff>164193</xdr:rowOff>
    </xdr:to>
    <xdr:sp macro="" textlink="">
      <xdr:nvSpPr>
        <xdr:cNvPr id="437" name="フローチャート: 判断 436"/>
        <xdr:cNvSpPr/>
      </xdr:nvSpPr>
      <xdr:spPr>
        <a:xfrm>
          <a:off x="15621000" y="13264243"/>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76</xdr:col>
      <xdr:colOff>88900</xdr:colOff>
      <xdr:row>76</xdr:row>
      <xdr:rowOff>2920</xdr:rowOff>
    </xdr:from>
    <xdr:ext cx="736600" cy="259045"/>
    <xdr:sp macro="" textlink="">
      <xdr:nvSpPr>
        <xdr:cNvPr id="438" name="テキスト ボックス 437"/>
        <xdr:cNvSpPr txBox="1"/>
      </xdr:nvSpPr>
      <xdr:spPr>
        <a:xfrm>
          <a:off x="15290800" y="13033120"/>
          <a:ext cx="7366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76.9</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69</xdr:col>
      <xdr:colOff>92075</xdr:colOff>
      <xdr:row>80</xdr:row>
      <xdr:rowOff>132443</xdr:rowOff>
    </xdr:from>
    <xdr:to>
      <xdr:col>73</xdr:col>
      <xdr:colOff>180975</xdr:colOff>
      <xdr:row>80</xdr:row>
      <xdr:rowOff>132443</xdr:rowOff>
    </xdr:to>
    <xdr:cxnSp macro="">
      <xdr:nvCxnSpPr>
        <xdr:cNvPr id="439" name="直線コネクタ 438"/>
        <xdr:cNvCxnSpPr/>
      </xdr:nvCxnSpPr>
      <xdr:spPr>
        <a:xfrm>
          <a:off x="13893800" y="13848443"/>
          <a:ext cx="889000" cy="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73</xdr:col>
      <xdr:colOff>130175</xdr:colOff>
      <xdr:row>77</xdr:row>
      <xdr:rowOff>117021</xdr:rowOff>
    </xdr:from>
    <xdr:to>
      <xdr:col>74</xdr:col>
      <xdr:colOff>31750</xdr:colOff>
      <xdr:row>78</xdr:row>
      <xdr:rowOff>47171</xdr:rowOff>
    </xdr:to>
    <xdr:sp macro="" textlink="">
      <xdr:nvSpPr>
        <xdr:cNvPr id="440" name="フローチャート: 判断 439"/>
        <xdr:cNvSpPr/>
      </xdr:nvSpPr>
      <xdr:spPr>
        <a:xfrm>
          <a:off x="14732000" y="13318671"/>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72</xdr:col>
      <xdr:colOff>0</xdr:colOff>
      <xdr:row>76</xdr:row>
      <xdr:rowOff>57348</xdr:rowOff>
    </xdr:from>
    <xdr:ext cx="762000" cy="259045"/>
    <xdr:sp macro="" textlink="">
      <xdr:nvSpPr>
        <xdr:cNvPr id="441" name="テキスト ボックス 440"/>
        <xdr:cNvSpPr txBox="1"/>
      </xdr:nvSpPr>
      <xdr:spPr>
        <a:xfrm>
          <a:off x="14401800" y="13087548"/>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77.4</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65</xdr:col>
      <xdr:colOff>3175</xdr:colOff>
      <xdr:row>78</xdr:row>
      <xdr:rowOff>159657</xdr:rowOff>
    </xdr:from>
    <xdr:to>
      <xdr:col>69</xdr:col>
      <xdr:colOff>92075</xdr:colOff>
      <xdr:row>80</xdr:row>
      <xdr:rowOff>132443</xdr:rowOff>
    </xdr:to>
    <xdr:cxnSp macro="">
      <xdr:nvCxnSpPr>
        <xdr:cNvPr id="442" name="直線コネクタ 441"/>
        <xdr:cNvCxnSpPr/>
      </xdr:nvCxnSpPr>
      <xdr:spPr>
        <a:xfrm>
          <a:off x="13004800" y="13532757"/>
          <a:ext cx="889000" cy="315686"/>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69</xdr:col>
      <xdr:colOff>41275</xdr:colOff>
      <xdr:row>76</xdr:row>
      <xdr:rowOff>157843</xdr:rowOff>
    </xdr:from>
    <xdr:to>
      <xdr:col>69</xdr:col>
      <xdr:colOff>142875</xdr:colOff>
      <xdr:row>77</xdr:row>
      <xdr:rowOff>87993</xdr:rowOff>
    </xdr:to>
    <xdr:sp macro="" textlink="">
      <xdr:nvSpPr>
        <xdr:cNvPr id="443" name="フローチャート: 判断 442"/>
        <xdr:cNvSpPr/>
      </xdr:nvSpPr>
      <xdr:spPr>
        <a:xfrm>
          <a:off x="13843000" y="13188043"/>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67</xdr:col>
      <xdr:colOff>111125</xdr:colOff>
      <xdr:row>75</xdr:row>
      <xdr:rowOff>98170</xdr:rowOff>
    </xdr:from>
    <xdr:ext cx="762000" cy="259045"/>
    <xdr:sp macro="" textlink="">
      <xdr:nvSpPr>
        <xdr:cNvPr id="444" name="テキスト ボックス 443"/>
        <xdr:cNvSpPr txBox="1"/>
      </xdr:nvSpPr>
      <xdr:spPr>
        <a:xfrm>
          <a:off x="13512800" y="12956920"/>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76.2</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64</xdr:col>
      <xdr:colOff>152400</xdr:colOff>
      <xdr:row>75</xdr:row>
      <xdr:rowOff>111578</xdr:rowOff>
    </xdr:from>
    <xdr:to>
      <xdr:col>65</xdr:col>
      <xdr:colOff>53975</xdr:colOff>
      <xdr:row>76</xdr:row>
      <xdr:rowOff>41728</xdr:rowOff>
    </xdr:to>
    <xdr:sp macro="" textlink="">
      <xdr:nvSpPr>
        <xdr:cNvPr id="445" name="フローチャート: 判断 444"/>
        <xdr:cNvSpPr/>
      </xdr:nvSpPr>
      <xdr:spPr>
        <a:xfrm>
          <a:off x="12954000" y="12970328"/>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63</xdr:col>
      <xdr:colOff>22225</xdr:colOff>
      <xdr:row>74</xdr:row>
      <xdr:rowOff>51905</xdr:rowOff>
    </xdr:from>
    <xdr:ext cx="762000" cy="259045"/>
    <xdr:sp macro="" textlink="">
      <xdr:nvSpPr>
        <xdr:cNvPr id="446" name="テキスト ボックス 445"/>
        <xdr:cNvSpPr txBox="1"/>
      </xdr:nvSpPr>
      <xdr:spPr>
        <a:xfrm>
          <a:off x="12623800" y="12739205"/>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74.2</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oneCellAnchor>
    <xdr:from>
      <xdr:col>81</xdr:col>
      <xdr:colOff>92075</xdr:colOff>
      <xdr:row>84</xdr:row>
      <xdr:rowOff>10177</xdr:rowOff>
    </xdr:from>
    <xdr:ext cx="762000" cy="259045"/>
    <xdr:sp macro="" textlink="">
      <xdr:nvSpPr>
        <xdr:cNvPr id="447" name="テキスト ボックス 446"/>
        <xdr:cNvSpPr txBox="1"/>
      </xdr:nvSpPr>
      <xdr:spPr>
        <a:xfrm>
          <a:off x="16294100" y="14411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R01</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77</xdr:col>
      <xdr:colOff>53975</xdr:colOff>
      <xdr:row>84</xdr:row>
      <xdr:rowOff>10177</xdr:rowOff>
    </xdr:from>
    <xdr:ext cx="762000" cy="259045"/>
    <xdr:sp macro="" textlink="">
      <xdr:nvSpPr>
        <xdr:cNvPr id="448" name="テキスト ボックス 447"/>
        <xdr:cNvSpPr txBox="1"/>
      </xdr:nvSpPr>
      <xdr:spPr>
        <a:xfrm>
          <a:off x="15455900" y="14411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H30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72</xdr:col>
      <xdr:colOff>165100</xdr:colOff>
      <xdr:row>84</xdr:row>
      <xdr:rowOff>10177</xdr:rowOff>
    </xdr:from>
    <xdr:ext cx="762000" cy="259045"/>
    <xdr:sp macro="" textlink="">
      <xdr:nvSpPr>
        <xdr:cNvPr id="449" name="テキスト ボックス 448"/>
        <xdr:cNvSpPr txBox="1"/>
      </xdr:nvSpPr>
      <xdr:spPr>
        <a:xfrm>
          <a:off x="14566900" y="14411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H29</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68</xdr:col>
      <xdr:colOff>76200</xdr:colOff>
      <xdr:row>84</xdr:row>
      <xdr:rowOff>10177</xdr:rowOff>
    </xdr:from>
    <xdr:ext cx="762000" cy="259045"/>
    <xdr:sp macro="" textlink="">
      <xdr:nvSpPr>
        <xdr:cNvPr id="450" name="テキスト ボックス 449"/>
        <xdr:cNvSpPr txBox="1"/>
      </xdr:nvSpPr>
      <xdr:spPr>
        <a:xfrm>
          <a:off x="13677900" y="14411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H28</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63</xdr:col>
      <xdr:colOff>187325</xdr:colOff>
      <xdr:row>84</xdr:row>
      <xdr:rowOff>10177</xdr:rowOff>
    </xdr:from>
    <xdr:ext cx="762000" cy="259045"/>
    <xdr:sp macro="" textlink="">
      <xdr:nvSpPr>
        <xdr:cNvPr id="451" name="テキスト ボックス 450"/>
        <xdr:cNvSpPr txBox="1"/>
      </xdr:nvSpPr>
      <xdr:spPr>
        <a:xfrm>
          <a:off x="12788900" y="14411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H27</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82</xdr:col>
      <xdr:colOff>57150</xdr:colOff>
      <xdr:row>79</xdr:row>
      <xdr:rowOff>78921</xdr:rowOff>
    </xdr:from>
    <xdr:to>
      <xdr:col>82</xdr:col>
      <xdr:colOff>158750</xdr:colOff>
      <xdr:row>80</xdr:row>
      <xdr:rowOff>9071</xdr:rowOff>
    </xdr:to>
    <xdr:sp macro="" textlink="">
      <xdr:nvSpPr>
        <xdr:cNvPr id="452" name="楕円 451"/>
        <xdr:cNvSpPr/>
      </xdr:nvSpPr>
      <xdr:spPr>
        <a:xfrm>
          <a:off x="16459200" y="13623471"/>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82</xdr:col>
      <xdr:colOff>196850</xdr:colOff>
      <xdr:row>79</xdr:row>
      <xdr:rowOff>50998</xdr:rowOff>
    </xdr:from>
    <xdr:ext cx="762000" cy="259045"/>
    <xdr:sp macro="" textlink="">
      <xdr:nvSpPr>
        <xdr:cNvPr id="453" name="公債費以外該当値テキスト"/>
        <xdr:cNvSpPr txBox="1"/>
      </xdr:nvSpPr>
      <xdr:spPr>
        <a:xfrm>
          <a:off x="16598900" y="13595548"/>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solidFill>
                <a:srgbClr val="FF0000"/>
              </a:solidFill>
              <a:latin typeface="ＭＳ Ｐゴシック" panose="020B0600070205080204" pitchFamily="50" charset="-128"/>
              <a:ea typeface="ＭＳ Ｐゴシック" panose="020B0600070205080204" pitchFamily="50" charset="-128"/>
            </a:rPr>
            <a:t>80.2</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78</xdr:col>
      <xdr:colOff>19050</xdr:colOff>
      <xdr:row>80</xdr:row>
      <xdr:rowOff>16329</xdr:rowOff>
    </xdr:from>
    <xdr:to>
      <xdr:col>78</xdr:col>
      <xdr:colOff>120650</xdr:colOff>
      <xdr:row>80</xdr:row>
      <xdr:rowOff>117929</xdr:rowOff>
    </xdr:to>
    <xdr:sp macro="" textlink="">
      <xdr:nvSpPr>
        <xdr:cNvPr id="454" name="楕円 453"/>
        <xdr:cNvSpPr/>
      </xdr:nvSpPr>
      <xdr:spPr>
        <a:xfrm>
          <a:off x="15621000" y="13732329"/>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76</xdr:col>
      <xdr:colOff>88900</xdr:colOff>
      <xdr:row>80</xdr:row>
      <xdr:rowOff>102706</xdr:rowOff>
    </xdr:from>
    <xdr:ext cx="736600" cy="259045"/>
    <xdr:sp macro="" textlink="">
      <xdr:nvSpPr>
        <xdr:cNvPr id="455" name="テキスト ボックス 454"/>
        <xdr:cNvSpPr txBox="1"/>
      </xdr:nvSpPr>
      <xdr:spPr>
        <a:xfrm>
          <a:off x="15290800" y="13818706"/>
          <a:ext cx="7366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81.2</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73</xdr:col>
      <xdr:colOff>130175</xdr:colOff>
      <xdr:row>80</xdr:row>
      <xdr:rowOff>81643</xdr:rowOff>
    </xdr:from>
    <xdr:to>
      <xdr:col>74</xdr:col>
      <xdr:colOff>31750</xdr:colOff>
      <xdr:row>81</xdr:row>
      <xdr:rowOff>11793</xdr:rowOff>
    </xdr:to>
    <xdr:sp macro="" textlink="">
      <xdr:nvSpPr>
        <xdr:cNvPr id="456" name="楕円 455"/>
        <xdr:cNvSpPr/>
      </xdr:nvSpPr>
      <xdr:spPr>
        <a:xfrm>
          <a:off x="14732000" y="13797643"/>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72</xdr:col>
      <xdr:colOff>0</xdr:colOff>
      <xdr:row>80</xdr:row>
      <xdr:rowOff>168020</xdr:rowOff>
    </xdr:from>
    <xdr:ext cx="762000" cy="259045"/>
    <xdr:sp macro="" textlink="">
      <xdr:nvSpPr>
        <xdr:cNvPr id="457" name="テキスト ボックス 456"/>
        <xdr:cNvSpPr txBox="1"/>
      </xdr:nvSpPr>
      <xdr:spPr>
        <a:xfrm>
          <a:off x="14401800" y="13884020"/>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81.8</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69</xdr:col>
      <xdr:colOff>41275</xdr:colOff>
      <xdr:row>80</xdr:row>
      <xdr:rowOff>81643</xdr:rowOff>
    </xdr:from>
    <xdr:to>
      <xdr:col>69</xdr:col>
      <xdr:colOff>142875</xdr:colOff>
      <xdr:row>81</xdr:row>
      <xdr:rowOff>11793</xdr:rowOff>
    </xdr:to>
    <xdr:sp macro="" textlink="">
      <xdr:nvSpPr>
        <xdr:cNvPr id="458" name="楕円 457"/>
        <xdr:cNvSpPr/>
      </xdr:nvSpPr>
      <xdr:spPr>
        <a:xfrm>
          <a:off x="13843000" y="13797643"/>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67</xdr:col>
      <xdr:colOff>111125</xdr:colOff>
      <xdr:row>80</xdr:row>
      <xdr:rowOff>168020</xdr:rowOff>
    </xdr:from>
    <xdr:ext cx="762000" cy="259045"/>
    <xdr:sp macro="" textlink="">
      <xdr:nvSpPr>
        <xdr:cNvPr id="459" name="テキスト ボックス 458"/>
        <xdr:cNvSpPr txBox="1"/>
      </xdr:nvSpPr>
      <xdr:spPr>
        <a:xfrm>
          <a:off x="13512800" y="13884020"/>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81.8</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64</xdr:col>
      <xdr:colOff>152400</xdr:colOff>
      <xdr:row>78</xdr:row>
      <xdr:rowOff>108857</xdr:rowOff>
    </xdr:from>
    <xdr:to>
      <xdr:col>65</xdr:col>
      <xdr:colOff>53975</xdr:colOff>
      <xdr:row>79</xdr:row>
      <xdr:rowOff>39007</xdr:rowOff>
    </xdr:to>
    <xdr:sp macro="" textlink="">
      <xdr:nvSpPr>
        <xdr:cNvPr id="460" name="楕円 459"/>
        <xdr:cNvSpPr/>
      </xdr:nvSpPr>
      <xdr:spPr>
        <a:xfrm>
          <a:off x="12954000" y="13481957"/>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63</xdr:col>
      <xdr:colOff>22225</xdr:colOff>
      <xdr:row>79</xdr:row>
      <xdr:rowOff>23784</xdr:rowOff>
    </xdr:from>
    <xdr:ext cx="762000" cy="259045"/>
    <xdr:sp macro="" textlink="">
      <xdr:nvSpPr>
        <xdr:cNvPr id="461" name="テキスト ボックス 460"/>
        <xdr:cNvSpPr txBox="1"/>
      </xdr:nvSpPr>
      <xdr:spPr>
        <a:xfrm>
          <a:off x="12623800" y="13568334"/>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78.9</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wsDr>
</file>

<file path=xl/drawings/drawing4.xml><?xml version="1.0" encoding="utf-8"?>
<xdr:wsDr xmlns:xdr="http://schemas.openxmlformats.org/drawingml/2006/spreadsheetDrawing" xmlns:a="http://schemas.openxmlformats.org/drawingml/2006/main">
  <xdr:twoCellAnchor>
    <xdr:from>
      <xdr:col>6</xdr:col>
      <xdr:colOff>76200</xdr:colOff>
      <xdr:row>47</xdr:row>
      <xdr:rowOff>114300</xdr:rowOff>
    </xdr:from>
    <xdr:to>
      <xdr:col>34</xdr:col>
      <xdr:colOff>19050</xdr:colOff>
      <xdr:row>64</xdr:row>
      <xdr:rowOff>114300</xdr:rowOff>
    </xdr:to>
    <xdr:graphicFrame macro="">
      <xdr:nvGraphicFramePr>
        <xdr:cNvPr id="2" name="グラフ3">
          <a:extLst>
            <a:ext uri="{FF2B5EF4-FFF2-40B4-BE49-F238E27FC236}">
              <a16:creationId xmlns:a16="http://schemas.microsoft.com/office/drawing/2014/main" id="{00000000-0008-0000-0000-0000B941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0</xdr:row>
      <xdr:rowOff>88900</xdr:rowOff>
    </xdr:from>
    <xdr:to>
      <xdr:col>40</xdr:col>
      <xdr:colOff>279400</xdr:colOff>
      <xdr:row>3</xdr:row>
      <xdr:rowOff>19050</xdr:rowOff>
    </xdr:to>
    <xdr:sp macro="" textlink="">
      <xdr:nvSpPr>
        <xdr:cNvPr id="3" name="表題ボックス"/>
        <xdr:cNvSpPr/>
      </xdr:nvSpPr>
      <xdr:spPr bwMode="auto">
        <a:xfrm>
          <a:off x="0" y="88900"/>
          <a:ext cx="12319000" cy="444500"/>
        </a:xfrm>
        <a:prstGeom prst="rect">
          <a:avLst/>
        </a:prstGeom>
        <a:noFill/>
        <a:ln w="9525" cap="flat" cmpd="sng" algn="ctr">
          <a:noFill/>
          <a:prstDash val="solid"/>
          <a:round/>
          <a:headEnd type="none" w="med" len="med"/>
          <a:tailEnd type="none" w="med" len="med"/>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ap="flat" cmpd="sng" algn="ctr">
              <a:solidFill>
                <a:srgbClr val="000000"/>
              </a:solidFill>
              <a:prstDash val="solid"/>
              <a:round/>
              <a:headEnd type="none" w="med" len="med"/>
              <a:tailEnd type="none" w="med" len="med"/>
            </a14:hiddenLine>
          </a:ext>
        </a:extLst>
      </xdr:spPr>
      <xdr:txBody>
        <a:bodyPr vertOverflow="clip" horzOverflow="clip" wrap="square" lIns="18288" tIns="0" rIns="0" bIns="0" rtlCol="0" anchor="ctr" upright="1"/>
        <a:lstStyle/>
        <a:p>
          <a:pPr algn="l"/>
          <a:r>
            <a:rPr kumimoji="1" lang="ja-JP" altLang="en-US" sz="2500" b="1">
              <a:latin typeface="ＭＳ Ｐゴシック" panose="020B0600070205080204" pitchFamily="50" charset="-128"/>
              <a:ea typeface="ＭＳ Ｐゴシック" panose="020B0600070205080204" pitchFamily="50" charset="-128"/>
            </a:rPr>
            <a:t>（</a:t>
          </a:r>
          <a:r>
            <a:rPr kumimoji="1" lang="en-US" altLang="ja-JP" sz="2500" b="1">
              <a:latin typeface="ＭＳ Ｐゴシック" panose="020B0600070205080204" pitchFamily="50" charset="-128"/>
              <a:ea typeface="ＭＳ Ｐゴシック" panose="020B0600070205080204" pitchFamily="50" charset="-128"/>
            </a:rPr>
            <a:t>4</a:t>
          </a:r>
          <a:r>
            <a:rPr kumimoji="1" lang="ja-JP" altLang="en-US" sz="2500" b="1">
              <a:latin typeface="ＭＳ Ｐゴシック" panose="020B0600070205080204" pitchFamily="50" charset="-128"/>
              <a:ea typeface="ＭＳ Ｐゴシック" panose="020B0600070205080204" pitchFamily="50" charset="-128"/>
            </a:rPr>
            <a:t>）</a:t>
          </a:r>
          <a:r>
            <a:rPr kumimoji="1" lang="en-US" altLang="ja-JP" sz="2500" b="1">
              <a:latin typeface="ＭＳ Ｐゴシック" panose="020B0600070205080204" pitchFamily="50" charset="-128"/>
              <a:ea typeface="ＭＳ Ｐゴシック" panose="020B0600070205080204" pitchFamily="50" charset="-128"/>
            </a:rPr>
            <a:t>-2 </a:t>
          </a:r>
          <a:r>
            <a:rPr kumimoji="1" lang="ja-JP" altLang="en-US" sz="2500" b="1">
              <a:latin typeface="ＭＳ Ｐゴシック" panose="020B0600070205080204" pitchFamily="50" charset="-128"/>
              <a:ea typeface="ＭＳ Ｐゴシック" panose="020B0600070205080204" pitchFamily="50" charset="-128"/>
            </a:rPr>
            <a:t>市町村経常経費分析表</a:t>
          </a:r>
          <a:r>
            <a:rPr kumimoji="1" lang="en-US" altLang="ja-JP" sz="2500" b="1">
              <a:latin typeface="ＭＳ Ｐゴシック" panose="020B0600070205080204" pitchFamily="50" charset="-128"/>
              <a:ea typeface="ＭＳ Ｐゴシック" panose="020B0600070205080204" pitchFamily="50" charset="-128"/>
            </a:rPr>
            <a:t>(</a:t>
          </a:r>
          <a:r>
            <a:rPr kumimoji="1" lang="ja-JP" altLang="en-US" sz="2500" b="1">
              <a:latin typeface="ＭＳ Ｐゴシック" panose="020B0600070205080204" pitchFamily="50" charset="-128"/>
              <a:ea typeface="ＭＳ Ｐゴシック" panose="020B0600070205080204" pitchFamily="50" charset="-128"/>
            </a:rPr>
            <a:t>普通会計決算</a:t>
          </a:r>
          <a:r>
            <a:rPr kumimoji="1" lang="en-US" altLang="ja-JP" sz="2500" b="1">
              <a:latin typeface="ＭＳ Ｐゴシック" panose="020B0600070205080204" pitchFamily="50" charset="-128"/>
              <a:ea typeface="ＭＳ Ｐゴシック" panose="020B0600070205080204" pitchFamily="50" charset="-128"/>
            </a:rPr>
            <a:t>)</a:t>
          </a:r>
          <a:endParaRPr kumimoji="1" lang="ja-JP" altLang="en-US" sz="2500" b="1">
            <a:latin typeface="ＭＳ Ｐゴシック" panose="020B0600070205080204" pitchFamily="50" charset="-128"/>
            <a:ea typeface="ＭＳ Ｐゴシック" panose="020B0600070205080204" pitchFamily="50" charset="-128"/>
          </a:endParaRPr>
        </a:p>
      </xdr:txBody>
    </xdr:sp>
    <xdr:clientData/>
  </xdr:twoCellAnchor>
  <xdr:twoCellAnchor>
    <xdr:from>
      <xdr:col>41</xdr:col>
      <xdr:colOff>698500</xdr:colOff>
      <xdr:row>0</xdr:row>
      <xdr:rowOff>0</xdr:rowOff>
    </xdr:from>
    <xdr:to>
      <xdr:col>43</xdr:col>
      <xdr:colOff>1092200</xdr:colOff>
      <xdr:row>2</xdr:row>
      <xdr:rowOff>38100</xdr:rowOff>
    </xdr:to>
    <xdr:sp macro="" textlink="">
      <xdr:nvSpPr>
        <xdr:cNvPr id="4" name="団体名称ボックス1"/>
        <xdr:cNvSpPr/>
      </xdr:nvSpPr>
      <xdr:spPr bwMode="auto">
        <a:xfrm>
          <a:off x="14033500" y="0"/>
          <a:ext cx="2984500" cy="381000"/>
        </a:xfrm>
        <a:prstGeom prst="rect">
          <a:avLst/>
        </a:prstGeom>
        <a:solidFill>
          <a:srgbClr val="FF0000"/>
        </a:solidFill>
        <a:ln w="9525" cap="flat" cmpd="sng" algn="ctr">
          <a:solidFill>
            <a:srgbClr val="FF00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41</xdr:col>
      <xdr:colOff>708025</xdr:colOff>
      <xdr:row>0</xdr:row>
      <xdr:rowOff>12700</xdr:rowOff>
    </xdr:from>
    <xdr:to>
      <xdr:col>43</xdr:col>
      <xdr:colOff>1076325</xdr:colOff>
      <xdr:row>2</xdr:row>
      <xdr:rowOff>25400</xdr:rowOff>
    </xdr:to>
    <xdr:sp macro="" textlink="">
      <xdr:nvSpPr>
        <xdr:cNvPr id="5" name="団体名称ボックス2"/>
        <xdr:cNvSpPr/>
      </xdr:nvSpPr>
      <xdr:spPr bwMode="auto">
        <a:xfrm>
          <a:off x="14043025" y="12700"/>
          <a:ext cx="2959100" cy="355600"/>
        </a:xfrm>
        <a:prstGeom prst="rect">
          <a:avLst/>
        </a:prstGeom>
        <a:solidFill>
          <a:srgbClr val="FF0000"/>
        </a:solidFill>
        <a:ln w="9525" cap="flat" cmpd="sng" algn="ctr">
          <a:solidFill>
            <a:srgbClr val="FFFFFF"/>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41</xdr:col>
      <xdr:colOff>720725</xdr:colOff>
      <xdr:row>0</xdr:row>
      <xdr:rowOff>31750</xdr:rowOff>
    </xdr:from>
    <xdr:to>
      <xdr:col>43</xdr:col>
      <xdr:colOff>1056639</xdr:colOff>
      <xdr:row>2</xdr:row>
      <xdr:rowOff>12700</xdr:rowOff>
    </xdr:to>
    <xdr:sp macro="" textlink="">
      <xdr:nvSpPr>
        <xdr:cNvPr id="6" name="団体名称ボックス3"/>
        <xdr:cNvSpPr/>
      </xdr:nvSpPr>
      <xdr:spPr bwMode="auto">
        <a:xfrm>
          <a:off x="14055725" y="31750"/>
          <a:ext cx="2926714" cy="323850"/>
        </a:xfrm>
        <a:prstGeom prst="rect">
          <a:avLst/>
        </a:prstGeom>
        <a:solidFill>
          <a:srgbClr val="FF0000"/>
        </a:solidFill>
        <a:ln w="9525" cap="flat" cmpd="sng" algn="ctr">
          <a:solidFill>
            <a:srgbClr val="FFFFFF"/>
          </a:solidFill>
          <a:prstDash val="solid"/>
          <a:round/>
          <a:headEnd type="none" w="med" len="med"/>
          <a:tailEnd type="none" w="med" len="med"/>
        </a:ln>
        <a:effectLst/>
      </xdr:spPr>
      <xdr:txBody>
        <a:bodyPr vertOverflow="clip" horzOverflow="clip" wrap="square" lIns="18288" tIns="0" rIns="0" bIns="0" rtlCol="0" anchor="ctr" upright="1"/>
        <a:lstStyle/>
        <a:p>
          <a:pPr algn="ctr"/>
          <a:r>
            <a:rPr kumimoji="1" lang="ja-JP" altLang="en-US" sz="1250" b="1">
              <a:solidFill>
                <a:srgbClr val="FFFFFF"/>
              </a:solidFill>
              <a:latin typeface="ＭＳ ゴシック" panose="020B0609070205080204" pitchFamily="49" charset="-128"/>
              <a:ea typeface="ＭＳ ゴシック" panose="020B0609070205080204" pitchFamily="49" charset="-128"/>
            </a:rPr>
            <a:t>東京都練馬区</a:t>
          </a:r>
        </a:p>
      </xdr:txBody>
    </xdr:sp>
    <xdr:clientData/>
  </xdr:twoCellAnchor>
  <xdr:twoCellAnchor>
    <xdr:from>
      <xdr:col>39</xdr:col>
      <xdr:colOff>1066800</xdr:colOff>
      <xdr:row>0</xdr:row>
      <xdr:rowOff>0</xdr:rowOff>
    </xdr:from>
    <xdr:to>
      <xdr:col>41</xdr:col>
      <xdr:colOff>501650</xdr:colOff>
      <xdr:row>2</xdr:row>
      <xdr:rowOff>38100</xdr:rowOff>
    </xdr:to>
    <xdr:sp macro="" textlink="">
      <xdr:nvSpPr>
        <xdr:cNvPr id="7" name="正方形/長方形 6"/>
        <xdr:cNvSpPr/>
      </xdr:nvSpPr>
      <xdr:spPr bwMode="auto">
        <a:xfrm>
          <a:off x="11811000" y="0"/>
          <a:ext cx="2025650" cy="381000"/>
        </a:xfrm>
        <a:prstGeom prst="rect">
          <a:avLst/>
        </a:prstGeom>
        <a:solidFill>
          <a:srgbClr val="FF0000"/>
        </a:solidFill>
        <a:ln w="9525" cap="flat" cmpd="sng" algn="ctr">
          <a:solidFill>
            <a:srgbClr val="FF00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39</xdr:col>
      <xdr:colOff>1092200</xdr:colOff>
      <xdr:row>0</xdr:row>
      <xdr:rowOff>12700</xdr:rowOff>
    </xdr:from>
    <xdr:to>
      <xdr:col>41</xdr:col>
      <xdr:colOff>482600</xdr:colOff>
      <xdr:row>2</xdr:row>
      <xdr:rowOff>25400</xdr:rowOff>
    </xdr:to>
    <xdr:sp macro="" textlink="">
      <xdr:nvSpPr>
        <xdr:cNvPr id="8" name="正方形/長方形 7"/>
        <xdr:cNvSpPr/>
      </xdr:nvSpPr>
      <xdr:spPr bwMode="auto">
        <a:xfrm>
          <a:off x="11836400" y="12700"/>
          <a:ext cx="1981200" cy="355600"/>
        </a:xfrm>
        <a:prstGeom prst="rect">
          <a:avLst/>
        </a:prstGeom>
        <a:solidFill>
          <a:srgbClr val="FF0000"/>
        </a:solidFill>
        <a:ln w="9525" cap="flat" cmpd="sng" algn="ctr">
          <a:solidFill>
            <a:srgbClr val="FFFFFF"/>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39</xdr:col>
      <xdr:colOff>1117600</xdr:colOff>
      <xdr:row>0</xdr:row>
      <xdr:rowOff>31750</xdr:rowOff>
    </xdr:from>
    <xdr:to>
      <xdr:col>41</xdr:col>
      <xdr:colOff>450850</xdr:colOff>
      <xdr:row>2</xdr:row>
      <xdr:rowOff>12700</xdr:rowOff>
    </xdr:to>
    <xdr:sp macro="" textlink="">
      <xdr:nvSpPr>
        <xdr:cNvPr id="9" name="正方形/長方形 8"/>
        <xdr:cNvSpPr/>
      </xdr:nvSpPr>
      <xdr:spPr bwMode="auto">
        <a:xfrm>
          <a:off x="11861800" y="31750"/>
          <a:ext cx="1924050" cy="323850"/>
        </a:xfrm>
        <a:prstGeom prst="rect">
          <a:avLst/>
        </a:prstGeom>
        <a:solidFill>
          <a:srgbClr val="FF0000"/>
        </a:solidFill>
        <a:ln w="3175" cap="flat" cmpd="sng" algn="ctr">
          <a:solidFill>
            <a:srgbClr val="FFFFFF"/>
          </a:solidFill>
          <a:prstDash val="solid"/>
          <a:round/>
          <a:headEnd type="none" w="med" len="med"/>
          <a:tailEnd type="none" w="med" len="med"/>
        </a:ln>
        <a:effectLst/>
      </xdr:spPr>
      <xdr:txBody>
        <a:bodyPr vertOverflow="clip" horzOverflow="clip" wrap="square" lIns="18288" tIns="0" rIns="0" bIns="0" rtlCol="0" anchor="ctr" upright="1"/>
        <a:lstStyle/>
        <a:p>
          <a:pPr algn="ctr"/>
          <a:r>
            <a:rPr kumimoji="1" lang="ja-JP" altLang="en-US" sz="1250" b="1">
              <a:solidFill>
                <a:srgbClr val="FFFFFF"/>
              </a:solidFill>
              <a:latin typeface="ＭＳ ゴシック" panose="020B0609070205080204" pitchFamily="49" charset="-128"/>
              <a:ea typeface="ＭＳ ゴシック" panose="020B0609070205080204" pitchFamily="49" charset="-128"/>
            </a:rPr>
            <a:t>令和元年度</a:t>
          </a:r>
        </a:p>
      </xdr:txBody>
    </xdr:sp>
    <xdr:clientData/>
  </xdr:twoCellAnchor>
  <xdr:twoCellAnchor>
    <xdr:from>
      <xdr:col>11</xdr:col>
      <xdr:colOff>63500</xdr:colOff>
      <xdr:row>63</xdr:row>
      <xdr:rowOff>28575</xdr:rowOff>
    </xdr:from>
    <xdr:to>
      <xdr:col>33</xdr:col>
      <xdr:colOff>114300</xdr:colOff>
      <xdr:row>64</xdr:row>
      <xdr:rowOff>111125</xdr:rowOff>
    </xdr:to>
    <xdr:sp macro="" textlink="">
      <xdr:nvSpPr>
        <xdr:cNvPr id="10" name="角丸四角形 9"/>
        <xdr:cNvSpPr/>
      </xdr:nvSpPr>
      <xdr:spPr bwMode="auto">
        <a:xfrm>
          <a:off x="2159000" y="12001500"/>
          <a:ext cx="4241800" cy="254000"/>
        </a:xfrm>
        <a:prstGeom prst="roundRect">
          <a:avLst>
            <a:gd name="adj" fmla="val 0"/>
          </a:avLst>
        </a:prstGeom>
        <a:solidFill>
          <a:srgbClr val="FFFFFF"/>
        </a:solidFill>
        <a:ln w="9525" cap="flat" cmpd="sng" algn="ctr">
          <a:solidFill>
            <a:srgbClr val="000000"/>
          </a:solidFill>
          <a:prstDash val="solid"/>
          <a:round/>
          <a:headEnd type="none" w="med" len="med"/>
          <a:tailEnd type="none" w="med" len="med"/>
        </a:ln>
        <a:effectLst>
          <a:outerShdw dist="37357" dir="2700000" rotWithShape="0">
            <a:scrgbClr r="0" g="0" b="0"/>
          </a:outerShdw>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14</xdr:col>
      <xdr:colOff>63500</xdr:colOff>
      <xdr:row>63</xdr:row>
      <xdr:rowOff>66675</xdr:rowOff>
    </xdr:from>
    <xdr:to>
      <xdr:col>21</xdr:col>
      <xdr:colOff>0</xdr:colOff>
      <xdr:row>64</xdr:row>
      <xdr:rowOff>149225</xdr:rowOff>
    </xdr:to>
    <xdr:sp macro="" textlink="">
      <xdr:nvSpPr>
        <xdr:cNvPr id="11" name="正方形/長方形 10"/>
        <xdr:cNvSpPr/>
      </xdr:nvSpPr>
      <xdr:spPr bwMode="auto">
        <a:xfrm>
          <a:off x="2730500" y="12039600"/>
          <a:ext cx="1270000" cy="254000"/>
        </a:xfrm>
        <a:prstGeom prst="rect">
          <a:avLst/>
        </a:prstGeom>
        <a:noFill/>
        <a:ln w="9525" cap="flat" cmpd="sng" algn="ctr">
          <a:noFill/>
          <a:prstDash val="solid"/>
          <a:round/>
          <a:headEnd type="none" w="med" len="med"/>
          <a:tailEnd type="none" w="med" len="med"/>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ap="flat" cmpd="sng" algn="ctr">
              <a:solidFill>
                <a:srgbClr val="000000"/>
              </a:solidFill>
              <a:prstDash val="solid"/>
              <a:round/>
              <a:headEnd type="none" w="med" len="med"/>
              <a:tailEnd type="none" w="med" len="med"/>
            </a14:hiddenLine>
          </a:ext>
        </a:extLst>
      </xdr:spPr>
      <xdr:txBody>
        <a:bodyPr vertOverflow="clip" horzOverflow="clip" wrap="square" lIns="18288" tIns="0" rIns="0" bIns="0" rtlCol="0" anchor="t" upright="1"/>
        <a:lstStyle/>
        <a:p>
          <a:pPr algn="l"/>
          <a:r>
            <a:rPr kumimoji="1" lang="ja-JP" altLang="en-US" sz="1100">
              <a:solidFill>
                <a:srgbClr val="000000"/>
              </a:solidFill>
              <a:ea typeface="ＭＳ Ｐゴシック" panose="020B0600070205080204" pitchFamily="50" charset="-128"/>
            </a:rPr>
            <a:t>当該団体値</a:t>
          </a:r>
        </a:p>
      </xdr:txBody>
    </xdr:sp>
    <xdr:clientData/>
  </xdr:twoCellAnchor>
  <xdr:twoCellAnchor>
    <xdr:from>
      <xdr:col>12</xdr:col>
      <xdr:colOff>127000</xdr:colOff>
      <xdr:row>63</xdr:row>
      <xdr:rowOff>155575</xdr:rowOff>
    </xdr:from>
    <xdr:to>
      <xdr:col>14</xdr:col>
      <xdr:colOff>38100</xdr:colOff>
      <xdr:row>63</xdr:row>
      <xdr:rowOff>155575</xdr:rowOff>
    </xdr:to>
    <xdr:cxnSp macro="">
      <xdr:nvCxnSpPr>
        <xdr:cNvPr id="12" name="直線コネクタ 11"/>
        <xdr:cNvCxnSpPr/>
      </xdr:nvCxnSpPr>
      <xdr:spPr bwMode="auto">
        <a:xfrm>
          <a:off x="2413000" y="12128500"/>
          <a:ext cx="292100" cy="0"/>
        </a:xfrm>
        <a:prstGeom prst="line">
          <a:avLst/>
        </a:prstGeom>
        <a:solidFill>
          <a:srgbClr val="FFFFFF"/>
        </a:solidFill>
        <a:ln w="6350" cap="flat" cmpd="sng" algn="ctr">
          <a:solidFill>
            <a:srgbClr val="FF0000"/>
          </a:solidFill>
          <a:prstDash val="solid"/>
          <a:round/>
          <a:headEnd type="none" w="med" len="med"/>
          <a:tailEnd type="none" w="med" len="med"/>
        </a:ln>
        <a:effectLst/>
      </xdr:spPr>
    </xdr:cxnSp>
    <xdr:clientData/>
  </xdr:twoCellAnchor>
  <xdr:twoCellAnchor>
    <xdr:from>
      <xdr:col>13</xdr:col>
      <xdr:colOff>38100</xdr:colOff>
      <xdr:row>63</xdr:row>
      <xdr:rowOff>104775</xdr:rowOff>
    </xdr:from>
    <xdr:to>
      <xdr:col>13</xdr:col>
      <xdr:colOff>139700</xdr:colOff>
      <xdr:row>64</xdr:row>
      <xdr:rowOff>34925</xdr:rowOff>
    </xdr:to>
    <xdr:sp macro="" textlink="">
      <xdr:nvSpPr>
        <xdr:cNvPr id="13" name="楕円 12"/>
        <xdr:cNvSpPr/>
      </xdr:nvSpPr>
      <xdr:spPr bwMode="auto">
        <a:xfrm>
          <a:off x="2514600" y="12077700"/>
          <a:ext cx="101600" cy="101600"/>
        </a:xfrm>
        <a:prstGeom prst="ellipse">
          <a:avLst/>
        </a:prstGeom>
        <a:solidFill>
          <a:srgbClr val="FF0000"/>
        </a:solidFill>
        <a:ln w="9525" cap="flat" cmpd="sng" algn="ctr">
          <a:solidFill>
            <a:srgbClr val="FF00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23</xdr:col>
      <xdr:colOff>101600</xdr:colOff>
      <xdr:row>63</xdr:row>
      <xdr:rowOff>104775</xdr:rowOff>
    </xdr:from>
    <xdr:to>
      <xdr:col>24</xdr:col>
      <xdr:colOff>12700</xdr:colOff>
      <xdr:row>64</xdr:row>
      <xdr:rowOff>34925</xdr:rowOff>
    </xdr:to>
    <xdr:sp macro="" textlink="">
      <xdr:nvSpPr>
        <xdr:cNvPr id="14" name="フローチャート: 判断 13"/>
        <xdr:cNvSpPr/>
      </xdr:nvSpPr>
      <xdr:spPr bwMode="auto">
        <a:xfrm>
          <a:off x="4483100" y="12077700"/>
          <a:ext cx="101600" cy="101600"/>
        </a:xfrm>
        <a:prstGeom prst="flowChartDecision">
          <a:avLst/>
        </a:prstGeom>
        <a:solidFill>
          <a:srgbClr val="000080"/>
        </a:solidFill>
        <a:ln w="9525" cap="flat" cmpd="sng" algn="ctr">
          <a:solidFill>
            <a:srgbClr val="00008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24</xdr:col>
      <xdr:colOff>139700</xdr:colOff>
      <xdr:row>63</xdr:row>
      <xdr:rowOff>66675</xdr:rowOff>
    </xdr:from>
    <xdr:to>
      <xdr:col>31</xdr:col>
      <xdr:colOff>76200</xdr:colOff>
      <xdr:row>64</xdr:row>
      <xdr:rowOff>149225</xdr:rowOff>
    </xdr:to>
    <xdr:sp macro="" textlink="">
      <xdr:nvSpPr>
        <xdr:cNvPr id="15" name="正方形/長方形 14"/>
        <xdr:cNvSpPr/>
      </xdr:nvSpPr>
      <xdr:spPr bwMode="auto">
        <a:xfrm>
          <a:off x="4711700" y="12039600"/>
          <a:ext cx="1270000" cy="254000"/>
        </a:xfrm>
        <a:prstGeom prst="rect">
          <a:avLst/>
        </a:prstGeom>
        <a:noFill/>
        <a:ln w="9525" cap="flat" cmpd="sng" algn="ctr">
          <a:noFill/>
          <a:prstDash val="solid"/>
          <a:round/>
          <a:headEnd type="none" w="med" len="med"/>
          <a:tailEnd type="none" w="med" len="med"/>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ap="flat" cmpd="sng" algn="ctr">
              <a:solidFill>
                <a:srgbClr val="000000"/>
              </a:solidFill>
              <a:prstDash val="solid"/>
              <a:round/>
              <a:headEnd type="none" w="med" len="med"/>
              <a:tailEnd type="none" w="med" len="med"/>
            </a14:hiddenLine>
          </a:ext>
        </a:extLst>
      </xdr:spPr>
      <xdr:txBody>
        <a:bodyPr vertOverflow="clip" horzOverflow="clip" wrap="square" lIns="18288" tIns="0" rIns="0" bIns="0" rtlCol="0" anchor="t" upright="1"/>
        <a:lstStyle/>
        <a:p>
          <a:pPr algn="l"/>
          <a:r>
            <a:rPr kumimoji="1" lang="ja-JP" altLang="en-US" sz="1100">
              <a:solidFill>
                <a:srgbClr val="000000"/>
              </a:solidFill>
              <a:ea typeface="ＭＳ Ｐゴシック" panose="020B0600070205080204" pitchFamily="50" charset="-128"/>
            </a:rPr>
            <a:t>類似団体内平均値</a:t>
          </a:r>
        </a:p>
      </xdr:txBody>
    </xdr:sp>
    <xdr:clientData/>
  </xdr:twoCellAnchor>
  <xdr:twoCellAnchor>
    <xdr:from>
      <xdr:col>11</xdr:col>
      <xdr:colOff>63500</xdr:colOff>
      <xdr:row>6</xdr:row>
      <xdr:rowOff>3175</xdr:rowOff>
    </xdr:from>
    <xdr:to>
      <xdr:col>33</xdr:col>
      <xdr:colOff>114300</xdr:colOff>
      <xdr:row>7</xdr:row>
      <xdr:rowOff>85725</xdr:rowOff>
    </xdr:to>
    <xdr:sp macro="" textlink="">
      <xdr:nvSpPr>
        <xdr:cNvPr id="16" name="正方形/長方形 15"/>
        <xdr:cNvSpPr/>
      </xdr:nvSpPr>
      <xdr:spPr bwMode="auto">
        <a:xfrm>
          <a:off x="2159000" y="1079500"/>
          <a:ext cx="4241800" cy="254000"/>
        </a:xfrm>
        <a:prstGeom prst="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ctr" upright="1"/>
        <a:lstStyle/>
        <a:p>
          <a:pPr algn="ctr"/>
          <a:r>
            <a:rPr kumimoji="1" lang="ja-JP" altLang="en-US" sz="1100">
              <a:latin typeface="ＭＳ Ｐゴシック" panose="020B0600070205080204" pitchFamily="50" charset="-128"/>
              <a:ea typeface="ＭＳ Ｐゴシック" panose="020B0600070205080204" pitchFamily="50" charset="-128"/>
            </a:rPr>
            <a:t>人口</a:t>
          </a:r>
          <a:r>
            <a:rPr kumimoji="1" lang="en-US" altLang="ja-JP" sz="1100">
              <a:latin typeface="ＭＳ Ｐゴシック" panose="020B0600070205080204" pitchFamily="50" charset="-128"/>
              <a:ea typeface="ＭＳ Ｐゴシック" panose="020B0600070205080204" pitchFamily="50" charset="-128"/>
            </a:rPr>
            <a:t>1</a:t>
          </a:r>
          <a:r>
            <a:rPr kumimoji="1" lang="ja-JP" altLang="en-US" sz="1100">
              <a:latin typeface="ＭＳ Ｐゴシック" panose="020B0600070205080204" pitchFamily="50" charset="-128"/>
              <a:ea typeface="ＭＳ Ｐゴシック" panose="020B0600070205080204" pitchFamily="50" charset="-128"/>
            </a:rPr>
            <a:t>人当たり決算額の推移</a:t>
          </a:r>
        </a:p>
      </xdr:txBody>
    </xdr:sp>
    <xdr:clientData/>
  </xdr:twoCellAnchor>
  <xdr:twoCellAnchor>
    <xdr:from>
      <xdr:col>0</xdr:col>
      <xdr:colOff>127000</xdr:colOff>
      <xdr:row>6</xdr:row>
      <xdr:rowOff>3175</xdr:rowOff>
    </xdr:from>
    <xdr:to>
      <xdr:col>7</xdr:col>
      <xdr:colOff>127000</xdr:colOff>
      <xdr:row>12</xdr:row>
      <xdr:rowOff>117475</xdr:rowOff>
    </xdr:to>
    <xdr:sp macro="" textlink="">
      <xdr:nvSpPr>
        <xdr:cNvPr id="17" name="角丸四角形 16"/>
        <xdr:cNvSpPr/>
      </xdr:nvSpPr>
      <xdr:spPr bwMode="auto">
        <a:xfrm>
          <a:off x="127000" y="1079500"/>
          <a:ext cx="1333500" cy="1143000"/>
        </a:xfrm>
        <a:prstGeom prst="roundRect">
          <a:avLst>
            <a:gd name="adj" fmla="val 0"/>
          </a:avLst>
        </a:prstGeom>
        <a:solidFill>
          <a:srgbClr val="FFFFFF"/>
        </a:solidFill>
        <a:ln w="9525" cap="flat" cmpd="sng" algn="ctr">
          <a:solidFill>
            <a:srgbClr val="000000"/>
          </a:solidFill>
          <a:prstDash val="solid"/>
          <a:round/>
          <a:headEnd type="none" w="med" len="med"/>
          <a:tailEnd type="none" w="med" len="med"/>
        </a:ln>
        <a:effectLst>
          <a:outerShdw dist="37357" dir="2700000" rotWithShape="0">
            <a:scrgbClr r="0" g="0" b="0"/>
          </a:outerShdw>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2</xdr:col>
      <xdr:colOff>76200</xdr:colOff>
      <xdr:row>6</xdr:row>
      <xdr:rowOff>117475</xdr:rowOff>
    </xdr:from>
    <xdr:to>
      <xdr:col>9</xdr:col>
      <xdr:colOff>12700</xdr:colOff>
      <xdr:row>8</xdr:row>
      <xdr:rowOff>28575</xdr:rowOff>
    </xdr:to>
    <xdr:sp macro="" textlink="">
      <xdr:nvSpPr>
        <xdr:cNvPr id="18" name="正方形/長方形 17"/>
        <xdr:cNvSpPr/>
      </xdr:nvSpPr>
      <xdr:spPr bwMode="auto">
        <a:xfrm>
          <a:off x="457200" y="1193800"/>
          <a:ext cx="1270000" cy="254000"/>
        </a:xfrm>
        <a:prstGeom prst="rect">
          <a:avLst/>
        </a:prstGeom>
        <a:noFill/>
        <a:ln w="9525" cap="flat" cmpd="sng" algn="ctr">
          <a:noFill/>
          <a:prstDash val="solid"/>
          <a:round/>
          <a:headEnd type="none" w="med" len="med"/>
          <a:tailEnd type="none" w="med" len="med"/>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ap="flat" cmpd="sng" algn="ctr">
              <a:solidFill>
                <a:srgbClr val="000000"/>
              </a:solidFill>
              <a:prstDash val="solid"/>
              <a:round/>
              <a:headEnd type="none" w="med" len="med"/>
              <a:tailEnd type="none" w="med" len="med"/>
            </a14:hiddenLine>
          </a:ext>
        </a:extLst>
      </xdr:spPr>
      <xdr:txBody>
        <a:bodyPr vertOverflow="clip" horzOverflow="clip" wrap="square" lIns="18288" tIns="0" rIns="0" bIns="0" rtlCol="0" anchor="t" upright="1"/>
        <a:lstStyle/>
        <a:p>
          <a:pPr algn="l"/>
          <a:r>
            <a:rPr kumimoji="1" lang="ja-JP" altLang="en-US" sz="800">
              <a:solidFill>
                <a:srgbClr val="000000"/>
              </a:solidFill>
              <a:ea typeface="ＭＳ Ｐゴシック" panose="020B0600070205080204" pitchFamily="50" charset="-128"/>
            </a:rPr>
            <a:t>当　該　団　体　値</a:t>
          </a:r>
        </a:p>
      </xdr:txBody>
    </xdr:sp>
    <xdr:clientData/>
  </xdr:twoCellAnchor>
  <xdr:twoCellAnchor>
    <xdr:from>
      <xdr:col>2</xdr:col>
      <xdr:colOff>76200</xdr:colOff>
      <xdr:row>8</xdr:row>
      <xdr:rowOff>41275</xdr:rowOff>
    </xdr:from>
    <xdr:to>
      <xdr:col>9</xdr:col>
      <xdr:colOff>12700</xdr:colOff>
      <xdr:row>9</xdr:row>
      <xdr:rowOff>123825</xdr:rowOff>
    </xdr:to>
    <xdr:sp macro="" textlink="">
      <xdr:nvSpPr>
        <xdr:cNvPr id="19" name="正方形/長方形 18"/>
        <xdr:cNvSpPr/>
      </xdr:nvSpPr>
      <xdr:spPr bwMode="auto">
        <a:xfrm>
          <a:off x="457200" y="1460500"/>
          <a:ext cx="1270000" cy="254000"/>
        </a:xfrm>
        <a:prstGeom prst="rect">
          <a:avLst/>
        </a:prstGeom>
        <a:noFill/>
        <a:ln w="9525" cap="flat" cmpd="sng" algn="ctr">
          <a:noFill/>
          <a:prstDash val="solid"/>
          <a:round/>
          <a:headEnd type="none" w="med" len="med"/>
          <a:tailEnd type="none" w="med" len="med"/>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ap="flat" cmpd="sng" algn="ctr">
              <a:solidFill>
                <a:srgbClr val="000000"/>
              </a:solidFill>
              <a:prstDash val="solid"/>
              <a:round/>
              <a:headEnd type="none" w="med" len="med"/>
              <a:tailEnd type="none" w="med" len="med"/>
            </a14:hiddenLine>
          </a:ext>
        </a:extLst>
      </xdr:spPr>
      <xdr:txBody>
        <a:bodyPr vertOverflow="clip" horzOverflow="clip" wrap="square" lIns="18288" tIns="0" rIns="0" bIns="0" rtlCol="0" anchor="t" upright="1"/>
        <a:lstStyle/>
        <a:p>
          <a:pPr algn="l"/>
          <a:r>
            <a:rPr kumimoji="1" lang="ja-JP" altLang="en-US" sz="800">
              <a:solidFill>
                <a:srgbClr val="000000"/>
              </a:solidFill>
              <a:ea typeface="ＭＳ Ｐゴシック" panose="020B0600070205080204" pitchFamily="50" charset="-128"/>
            </a:rPr>
            <a:t>類似団体内平均値</a:t>
          </a:r>
        </a:p>
      </xdr:txBody>
    </xdr:sp>
    <xdr:clientData/>
  </xdr:twoCellAnchor>
  <xdr:twoCellAnchor>
    <xdr:from>
      <xdr:col>2</xdr:col>
      <xdr:colOff>76200</xdr:colOff>
      <xdr:row>10</xdr:row>
      <xdr:rowOff>3175</xdr:rowOff>
    </xdr:from>
    <xdr:to>
      <xdr:col>9</xdr:col>
      <xdr:colOff>12700</xdr:colOff>
      <xdr:row>13</xdr:row>
      <xdr:rowOff>123825</xdr:rowOff>
    </xdr:to>
    <xdr:sp macro="" textlink="">
      <xdr:nvSpPr>
        <xdr:cNvPr id="20" name="正方形/長方形 19"/>
        <xdr:cNvSpPr/>
      </xdr:nvSpPr>
      <xdr:spPr bwMode="auto">
        <a:xfrm>
          <a:off x="457200" y="1765300"/>
          <a:ext cx="1270000" cy="635000"/>
        </a:xfrm>
        <a:prstGeom prst="rect">
          <a:avLst/>
        </a:prstGeom>
        <a:noFill/>
        <a:ln w="9525" cap="flat" cmpd="sng" algn="ctr">
          <a:noFill/>
          <a:prstDash val="solid"/>
          <a:round/>
          <a:headEnd type="none" w="med" len="med"/>
          <a:tailEnd type="none" w="med" len="med"/>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ap="flat" cmpd="sng" algn="ctr">
              <a:solidFill>
                <a:srgbClr val="000000"/>
              </a:solidFill>
              <a:prstDash val="solid"/>
              <a:round/>
              <a:headEnd type="none" w="med" len="med"/>
              <a:tailEnd type="none" w="med" len="med"/>
            </a14:hiddenLine>
          </a:ext>
        </a:extLst>
      </xdr:spPr>
      <xdr:txBody>
        <a:bodyPr vertOverflow="clip" horzOverflow="clip" wrap="square" lIns="18288" tIns="0" rIns="0" bIns="0" rtlCol="0" anchor="t" upright="1"/>
        <a:lstStyle/>
        <a:p>
          <a:pPr algn="l"/>
          <a:r>
            <a:rPr kumimoji="1" lang="ja-JP" altLang="en-US" sz="800">
              <a:solidFill>
                <a:srgbClr val="000000"/>
              </a:solidFill>
              <a:ea typeface="ＭＳ Ｐゴシック" panose="020B0600070205080204" pitchFamily="50" charset="-128"/>
            </a:rPr>
            <a:t>類似団体内の
 最大値及び最小値</a:t>
          </a:r>
        </a:p>
      </xdr:txBody>
    </xdr:sp>
    <xdr:clientData/>
  </xdr:twoCellAnchor>
  <xdr:twoCellAnchor>
    <xdr:from>
      <xdr:col>1</xdr:col>
      <xdr:colOff>6350</xdr:colOff>
      <xdr:row>7</xdr:row>
      <xdr:rowOff>9525</xdr:rowOff>
    </xdr:from>
    <xdr:to>
      <xdr:col>1</xdr:col>
      <xdr:colOff>177800</xdr:colOff>
      <xdr:row>7</xdr:row>
      <xdr:rowOff>9525</xdr:rowOff>
    </xdr:to>
    <xdr:cxnSp macro="">
      <xdr:nvCxnSpPr>
        <xdr:cNvPr id="21" name="直線コネクタ 20"/>
        <xdr:cNvCxnSpPr/>
      </xdr:nvCxnSpPr>
      <xdr:spPr bwMode="auto">
        <a:xfrm flipH="1">
          <a:off x="196850" y="1257300"/>
          <a:ext cx="171450" cy="0"/>
        </a:xfrm>
        <a:prstGeom prst="line">
          <a:avLst/>
        </a:prstGeom>
        <a:solidFill>
          <a:srgbClr val="FFFFFF"/>
        </a:solidFill>
        <a:ln w="6350" cap="flat" cmpd="sng" algn="ctr">
          <a:solidFill>
            <a:srgbClr val="FF0000"/>
          </a:solidFill>
          <a:prstDash val="solid"/>
          <a:round/>
          <a:headEnd type="none" w="med" len="med"/>
          <a:tailEnd type="none" w="med" len="med"/>
        </a:ln>
        <a:effectLst/>
      </xdr:spPr>
    </xdr:cxnSp>
    <xdr:clientData/>
  </xdr:twoCellAnchor>
  <xdr:twoCellAnchor>
    <xdr:from>
      <xdr:col>1</xdr:col>
      <xdr:colOff>92075</xdr:colOff>
      <xdr:row>9</xdr:row>
      <xdr:rowOff>123825</xdr:rowOff>
    </xdr:from>
    <xdr:to>
      <xdr:col>1</xdr:col>
      <xdr:colOff>92075</xdr:colOff>
      <xdr:row>10</xdr:row>
      <xdr:rowOff>92075</xdr:rowOff>
    </xdr:to>
    <xdr:cxnSp macro="">
      <xdr:nvCxnSpPr>
        <xdr:cNvPr id="22" name="直線コネクタ 21"/>
        <xdr:cNvCxnSpPr/>
      </xdr:nvCxnSpPr>
      <xdr:spPr bwMode="auto">
        <a:xfrm>
          <a:off x="282575" y="1714500"/>
          <a:ext cx="0" cy="139700"/>
        </a:xfrm>
        <a:prstGeom prst="line">
          <a:avLst/>
        </a:prstGeom>
        <a:solidFill>
          <a:srgbClr val="FFFFFF"/>
        </a:solidFill>
        <a:ln w="31750" cap="flat" cmpd="sng" algn="ctr">
          <a:solidFill>
            <a:srgbClr val="808080"/>
          </a:solidFill>
          <a:prstDash val="solid"/>
          <a:round/>
          <a:headEnd type="none" w="med" len="med"/>
          <a:tailEnd type="none" w="med" len="med"/>
        </a:ln>
        <a:effectLst/>
      </xdr:spPr>
    </xdr:cxnSp>
    <xdr:clientData/>
  </xdr:twoCellAnchor>
  <xdr:twoCellAnchor>
    <xdr:from>
      <xdr:col>1</xdr:col>
      <xdr:colOff>6350</xdr:colOff>
      <xdr:row>9</xdr:row>
      <xdr:rowOff>123825</xdr:rowOff>
    </xdr:from>
    <xdr:to>
      <xdr:col>1</xdr:col>
      <xdr:colOff>177800</xdr:colOff>
      <xdr:row>9</xdr:row>
      <xdr:rowOff>123825</xdr:rowOff>
    </xdr:to>
    <xdr:cxnSp macro="">
      <xdr:nvCxnSpPr>
        <xdr:cNvPr id="23" name="直線コネクタ 22"/>
        <xdr:cNvCxnSpPr/>
      </xdr:nvCxnSpPr>
      <xdr:spPr bwMode="auto">
        <a:xfrm flipH="1">
          <a:off x="196850" y="1714500"/>
          <a:ext cx="171450" cy="0"/>
        </a:xfrm>
        <a:prstGeom prst="line">
          <a:avLst/>
        </a:prstGeom>
        <a:solidFill>
          <a:srgbClr val="FFFFFF"/>
        </a:solidFill>
        <a:ln w="15875" cap="flat" cmpd="sng" algn="ctr">
          <a:solidFill>
            <a:srgbClr val="000000"/>
          </a:solidFill>
          <a:prstDash val="solid"/>
          <a:round/>
          <a:headEnd type="none" w="med" len="med"/>
          <a:tailEnd type="none" w="med" len="med"/>
        </a:ln>
        <a:effectLst/>
      </xdr:spPr>
    </xdr:cxnSp>
    <xdr:clientData/>
  </xdr:twoCellAnchor>
  <xdr:twoCellAnchor>
    <xdr:from>
      <xdr:col>1</xdr:col>
      <xdr:colOff>92075</xdr:colOff>
      <xdr:row>11</xdr:row>
      <xdr:rowOff>19050</xdr:rowOff>
    </xdr:from>
    <xdr:to>
      <xdr:col>1</xdr:col>
      <xdr:colOff>92075</xdr:colOff>
      <xdr:row>11</xdr:row>
      <xdr:rowOff>158750</xdr:rowOff>
    </xdr:to>
    <xdr:cxnSp macro="">
      <xdr:nvCxnSpPr>
        <xdr:cNvPr id="24" name="直線コネクタ 23"/>
        <xdr:cNvCxnSpPr/>
      </xdr:nvCxnSpPr>
      <xdr:spPr bwMode="auto">
        <a:xfrm flipV="1">
          <a:off x="282575" y="1952625"/>
          <a:ext cx="0" cy="139700"/>
        </a:xfrm>
        <a:prstGeom prst="line">
          <a:avLst/>
        </a:prstGeom>
        <a:solidFill>
          <a:srgbClr val="FFFFFF"/>
        </a:solidFill>
        <a:ln w="31750" cap="flat" cmpd="sng" algn="ctr">
          <a:solidFill>
            <a:srgbClr val="808080"/>
          </a:solidFill>
          <a:prstDash val="solid"/>
          <a:round/>
          <a:headEnd type="none" w="med" len="med"/>
          <a:tailEnd type="none" w="med" len="med"/>
        </a:ln>
        <a:effectLst/>
      </xdr:spPr>
    </xdr:cxnSp>
    <xdr:clientData/>
  </xdr:twoCellAnchor>
  <xdr:twoCellAnchor>
    <xdr:from>
      <xdr:col>1</xdr:col>
      <xdr:colOff>6350</xdr:colOff>
      <xdr:row>11</xdr:row>
      <xdr:rowOff>161925</xdr:rowOff>
    </xdr:from>
    <xdr:to>
      <xdr:col>1</xdr:col>
      <xdr:colOff>177800</xdr:colOff>
      <xdr:row>11</xdr:row>
      <xdr:rowOff>161925</xdr:rowOff>
    </xdr:to>
    <xdr:cxnSp macro="">
      <xdr:nvCxnSpPr>
        <xdr:cNvPr id="25" name="直線コネクタ 24"/>
        <xdr:cNvCxnSpPr/>
      </xdr:nvCxnSpPr>
      <xdr:spPr bwMode="auto">
        <a:xfrm flipH="1">
          <a:off x="196850" y="2095500"/>
          <a:ext cx="171450" cy="0"/>
        </a:xfrm>
        <a:prstGeom prst="line">
          <a:avLst/>
        </a:prstGeom>
        <a:solidFill>
          <a:srgbClr val="FFFFFF"/>
        </a:solidFill>
        <a:ln w="15875" cap="flat" cmpd="sng" algn="ctr">
          <a:solidFill>
            <a:srgbClr val="000000"/>
          </a:solidFill>
          <a:prstDash val="solid"/>
          <a:round/>
          <a:headEnd type="none" w="med" len="med"/>
          <a:tailEnd type="none" w="med" len="med"/>
        </a:ln>
        <a:effectLst/>
      </xdr:spPr>
    </xdr:cxnSp>
    <xdr:clientData/>
  </xdr:twoCellAnchor>
  <xdr:twoCellAnchor>
    <xdr:from>
      <xdr:col>1</xdr:col>
      <xdr:colOff>41275</xdr:colOff>
      <xdr:row>6</xdr:row>
      <xdr:rowOff>130175</xdr:rowOff>
    </xdr:from>
    <xdr:to>
      <xdr:col>1</xdr:col>
      <xdr:colOff>142875</xdr:colOff>
      <xdr:row>7</xdr:row>
      <xdr:rowOff>60325</xdr:rowOff>
    </xdr:to>
    <xdr:sp macro="" textlink="">
      <xdr:nvSpPr>
        <xdr:cNvPr id="26" name="楕円 25"/>
        <xdr:cNvSpPr/>
      </xdr:nvSpPr>
      <xdr:spPr bwMode="auto">
        <a:xfrm>
          <a:off x="231775" y="1206500"/>
          <a:ext cx="101600" cy="101600"/>
        </a:xfrm>
        <a:prstGeom prst="ellipse">
          <a:avLst/>
        </a:prstGeom>
        <a:solidFill>
          <a:srgbClr val="FF0000"/>
        </a:solidFill>
        <a:ln w="9525" cap="flat" cmpd="sng" algn="ctr">
          <a:solidFill>
            <a:srgbClr val="FF00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1</xdr:col>
      <xdr:colOff>41275</xdr:colOff>
      <xdr:row>8</xdr:row>
      <xdr:rowOff>53975</xdr:rowOff>
    </xdr:from>
    <xdr:to>
      <xdr:col>1</xdr:col>
      <xdr:colOff>142875</xdr:colOff>
      <xdr:row>8</xdr:row>
      <xdr:rowOff>155575</xdr:rowOff>
    </xdr:to>
    <xdr:sp macro="" textlink="">
      <xdr:nvSpPr>
        <xdr:cNvPr id="27" name="フローチャート: 判断 26"/>
        <xdr:cNvSpPr/>
      </xdr:nvSpPr>
      <xdr:spPr bwMode="auto">
        <a:xfrm>
          <a:off x="231775" y="1473200"/>
          <a:ext cx="101600" cy="101600"/>
        </a:xfrm>
        <a:prstGeom prst="flowChartDecision">
          <a:avLst/>
        </a:prstGeom>
        <a:solidFill>
          <a:srgbClr val="000080"/>
        </a:solidFill>
        <a:ln w="9525" cap="flat" cmpd="sng" algn="ctr">
          <a:solidFill>
            <a:srgbClr val="00008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11</xdr:col>
      <xdr:colOff>63500</xdr:colOff>
      <xdr:row>9</xdr:row>
      <xdr:rowOff>60325</xdr:rowOff>
    </xdr:from>
    <xdr:to>
      <xdr:col>33</xdr:col>
      <xdr:colOff>114300</xdr:colOff>
      <xdr:row>22</xdr:row>
      <xdr:rowOff>117475</xdr:rowOff>
    </xdr:to>
    <xdr:sp macro="" textlink="">
      <xdr:nvSpPr>
        <xdr:cNvPr id="28" name="正方形/長方形 27"/>
        <xdr:cNvSpPr/>
      </xdr:nvSpPr>
      <xdr:spPr bwMode="auto">
        <a:xfrm>
          <a:off x="2159000" y="1651000"/>
          <a:ext cx="4241800" cy="2286000"/>
        </a:xfrm>
        <a:prstGeom prst="rect">
          <a:avLst/>
        </a:prstGeom>
        <a:solidFill>
          <a:srgbClr val="E6FFD5"/>
        </a:solidFill>
        <a:ln w="9525" cap="flat" cmpd="sng" algn="ctr">
          <a:noFill/>
          <a:prstDash val="solid"/>
          <a:round/>
          <a:headEnd type="none" w="med" len="med"/>
          <a:tailEnd type="none" w="med" len="med"/>
        </a:ln>
        <a:effectLst/>
        <a:extLst>
          <a:ext uri="{91240B29-F687-4F45-9708-019B960494DF}">
            <a14:hiddenLine xmlns:a14="http://schemas.microsoft.com/office/drawing/2010/main" w="9525" cap="flat" cmpd="sng" algn="ctr">
              <a:solidFill>
                <a:srgbClr val="000000"/>
              </a:solidFill>
              <a:prstDash val="solid"/>
              <a:round/>
              <a:headEnd type="none" w="med" len="med"/>
              <a:tailEnd type="none" w="med" len="med"/>
            </a14:hiddenLine>
          </a:ext>
        </a:extLst>
      </xdr:spPr>
      <xdr:txBody>
        <a:bodyPr vertOverflow="clip" horzOverflow="clip" wrap="square" lIns="18288" tIns="0" rIns="0" bIns="0" rtlCol="0" anchor="t" upright="1"/>
        <a:lstStyle/>
        <a:p>
          <a:pPr algn="l"/>
          <a:endParaRPr kumimoji="1" lang="ja-JP" altLang="en-US" sz="1100"/>
        </a:p>
      </xdr:txBody>
    </xdr:sp>
    <xdr:clientData/>
  </xdr:twoCellAnchor>
  <xdr:oneCellAnchor>
    <xdr:from>
      <xdr:col>8</xdr:col>
      <xdr:colOff>152400</xdr:colOff>
      <xdr:row>7</xdr:row>
      <xdr:rowOff>22225</xdr:rowOff>
    </xdr:from>
    <xdr:ext cx="411266" cy="275717"/>
    <xdr:sp macro="" textlink="">
      <xdr:nvSpPr>
        <xdr:cNvPr id="29" name="テキスト ボックス 28"/>
        <xdr:cNvSpPr txBox="1"/>
      </xdr:nvSpPr>
      <xdr:spPr>
        <a:xfrm>
          <a:off x="1676400" y="1270000"/>
          <a:ext cx="411266"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1100">
              <a:latin typeface="ＭＳ Ｐゴシック" panose="020B0600070205080204" pitchFamily="50" charset="-128"/>
              <a:ea typeface="ＭＳ Ｐゴシック" panose="020B0600070205080204" pitchFamily="50" charset="-128"/>
            </a:rPr>
            <a:t>(</a:t>
          </a:r>
          <a:r>
            <a:rPr kumimoji="1" lang="ja-JP" altLang="en-US" sz="1100">
              <a:latin typeface="ＭＳ Ｐゴシック" panose="020B0600070205080204" pitchFamily="50" charset="-128"/>
              <a:ea typeface="ＭＳ Ｐゴシック" panose="020B0600070205080204" pitchFamily="50" charset="-128"/>
            </a:rPr>
            <a:t>円</a:t>
          </a:r>
          <a:r>
            <a:rPr kumimoji="1" lang="en-US" altLang="ja-JP" sz="1100">
              <a:latin typeface="ＭＳ Ｐゴシック" panose="020B0600070205080204" pitchFamily="50" charset="-128"/>
              <a:ea typeface="ＭＳ Ｐゴシック" panose="020B0600070205080204" pitchFamily="50" charset="-128"/>
            </a:rPr>
            <a:t>)</a:t>
          </a:r>
          <a:endParaRPr kumimoji="1" lang="ja-JP" altLang="en-US" sz="1100">
            <a:latin typeface="ＭＳ Ｐゴシック" panose="020B0600070205080204" pitchFamily="50" charset="-128"/>
            <a:ea typeface="ＭＳ Ｐゴシック" panose="020B0600070205080204" pitchFamily="50" charset="-128"/>
          </a:endParaRPr>
        </a:p>
      </xdr:txBody>
    </xdr:sp>
    <xdr:clientData/>
  </xdr:oneCellAnchor>
  <xdr:twoCellAnchor>
    <xdr:from>
      <xdr:col>11</xdr:col>
      <xdr:colOff>63500</xdr:colOff>
      <xdr:row>22</xdr:row>
      <xdr:rowOff>117475</xdr:rowOff>
    </xdr:from>
    <xdr:to>
      <xdr:col>33</xdr:col>
      <xdr:colOff>114300</xdr:colOff>
      <xdr:row>22</xdr:row>
      <xdr:rowOff>117475</xdr:rowOff>
    </xdr:to>
    <xdr:cxnSp macro="">
      <xdr:nvCxnSpPr>
        <xdr:cNvPr id="30" name="直線コネクタ 29"/>
        <xdr:cNvCxnSpPr/>
      </xdr:nvCxnSpPr>
      <xdr:spPr bwMode="auto">
        <a:xfrm>
          <a:off x="2159000" y="3937000"/>
          <a:ext cx="4241800" cy="0"/>
        </a:xfrm>
        <a:prstGeom prst="line">
          <a:avLst/>
        </a:prstGeom>
        <a:solidFill>
          <a:srgbClr val="FFFFFF"/>
        </a:solidFill>
        <a:ln w="9525" cap="flat" cmpd="sng" algn="ctr">
          <a:solidFill>
            <a:srgbClr val="C0C0C0"/>
          </a:solidFill>
          <a:prstDash val="solid"/>
          <a:round/>
          <a:headEnd type="none" w="med" len="med"/>
          <a:tailEnd type="none" w="med" len="med"/>
        </a:ln>
        <a:effectLst/>
      </xdr:spPr>
    </xdr:cxnSp>
    <xdr:clientData/>
  </xdr:twoCellAnchor>
  <xdr:oneCellAnchor>
    <xdr:from>
      <xdr:col>7</xdr:col>
      <xdr:colOff>50800</xdr:colOff>
      <xdr:row>21</xdr:row>
      <xdr:rowOff>146702</xdr:rowOff>
    </xdr:from>
    <xdr:ext cx="762000" cy="259045"/>
    <xdr:sp macro="" textlink="">
      <xdr:nvSpPr>
        <xdr:cNvPr id="31" name="テキスト ボックス 30"/>
        <xdr:cNvSpPr txBox="1"/>
      </xdr:nvSpPr>
      <xdr:spPr>
        <a:xfrm>
          <a:off x="1384300" y="37947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11</xdr:col>
      <xdr:colOff>63500</xdr:colOff>
      <xdr:row>20</xdr:row>
      <xdr:rowOff>133803</xdr:rowOff>
    </xdr:from>
    <xdr:to>
      <xdr:col>33</xdr:col>
      <xdr:colOff>114300</xdr:colOff>
      <xdr:row>20</xdr:row>
      <xdr:rowOff>133803</xdr:rowOff>
    </xdr:to>
    <xdr:cxnSp macro="">
      <xdr:nvCxnSpPr>
        <xdr:cNvPr id="32" name="直線コネクタ 31"/>
        <xdr:cNvCxnSpPr/>
      </xdr:nvCxnSpPr>
      <xdr:spPr bwMode="auto">
        <a:xfrm>
          <a:off x="2159000" y="3610428"/>
          <a:ext cx="4241800" cy="0"/>
        </a:xfrm>
        <a:prstGeom prst="line">
          <a:avLst/>
        </a:prstGeom>
        <a:solidFill>
          <a:srgbClr val="FFFFFF"/>
        </a:solidFill>
        <a:ln w="9525" cap="flat" cmpd="sng" algn="ctr">
          <a:solidFill>
            <a:srgbClr val="C0C0C0"/>
          </a:solidFill>
          <a:prstDash val="solid"/>
          <a:round/>
          <a:headEnd type="none" w="med" len="med"/>
          <a:tailEnd type="none" w="med" len="med"/>
        </a:ln>
        <a:effectLst/>
      </xdr:spPr>
    </xdr:cxnSp>
    <xdr:clientData/>
  </xdr:twoCellAnchor>
  <xdr:oneCellAnchor>
    <xdr:from>
      <xdr:col>7</xdr:col>
      <xdr:colOff>50800</xdr:colOff>
      <xdr:row>19</xdr:row>
      <xdr:rowOff>163030</xdr:rowOff>
    </xdr:from>
    <xdr:ext cx="762000" cy="259045"/>
    <xdr:sp macro="" textlink="">
      <xdr:nvSpPr>
        <xdr:cNvPr id="33" name="テキスト ボックス 32"/>
        <xdr:cNvSpPr txBox="1"/>
      </xdr:nvSpPr>
      <xdr:spPr>
        <a:xfrm>
          <a:off x="1384300" y="3468205"/>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30,000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11</xdr:col>
      <xdr:colOff>63500</xdr:colOff>
      <xdr:row>18</xdr:row>
      <xdr:rowOff>150132</xdr:rowOff>
    </xdr:from>
    <xdr:to>
      <xdr:col>33</xdr:col>
      <xdr:colOff>114300</xdr:colOff>
      <xdr:row>18</xdr:row>
      <xdr:rowOff>150132</xdr:rowOff>
    </xdr:to>
    <xdr:cxnSp macro="">
      <xdr:nvCxnSpPr>
        <xdr:cNvPr id="34" name="直線コネクタ 33"/>
        <xdr:cNvCxnSpPr/>
      </xdr:nvCxnSpPr>
      <xdr:spPr bwMode="auto">
        <a:xfrm>
          <a:off x="2159000" y="3283857"/>
          <a:ext cx="4241800" cy="0"/>
        </a:xfrm>
        <a:prstGeom prst="line">
          <a:avLst/>
        </a:prstGeom>
        <a:solidFill>
          <a:srgbClr val="FFFFFF"/>
        </a:solidFill>
        <a:ln w="9525" cap="flat" cmpd="sng" algn="ctr">
          <a:solidFill>
            <a:srgbClr val="C0C0C0"/>
          </a:solidFill>
          <a:prstDash val="solid"/>
          <a:round/>
          <a:headEnd type="none" w="med" len="med"/>
          <a:tailEnd type="none" w="med" len="med"/>
        </a:ln>
        <a:effectLst/>
      </xdr:spPr>
    </xdr:cxnSp>
    <xdr:clientData/>
  </xdr:twoCellAnchor>
  <xdr:oneCellAnchor>
    <xdr:from>
      <xdr:col>7</xdr:col>
      <xdr:colOff>50800</xdr:colOff>
      <xdr:row>18</xdr:row>
      <xdr:rowOff>7909</xdr:rowOff>
    </xdr:from>
    <xdr:ext cx="762000" cy="259045"/>
    <xdr:sp macro="" textlink="">
      <xdr:nvSpPr>
        <xdr:cNvPr id="35" name="テキスト ボックス 34"/>
        <xdr:cNvSpPr txBox="1"/>
      </xdr:nvSpPr>
      <xdr:spPr>
        <a:xfrm>
          <a:off x="1384300" y="3141634"/>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60,000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11</xdr:col>
      <xdr:colOff>63500</xdr:colOff>
      <xdr:row>16</xdr:row>
      <xdr:rowOff>166461</xdr:rowOff>
    </xdr:from>
    <xdr:to>
      <xdr:col>33</xdr:col>
      <xdr:colOff>114300</xdr:colOff>
      <xdr:row>16</xdr:row>
      <xdr:rowOff>166461</xdr:rowOff>
    </xdr:to>
    <xdr:cxnSp macro="">
      <xdr:nvCxnSpPr>
        <xdr:cNvPr id="36" name="直線コネクタ 35"/>
        <xdr:cNvCxnSpPr/>
      </xdr:nvCxnSpPr>
      <xdr:spPr bwMode="auto">
        <a:xfrm>
          <a:off x="2159000" y="2957286"/>
          <a:ext cx="4241800" cy="0"/>
        </a:xfrm>
        <a:prstGeom prst="line">
          <a:avLst/>
        </a:prstGeom>
        <a:solidFill>
          <a:srgbClr val="FFFFFF"/>
        </a:solidFill>
        <a:ln w="9525" cap="flat" cmpd="sng" algn="ctr">
          <a:solidFill>
            <a:srgbClr val="C0C0C0"/>
          </a:solidFill>
          <a:prstDash val="solid"/>
          <a:round/>
          <a:headEnd type="none" w="med" len="med"/>
          <a:tailEnd type="none" w="med" len="med"/>
        </a:ln>
        <a:effectLst/>
      </xdr:spPr>
    </xdr:cxnSp>
    <xdr:clientData/>
  </xdr:twoCellAnchor>
  <xdr:oneCellAnchor>
    <xdr:from>
      <xdr:col>7</xdr:col>
      <xdr:colOff>50800</xdr:colOff>
      <xdr:row>16</xdr:row>
      <xdr:rowOff>24238</xdr:rowOff>
    </xdr:from>
    <xdr:ext cx="762000" cy="259045"/>
    <xdr:sp macro="" textlink="">
      <xdr:nvSpPr>
        <xdr:cNvPr id="37" name="テキスト ボックス 36"/>
        <xdr:cNvSpPr txBox="1"/>
      </xdr:nvSpPr>
      <xdr:spPr>
        <a:xfrm>
          <a:off x="1384300" y="2815063"/>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90,000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11</xdr:col>
      <xdr:colOff>63500</xdr:colOff>
      <xdr:row>15</xdr:row>
      <xdr:rowOff>11339</xdr:rowOff>
    </xdr:from>
    <xdr:to>
      <xdr:col>33</xdr:col>
      <xdr:colOff>114300</xdr:colOff>
      <xdr:row>15</xdr:row>
      <xdr:rowOff>11339</xdr:rowOff>
    </xdr:to>
    <xdr:cxnSp macro="">
      <xdr:nvCxnSpPr>
        <xdr:cNvPr id="38" name="直線コネクタ 37"/>
        <xdr:cNvCxnSpPr/>
      </xdr:nvCxnSpPr>
      <xdr:spPr bwMode="auto">
        <a:xfrm>
          <a:off x="2159000" y="2630714"/>
          <a:ext cx="4241800" cy="0"/>
        </a:xfrm>
        <a:prstGeom prst="line">
          <a:avLst/>
        </a:prstGeom>
        <a:solidFill>
          <a:srgbClr val="FFFFFF"/>
        </a:solidFill>
        <a:ln w="9525" cap="flat" cmpd="sng" algn="ctr">
          <a:solidFill>
            <a:srgbClr val="C0C0C0"/>
          </a:solidFill>
          <a:prstDash val="solid"/>
          <a:round/>
          <a:headEnd type="none" w="med" len="med"/>
          <a:tailEnd type="none" w="med" len="med"/>
        </a:ln>
        <a:effectLst/>
      </xdr:spPr>
    </xdr:cxnSp>
    <xdr:clientData/>
  </xdr:twoCellAnchor>
  <xdr:oneCellAnchor>
    <xdr:from>
      <xdr:col>7</xdr:col>
      <xdr:colOff>50800</xdr:colOff>
      <xdr:row>14</xdr:row>
      <xdr:rowOff>40566</xdr:rowOff>
    </xdr:from>
    <xdr:ext cx="762000" cy="259045"/>
    <xdr:sp macro="" textlink="">
      <xdr:nvSpPr>
        <xdr:cNvPr id="39" name="テキスト ボックス 38"/>
        <xdr:cNvSpPr txBox="1"/>
      </xdr:nvSpPr>
      <xdr:spPr>
        <a:xfrm>
          <a:off x="1384300" y="2488491"/>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120,000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11</xdr:col>
      <xdr:colOff>63500</xdr:colOff>
      <xdr:row>13</xdr:row>
      <xdr:rowOff>27668</xdr:rowOff>
    </xdr:from>
    <xdr:to>
      <xdr:col>33</xdr:col>
      <xdr:colOff>114300</xdr:colOff>
      <xdr:row>13</xdr:row>
      <xdr:rowOff>27668</xdr:rowOff>
    </xdr:to>
    <xdr:cxnSp macro="">
      <xdr:nvCxnSpPr>
        <xdr:cNvPr id="40" name="直線コネクタ 39"/>
        <xdr:cNvCxnSpPr/>
      </xdr:nvCxnSpPr>
      <xdr:spPr bwMode="auto">
        <a:xfrm>
          <a:off x="2159000" y="2304143"/>
          <a:ext cx="4241800" cy="0"/>
        </a:xfrm>
        <a:prstGeom prst="line">
          <a:avLst/>
        </a:prstGeom>
        <a:solidFill>
          <a:srgbClr val="FFFFFF"/>
        </a:solidFill>
        <a:ln w="9525" cap="flat" cmpd="sng" algn="ctr">
          <a:solidFill>
            <a:srgbClr val="C0C0C0"/>
          </a:solidFill>
          <a:prstDash val="solid"/>
          <a:round/>
          <a:headEnd type="none" w="med" len="med"/>
          <a:tailEnd type="none" w="med" len="med"/>
        </a:ln>
        <a:effectLst/>
      </xdr:spPr>
    </xdr:cxnSp>
    <xdr:clientData/>
  </xdr:twoCellAnchor>
  <xdr:oneCellAnchor>
    <xdr:from>
      <xdr:col>7</xdr:col>
      <xdr:colOff>50800</xdr:colOff>
      <xdr:row>12</xdr:row>
      <xdr:rowOff>56895</xdr:rowOff>
    </xdr:from>
    <xdr:ext cx="762000" cy="259045"/>
    <xdr:sp macro="" textlink="">
      <xdr:nvSpPr>
        <xdr:cNvPr id="41" name="テキスト ボックス 40"/>
        <xdr:cNvSpPr txBox="1"/>
      </xdr:nvSpPr>
      <xdr:spPr>
        <a:xfrm>
          <a:off x="1384300" y="2161920"/>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150,000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11</xdr:col>
      <xdr:colOff>63500</xdr:colOff>
      <xdr:row>11</xdr:row>
      <xdr:rowOff>43996</xdr:rowOff>
    </xdr:from>
    <xdr:to>
      <xdr:col>33</xdr:col>
      <xdr:colOff>114300</xdr:colOff>
      <xdr:row>11</xdr:row>
      <xdr:rowOff>43996</xdr:rowOff>
    </xdr:to>
    <xdr:cxnSp macro="">
      <xdr:nvCxnSpPr>
        <xdr:cNvPr id="42" name="直線コネクタ 41"/>
        <xdr:cNvCxnSpPr/>
      </xdr:nvCxnSpPr>
      <xdr:spPr bwMode="auto">
        <a:xfrm>
          <a:off x="2159000" y="1977571"/>
          <a:ext cx="4241800" cy="0"/>
        </a:xfrm>
        <a:prstGeom prst="line">
          <a:avLst/>
        </a:prstGeom>
        <a:solidFill>
          <a:srgbClr val="FFFFFF"/>
        </a:solidFill>
        <a:ln w="9525" cap="flat" cmpd="sng" algn="ctr">
          <a:solidFill>
            <a:srgbClr val="C0C0C0"/>
          </a:solidFill>
          <a:prstDash val="solid"/>
          <a:round/>
          <a:headEnd type="none" w="med" len="med"/>
          <a:tailEnd type="none" w="med" len="med"/>
        </a:ln>
        <a:effectLst/>
      </xdr:spPr>
    </xdr:cxnSp>
    <xdr:clientData/>
  </xdr:twoCellAnchor>
  <xdr:oneCellAnchor>
    <xdr:from>
      <xdr:col>7</xdr:col>
      <xdr:colOff>50800</xdr:colOff>
      <xdr:row>10</xdr:row>
      <xdr:rowOff>73223</xdr:rowOff>
    </xdr:from>
    <xdr:ext cx="762000" cy="259045"/>
    <xdr:sp macro="" textlink="">
      <xdr:nvSpPr>
        <xdr:cNvPr id="43" name="テキスト ボックス 42"/>
        <xdr:cNvSpPr txBox="1"/>
      </xdr:nvSpPr>
      <xdr:spPr>
        <a:xfrm>
          <a:off x="1384300" y="1835348"/>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180,000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11</xdr:col>
      <xdr:colOff>63500</xdr:colOff>
      <xdr:row>9</xdr:row>
      <xdr:rowOff>60325</xdr:rowOff>
    </xdr:from>
    <xdr:to>
      <xdr:col>33</xdr:col>
      <xdr:colOff>114300</xdr:colOff>
      <xdr:row>9</xdr:row>
      <xdr:rowOff>60325</xdr:rowOff>
    </xdr:to>
    <xdr:cxnSp macro="">
      <xdr:nvCxnSpPr>
        <xdr:cNvPr id="44" name="直線コネクタ 43"/>
        <xdr:cNvCxnSpPr/>
      </xdr:nvCxnSpPr>
      <xdr:spPr bwMode="auto">
        <a:xfrm>
          <a:off x="2159000" y="1651000"/>
          <a:ext cx="4241800" cy="0"/>
        </a:xfrm>
        <a:prstGeom prst="line">
          <a:avLst/>
        </a:prstGeom>
        <a:solidFill>
          <a:srgbClr val="FFFFFF"/>
        </a:solidFill>
        <a:ln w="9525" cap="flat" cmpd="sng" algn="ctr">
          <a:solidFill>
            <a:srgbClr val="C0C0C0"/>
          </a:solidFill>
          <a:prstDash val="solid"/>
          <a:round/>
          <a:headEnd type="none" w="med" len="med"/>
          <a:tailEnd type="none" w="med" len="med"/>
        </a:ln>
        <a:effectLst/>
      </xdr:spPr>
    </xdr:cxnSp>
    <xdr:clientData/>
  </xdr:twoCellAnchor>
  <xdr:oneCellAnchor>
    <xdr:from>
      <xdr:col>7</xdr:col>
      <xdr:colOff>50800</xdr:colOff>
      <xdr:row>8</xdr:row>
      <xdr:rowOff>89552</xdr:rowOff>
    </xdr:from>
    <xdr:ext cx="762000" cy="259045"/>
    <xdr:sp macro="" textlink="">
      <xdr:nvSpPr>
        <xdr:cNvPr id="45" name="テキスト ボックス 44"/>
        <xdr:cNvSpPr txBox="1"/>
      </xdr:nvSpPr>
      <xdr:spPr>
        <a:xfrm>
          <a:off x="1384300" y="15087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210,000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11</xdr:col>
      <xdr:colOff>63500</xdr:colOff>
      <xdr:row>9</xdr:row>
      <xdr:rowOff>60325</xdr:rowOff>
    </xdr:from>
    <xdr:to>
      <xdr:col>33</xdr:col>
      <xdr:colOff>114300</xdr:colOff>
      <xdr:row>22</xdr:row>
      <xdr:rowOff>117475</xdr:rowOff>
    </xdr:to>
    <xdr:sp macro="" textlink="">
      <xdr:nvSpPr>
        <xdr:cNvPr id="46" name="人口1人当たり決算額の推移グラフ枠130"/>
        <xdr:cNvSpPr/>
      </xdr:nvSpPr>
      <xdr:spPr bwMode="auto">
        <a:xfrm>
          <a:off x="2159000" y="1651000"/>
          <a:ext cx="4241800" cy="2286000"/>
        </a:xfrm>
        <a:prstGeom prst="rect">
          <a:avLst/>
        </a:prstGeom>
        <a:noFill/>
        <a:ln w="19050" cap="flat" cmpd="sng" algn="ctr">
          <a:solidFill>
            <a:srgbClr val="000000"/>
          </a:solidFill>
          <a:prstDash val="solid"/>
          <a:round/>
          <a:headEnd type="none" w="med" len="med"/>
          <a:tailEnd type="none" w="med" len="med"/>
        </a:ln>
        <a:effectLst/>
        <a:extLst>
          <a:ext uri="{909E8E84-426E-40DD-AFC4-6F175D3DCCD1}">
            <a14:hiddenFill xmlns:a14="http://schemas.microsoft.com/office/drawing/2010/main">
              <a:solidFill>
                <a:srgbClr val="FFFFFF"/>
              </a:solidFill>
            </a14:hiddenFill>
          </a:ext>
        </a:ex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29</xdr:col>
      <xdr:colOff>127000</xdr:colOff>
      <xdr:row>12</xdr:row>
      <xdr:rowOff>17599</xdr:rowOff>
    </xdr:from>
    <xdr:to>
      <xdr:col>29</xdr:col>
      <xdr:colOff>127000</xdr:colOff>
      <xdr:row>19</xdr:row>
      <xdr:rowOff>83305</xdr:rowOff>
    </xdr:to>
    <xdr:cxnSp macro="">
      <xdr:nvCxnSpPr>
        <xdr:cNvPr id="47" name="直線コネクタ 46"/>
        <xdr:cNvCxnSpPr/>
      </xdr:nvCxnSpPr>
      <xdr:spPr bwMode="auto">
        <a:xfrm flipV="1">
          <a:off x="5651500" y="2122624"/>
          <a:ext cx="0" cy="1265856"/>
        </a:xfrm>
        <a:prstGeom prst="line">
          <a:avLst/>
        </a:prstGeom>
        <a:solidFill>
          <a:srgbClr val="FFFFFF"/>
        </a:solidFill>
        <a:ln w="31750" cap="flat" cmpd="sng" algn="ctr">
          <a:solidFill>
            <a:srgbClr val="808080"/>
          </a:solidFill>
          <a:prstDash val="solid"/>
          <a:round/>
          <a:headEnd type="none" w="med" len="med"/>
          <a:tailEnd type="none" w="med" len="med"/>
        </a:ln>
        <a:effectLst/>
      </xdr:spPr>
    </xdr:cxnSp>
    <xdr:clientData/>
  </xdr:twoCellAnchor>
  <xdr:oneCellAnchor>
    <xdr:from>
      <xdr:col>30</xdr:col>
      <xdr:colOff>25400</xdr:colOff>
      <xdr:row>19</xdr:row>
      <xdr:rowOff>55382</xdr:rowOff>
    </xdr:from>
    <xdr:ext cx="762000" cy="259045"/>
    <xdr:sp macro="" textlink="">
      <xdr:nvSpPr>
        <xdr:cNvPr id="48" name="人口1人当たり決算額の推移最小値テキスト130"/>
        <xdr:cNvSpPr txBox="1"/>
      </xdr:nvSpPr>
      <xdr:spPr>
        <a:xfrm>
          <a:off x="5740400" y="336055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latin typeface="ＭＳ Ｐゴシック" panose="020B0600070205080204" pitchFamily="50" charset="-128"/>
              <a:ea typeface="ＭＳ Ｐゴシック" panose="020B0600070205080204" pitchFamily="50" charset="-128"/>
            </a:rPr>
            <a:t>50,389</a:t>
          </a:r>
          <a:endParaRPr kumimoji="1" lang="ja-JP" altLang="en-US" sz="1000" b="1">
            <a:latin typeface="ＭＳ Ｐゴシック" panose="020B0600070205080204" pitchFamily="50" charset="-128"/>
            <a:ea typeface="ＭＳ Ｐゴシック" panose="020B0600070205080204" pitchFamily="50" charset="-128"/>
          </a:endParaRPr>
        </a:p>
      </xdr:txBody>
    </xdr:sp>
    <xdr:clientData/>
  </xdr:oneCellAnchor>
  <xdr:twoCellAnchor>
    <xdr:from>
      <xdr:col>29</xdr:col>
      <xdr:colOff>38100</xdr:colOff>
      <xdr:row>19</xdr:row>
      <xdr:rowOff>83305</xdr:rowOff>
    </xdr:from>
    <xdr:to>
      <xdr:col>30</xdr:col>
      <xdr:colOff>25400</xdr:colOff>
      <xdr:row>19</xdr:row>
      <xdr:rowOff>83305</xdr:rowOff>
    </xdr:to>
    <xdr:cxnSp macro="">
      <xdr:nvCxnSpPr>
        <xdr:cNvPr id="49" name="直線コネクタ 48"/>
        <xdr:cNvCxnSpPr/>
      </xdr:nvCxnSpPr>
      <xdr:spPr bwMode="auto">
        <a:xfrm>
          <a:off x="5562600" y="3388480"/>
          <a:ext cx="177800" cy="0"/>
        </a:xfrm>
        <a:prstGeom prst="line">
          <a:avLst/>
        </a:prstGeom>
        <a:solidFill>
          <a:srgbClr val="FFFFFF"/>
        </a:solidFill>
        <a:ln w="19050" cap="flat" cmpd="sng" algn="ctr">
          <a:solidFill>
            <a:srgbClr val="000000"/>
          </a:solidFill>
          <a:prstDash val="solid"/>
          <a:round/>
          <a:headEnd type="none" w="med" len="med"/>
          <a:tailEnd type="none" w="med" len="med"/>
        </a:ln>
        <a:effectLst/>
      </xdr:spPr>
    </xdr:cxnSp>
    <xdr:clientData/>
  </xdr:twoCellAnchor>
  <xdr:oneCellAnchor>
    <xdr:from>
      <xdr:col>30</xdr:col>
      <xdr:colOff>25400</xdr:colOff>
      <xdr:row>10</xdr:row>
      <xdr:rowOff>103976</xdr:rowOff>
    </xdr:from>
    <xdr:ext cx="762000" cy="259045"/>
    <xdr:sp macro="" textlink="">
      <xdr:nvSpPr>
        <xdr:cNvPr id="50" name="人口1人当たり決算額の推移最大値テキスト130"/>
        <xdr:cNvSpPr txBox="1"/>
      </xdr:nvSpPr>
      <xdr:spPr>
        <a:xfrm>
          <a:off x="5740400" y="1866101"/>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latin typeface="ＭＳ Ｐゴシック" panose="020B0600070205080204" pitchFamily="50" charset="-128"/>
              <a:ea typeface="ＭＳ Ｐゴシック" panose="020B0600070205080204" pitchFamily="50" charset="-128"/>
            </a:rPr>
            <a:t>166,675</a:t>
          </a:r>
          <a:endParaRPr kumimoji="1" lang="ja-JP" altLang="en-US" sz="1000" b="1">
            <a:latin typeface="ＭＳ Ｐゴシック" panose="020B0600070205080204" pitchFamily="50" charset="-128"/>
            <a:ea typeface="ＭＳ Ｐゴシック" panose="020B0600070205080204" pitchFamily="50" charset="-128"/>
          </a:endParaRPr>
        </a:p>
      </xdr:txBody>
    </xdr:sp>
    <xdr:clientData/>
  </xdr:oneCellAnchor>
  <xdr:twoCellAnchor>
    <xdr:from>
      <xdr:col>29</xdr:col>
      <xdr:colOff>38100</xdr:colOff>
      <xdr:row>12</xdr:row>
      <xdr:rowOff>17599</xdr:rowOff>
    </xdr:from>
    <xdr:to>
      <xdr:col>30</xdr:col>
      <xdr:colOff>25400</xdr:colOff>
      <xdr:row>12</xdr:row>
      <xdr:rowOff>17599</xdr:rowOff>
    </xdr:to>
    <xdr:cxnSp macro="">
      <xdr:nvCxnSpPr>
        <xdr:cNvPr id="51" name="直線コネクタ 50"/>
        <xdr:cNvCxnSpPr/>
      </xdr:nvCxnSpPr>
      <xdr:spPr bwMode="auto">
        <a:xfrm>
          <a:off x="5562600" y="2122624"/>
          <a:ext cx="177800" cy="0"/>
        </a:xfrm>
        <a:prstGeom prst="line">
          <a:avLst/>
        </a:prstGeom>
        <a:solidFill>
          <a:srgbClr val="FFFFFF"/>
        </a:solidFill>
        <a:ln w="19050" cap="flat" cmpd="sng" algn="ctr">
          <a:solidFill>
            <a:srgbClr val="000000"/>
          </a:solidFill>
          <a:prstDash val="solid"/>
          <a:round/>
          <a:headEnd type="none" w="med" len="med"/>
          <a:tailEnd type="none" w="med" len="med"/>
        </a:ln>
        <a:effectLst/>
      </xdr:spPr>
    </xdr:cxnSp>
    <xdr:clientData/>
  </xdr:twoCellAnchor>
  <xdr:twoCellAnchor>
    <xdr:from>
      <xdr:col>26</xdr:col>
      <xdr:colOff>50800</xdr:colOff>
      <xdr:row>18</xdr:row>
      <xdr:rowOff>158808</xdr:rowOff>
    </xdr:from>
    <xdr:to>
      <xdr:col>29</xdr:col>
      <xdr:colOff>127000</xdr:colOff>
      <xdr:row>18</xdr:row>
      <xdr:rowOff>159842</xdr:rowOff>
    </xdr:to>
    <xdr:cxnSp macro="">
      <xdr:nvCxnSpPr>
        <xdr:cNvPr id="52" name="直線コネクタ 51"/>
        <xdr:cNvCxnSpPr/>
      </xdr:nvCxnSpPr>
      <xdr:spPr bwMode="auto">
        <a:xfrm>
          <a:off x="5003800" y="3292533"/>
          <a:ext cx="647700" cy="1034"/>
        </a:xfrm>
        <a:prstGeom prst="line">
          <a:avLst/>
        </a:prstGeom>
        <a:solidFill>
          <a:srgbClr val="FFFFFF"/>
        </a:solidFill>
        <a:ln w="6350" cap="flat" cmpd="sng" algn="ctr">
          <a:solidFill>
            <a:srgbClr val="FF0000"/>
          </a:solidFill>
          <a:prstDash val="solid"/>
          <a:round/>
          <a:headEnd type="none" w="med" len="med"/>
          <a:tailEnd type="none" w="med" len="med"/>
        </a:ln>
        <a:effectLst/>
      </xdr:spPr>
    </xdr:cxnSp>
    <xdr:clientData/>
  </xdr:twoCellAnchor>
  <xdr:oneCellAnchor>
    <xdr:from>
      <xdr:col>30</xdr:col>
      <xdr:colOff>25400</xdr:colOff>
      <xdr:row>17</xdr:row>
      <xdr:rowOff>81036</xdr:rowOff>
    </xdr:from>
    <xdr:ext cx="762000" cy="259045"/>
    <xdr:sp macro="" textlink="">
      <xdr:nvSpPr>
        <xdr:cNvPr id="53" name="人口1人当たり決算額の推移平均値テキスト130"/>
        <xdr:cNvSpPr txBox="1"/>
      </xdr:nvSpPr>
      <xdr:spPr>
        <a:xfrm>
          <a:off x="5740400" y="3043311"/>
          <a:ext cx="762000"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solidFill>
                <a:srgbClr val="000080"/>
              </a:solidFill>
              <a:latin typeface="ＭＳ Ｐゴシック" panose="020B0600070205080204" pitchFamily="50" charset="-128"/>
              <a:ea typeface="ＭＳ Ｐゴシック" panose="020B0600070205080204" pitchFamily="50" charset="-128"/>
            </a:rPr>
            <a:t>63,199</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29</xdr:col>
      <xdr:colOff>76200</xdr:colOff>
      <xdr:row>18</xdr:row>
      <xdr:rowOff>64509</xdr:rowOff>
    </xdr:from>
    <xdr:to>
      <xdr:col>29</xdr:col>
      <xdr:colOff>177800</xdr:colOff>
      <xdr:row>18</xdr:row>
      <xdr:rowOff>166108</xdr:rowOff>
    </xdr:to>
    <xdr:sp macro="" textlink="">
      <xdr:nvSpPr>
        <xdr:cNvPr id="54" name="フローチャート: 判断 53"/>
        <xdr:cNvSpPr/>
      </xdr:nvSpPr>
      <xdr:spPr bwMode="auto">
        <a:xfrm>
          <a:off x="5600700" y="3198234"/>
          <a:ext cx="101600" cy="101599"/>
        </a:xfrm>
        <a:prstGeom prst="flowChartDecision">
          <a:avLst/>
        </a:prstGeom>
        <a:solidFill>
          <a:srgbClr val="000080"/>
        </a:solidFill>
        <a:ln w="9525" cap="flat" cmpd="sng" algn="ctr">
          <a:solidFill>
            <a:srgbClr val="00008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22</xdr:col>
      <xdr:colOff>114300</xdr:colOff>
      <xdr:row>18</xdr:row>
      <xdr:rowOff>156043</xdr:rowOff>
    </xdr:from>
    <xdr:to>
      <xdr:col>26</xdr:col>
      <xdr:colOff>50800</xdr:colOff>
      <xdr:row>18</xdr:row>
      <xdr:rowOff>158808</xdr:rowOff>
    </xdr:to>
    <xdr:cxnSp macro="">
      <xdr:nvCxnSpPr>
        <xdr:cNvPr id="55" name="直線コネクタ 54"/>
        <xdr:cNvCxnSpPr/>
      </xdr:nvCxnSpPr>
      <xdr:spPr bwMode="auto">
        <a:xfrm>
          <a:off x="4305300" y="3289768"/>
          <a:ext cx="698500" cy="2765"/>
        </a:xfrm>
        <a:prstGeom prst="line">
          <a:avLst/>
        </a:prstGeom>
        <a:solidFill>
          <a:srgbClr val="FFFFFF"/>
        </a:solidFill>
        <a:ln w="6350" cap="flat" cmpd="sng" algn="ctr">
          <a:solidFill>
            <a:srgbClr val="FF0000"/>
          </a:solidFill>
          <a:prstDash val="solid"/>
          <a:round/>
          <a:headEnd type="none" w="med" len="med"/>
          <a:tailEnd type="none" w="med" len="med"/>
        </a:ln>
        <a:effectLst/>
      </xdr:spPr>
    </xdr:cxnSp>
    <xdr:clientData/>
  </xdr:twoCellAnchor>
  <xdr:twoCellAnchor>
    <xdr:from>
      <xdr:col>26</xdr:col>
      <xdr:colOff>0</xdr:colOff>
      <xdr:row>18</xdr:row>
      <xdr:rowOff>69952</xdr:rowOff>
    </xdr:from>
    <xdr:to>
      <xdr:col>26</xdr:col>
      <xdr:colOff>101600</xdr:colOff>
      <xdr:row>19</xdr:row>
      <xdr:rowOff>102</xdr:rowOff>
    </xdr:to>
    <xdr:sp macro="" textlink="">
      <xdr:nvSpPr>
        <xdr:cNvPr id="56" name="フローチャート: 判断 55"/>
        <xdr:cNvSpPr/>
      </xdr:nvSpPr>
      <xdr:spPr bwMode="auto">
        <a:xfrm>
          <a:off x="4953000" y="3203677"/>
          <a:ext cx="101600" cy="101600"/>
        </a:xfrm>
        <a:prstGeom prst="flowChartDecision">
          <a:avLst/>
        </a:prstGeom>
        <a:solidFill>
          <a:srgbClr val="000080"/>
        </a:solidFill>
        <a:ln w="9525" cap="flat" cmpd="sng" algn="ctr">
          <a:solidFill>
            <a:srgbClr val="00008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oneCellAnchor>
    <xdr:from>
      <xdr:col>24</xdr:col>
      <xdr:colOff>50800</xdr:colOff>
      <xdr:row>17</xdr:row>
      <xdr:rowOff>10279</xdr:rowOff>
    </xdr:from>
    <xdr:ext cx="736600" cy="259045"/>
    <xdr:sp macro="" textlink="">
      <xdr:nvSpPr>
        <xdr:cNvPr id="57" name="テキスト ボックス 56"/>
        <xdr:cNvSpPr txBox="1"/>
      </xdr:nvSpPr>
      <xdr:spPr>
        <a:xfrm>
          <a:off x="4622800" y="2972554"/>
          <a:ext cx="7366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62,699</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18</xdr:col>
      <xdr:colOff>177800</xdr:colOff>
      <xdr:row>18</xdr:row>
      <xdr:rowOff>154976</xdr:rowOff>
    </xdr:from>
    <xdr:to>
      <xdr:col>22</xdr:col>
      <xdr:colOff>114300</xdr:colOff>
      <xdr:row>18</xdr:row>
      <xdr:rowOff>156043</xdr:rowOff>
    </xdr:to>
    <xdr:cxnSp macro="">
      <xdr:nvCxnSpPr>
        <xdr:cNvPr id="58" name="直線コネクタ 57"/>
        <xdr:cNvCxnSpPr/>
      </xdr:nvCxnSpPr>
      <xdr:spPr bwMode="auto">
        <a:xfrm>
          <a:off x="3606800" y="3288701"/>
          <a:ext cx="698500" cy="1067"/>
        </a:xfrm>
        <a:prstGeom prst="line">
          <a:avLst/>
        </a:prstGeom>
        <a:solidFill>
          <a:srgbClr val="FFFFFF"/>
        </a:solidFill>
        <a:ln w="6350" cap="flat" cmpd="sng" algn="ctr">
          <a:solidFill>
            <a:srgbClr val="FF0000"/>
          </a:solidFill>
          <a:prstDash val="solid"/>
          <a:round/>
          <a:headEnd type="none" w="med" len="med"/>
          <a:tailEnd type="none" w="med" len="med"/>
        </a:ln>
        <a:effectLst/>
      </xdr:spPr>
    </xdr:cxnSp>
    <xdr:clientData/>
  </xdr:twoCellAnchor>
  <xdr:twoCellAnchor>
    <xdr:from>
      <xdr:col>22</xdr:col>
      <xdr:colOff>63500</xdr:colOff>
      <xdr:row>18</xdr:row>
      <xdr:rowOff>54810</xdr:rowOff>
    </xdr:from>
    <xdr:to>
      <xdr:col>22</xdr:col>
      <xdr:colOff>165100</xdr:colOff>
      <xdr:row>18</xdr:row>
      <xdr:rowOff>156410</xdr:rowOff>
    </xdr:to>
    <xdr:sp macro="" textlink="">
      <xdr:nvSpPr>
        <xdr:cNvPr id="59" name="フローチャート: 判断 58"/>
        <xdr:cNvSpPr/>
      </xdr:nvSpPr>
      <xdr:spPr bwMode="auto">
        <a:xfrm>
          <a:off x="4254500" y="3188535"/>
          <a:ext cx="101600" cy="101600"/>
        </a:xfrm>
        <a:prstGeom prst="flowChartDecision">
          <a:avLst/>
        </a:prstGeom>
        <a:solidFill>
          <a:srgbClr val="000080"/>
        </a:solidFill>
        <a:ln w="9525" cap="flat" cmpd="sng" algn="ctr">
          <a:solidFill>
            <a:srgbClr val="00008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oneCellAnchor>
    <xdr:from>
      <xdr:col>20</xdr:col>
      <xdr:colOff>114300</xdr:colOff>
      <xdr:row>16</xdr:row>
      <xdr:rowOff>166587</xdr:rowOff>
    </xdr:from>
    <xdr:ext cx="762000" cy="259045"/>
    <xdr:sp macro="" textlink="">
      <xdr:nvSpPr>
        <xdr:cNvPr id="60" name="テキスト ボックス 59"/>
        <xdr:cNvSpPr txBox="1"/>
      </xdr:nvSpPr>
      <xdr:spPr>
        <a:xfrm>
          <a:off x="3924300" y="2957412"/>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64,090</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15</xdr:col>
      <xdr:colOff>50800</xdr:colOff>
      <xdr:row>18</xdr:row>
      <xdr:rowOff>153626</xdr:rowOff>
    </xdr:from>
    <xdr:to>
      <xdr:col>18</xdr:col>
      <xdr:colOff>177800</xdr:colOff>
      <xdr:row>18</xdr:row>
      <xdr:rowOff>154976</xdr:rowOff>
    </xdr:to>
    <xdr:cxnSp macro="">
      <xdr:nvCxnSpPr>
        <xdr:cNvPr id="61" name="直線コネクタ 60"/>
        <xdr:cNvCxnSpPr/>
      </xdr:nvCxnSpPr>
      <xdr:spPr bwMode="auto">
        <a:xfrm>
          <a:off x="2908300" y="3287351"/>
          <a:ext cx="698500" cy="1350"/>
        </a:xfrm>
        <a:prstGeom prst="line">
          <a:avLst/>
        </a:prstGeom>
        <a:solidFill>
          <a:srgbClr val="FFFFFF"/>
        </a:solidFill>
        <a:ln w="6350" cap="flat" cmpd="sng" algn="ctr">
          <a:solidFill>
            <a:srgbClr val="FF0000"/>
          </a:solidFill>
          <a:prstDash val="solid"/>
          <a:round/>
          <a:headEnd type="none" w="med" len="med"/>
          <a:tailEnd type="none" w="med" len="med"/>
        </a:ln>
        <a:effectLst/>
      </xdr:spPr>
    </xdr:cxnSp>
    <xdr:clientData/>
  </xdr:twoCellAnchor>
  <xdr:twoCellAnchor>
    <xdr:from>
      <xdr:col>18</xdr:col>
      <xdr:colOff>127000</xdr:colOff>
      <xdr:row>18</xdr:row>
      <xdr:rowOff>48812</xdr:rowOff>
    </xdr:from>
    <xdr:to>
      <xdr:col>19</xdr:col>
      <xdr:colOff>38100</xdr:colOff>
      <xdr:row>18</xdr:row>
      <xdr:rowOff>150412</xdr:rowOff>
    </xdr:to>
    <xdr:sp macro="" textlink="">
      <xdr:nvSpPr>
        <xdr:cNvPr id="62" name="フローチャート: 判断 61"/>
        <xdr:cNvSpPr/>
      </xdr:nvSpPr>
      <xdr:spPr bwMode="auto">
        <a:xfrm>
          <a:off x="3556000" y="3182537"/>
          <a:ext cx="101600" cy="101600"/>
        </a:xfrm>
        <a:prstGeom prst="flowChartDecision">
          <a:avLst/>
        </a:prstGeom>
        <a:solidFill>
          <a:srgbClr val="000080"/>
        </a:solidFill>
        <a:ln w="9525" cap="flat" cmpd="sng" algn="ctr">
          <a:solidFill>
            <a:srgbClr val="00008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oneCellAnchor>
    <xdr:from>
      <xdr:col>16</xdr:col>
      <xdr:colOff>177800</xdr:colOff>
      <xdr:row>16</xdr:row>
      <xdr:rowOff>160589</xdr:rowOff>
    </xdr:from>
    <xdr:ext cx="762000" cy="259045"/>
    <xdr:sp macro="" textlink="">
      <xdr:nvSpPr>
        <xdr:cNvPr id="63" name="テキスト ボックス 62"/>
        <xdr:cNvSpPr txBox="1"/>
      </xdr:nvSpPr>
      <xdr:spPr>
        <a:xfrm>
          <a:off x="3225800" y="2951414"/>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64,641</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15</xdr:col>
      <xdr:colOff>0</xdr:colOff>
      <xdr:row>18</xdr:row>
      <xdr:rowOff>48594</xdr:rowOff>
    </xdr:from>
    <xdr:to>
      <xdr:col>15</xdr:col>
      <xdr:colOff>101600</xdr:colOff>
      <xdr:row>18</xdr:row>
      <xdr:rowOff>150194</xdr:rowOff>
    </xdr:to>
    <xdr:sp macro="" textlink="">
      <xdr:nvSpPr>
        <xdr:cNvPr id="64" name="フローチャート: 判断 63"/>
        <xdr:cNvSpPr/>
      </xdr:nvSpPr>
      <xdr:spPr bwMode="auto">
        <a:xfrm>
          <a:off x="2857500" y="3182319"/>
          <a:ext cx="101600" cy="101600"/>
        </a:xfrm>
        <a:prstGeom prst="flowChartDecision">
          <a:avLst/>
        </a:prstGeom>
        <a:solidFill>
          <a:srgbClr val="000080"/>
        </a:solidFill>
        <a:ln w="9525" cap="flat" cmpd="sng" algn="ctr">
          <a:solidFill>
            <a:srgbClr val="00008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oneCellAnchor>
    <xdr:from>
      <xdr:col>13</xdr:col>
      <xdr:colOff>50800</xdr:colOff>
      <xdr:row>16</xdr:row>
      <xdr:rowOff>160371</xdr:rowOff>
    </xdr:from>
    <xdr:ext cx="762000" cy="259045"/>
    <xdr:sp macro="" textlink="">
      <xdr:nvSpPr>
        <xdr:cNvPr id="65" name="テキスト ボックス 64"/>
        <xdr:cNvSpPr txBox="1"/>
      </xdr:nvSpPr>
      <xdr:spPr>
        <a:xfrm>
          <a:off x="2527300" y="2951196"/>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64,661</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oneCellAnchor>
    <xdr:from>
      <xdr:col>28</xdr:col>
      <xdr:colOff>139700</xdr:colOff>
      <xdr:row>22</xdr:row>
      <xdr:rowOff>140352</xdr:rowOff>
    </xdr:from>
    <xdr:ext cx="762000" cy="259045"/>
    <xdr:sp macro="" textlink="">
      <xdr:nvSpPr>
        <xdr:cNvPr id="66" name="テキスト ボックス 65"/>
        <xdr:cNvSpPr txBox="1"/>
      </xdr:nvSpPr>
      <xdr:spPr>
        <a:xfrm>
          <a:off x="5473700" y="39598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R01</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25</xdr:col>
      <xdr:colOff>63500</xdr:colOff>
      <xdr:row>22</xdr:row>
      <xdr:rowOff>140352</xdr:rowOff>
    </xdr:from>
    <xdr:ext cx="762000" cy="259045"/>
    <xdr:sp macro="" textlink="">
      <xdr:nvSpPr>
        <xdr:cNvPr id="67" name="テキスト ボックス 66"/>
        <xdr:cNvSpPr txBox="1"/>
      </xdr:nvSpPr>
      <xdr:spPr>
        <a:xfrm>
          <a:off x="4826000" y="39598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H30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21</xdr:col>
      <xdr:colOff>127000</xdr:colOff>
      <xdr:row>22</xdr:row>
      <xdr:rowOff>140352</xdr:rowOff>
    </xdr:from>
    <xdr:ext cx="762000" cy="259045"/>
    <xdr:sp macro="" textlink="">
      <xdr:nvSpPr>
        <xdr:cNvPr id="68" name="テキスト ボックス 67"/>
        <xdr:cNvSpPr txBox="1"/>
      </xdr:nvSpPr>
      <xdr:spPr>
        <a:xfrm>
          <a:off x="4127500" y="39598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H29</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18</xdr:col>
      <xdr:colOff>0</xdr:colOff>
      <xdr:row>22</xdr:row>
      <xdr:rowOff>140352</xdr:rowOff>
    </xdr:from>
    <xdr:ext cx="762000" cy="259045"/>
    <xdr:sp macro="" textlink="">
      <xdr:nvSpPr>
        <xdr:cNvPr id="69" name="テキスト ボックス 68"/>
        <xdr:cNvSpPr txBox="1"/>
      </xdr:nvSpPr>
      <xdr:spPr>
        <a:xfrm>
          <a:off x="3429000" y="39598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H28</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14</xdr:col>
      <xdr:colOff>63500</xdr:colOff>
      <xdr:row>22</xdr:row>
      <xdr:rowOff>140352</xdr:rowOff>
    </xdr:from>
    <xdr:ext cx="762000" cy="259045"/>
    <xdr:sp macro="" textlink="">
      <xdr:nvSpPr>
        <xdr:cNvPr id="70" name="テキスト ボックス 69"/>
        <xdr:cNvSpPr txBox="1"/>
      </xdr:nvSpPr>
      <xdr:spPr>
        <a:xfrm>
          <a:off x="2730500" y="39598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H27</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29</xdr:col>
      <xdr:colOff>76200</xdr:colOff>
      <xdr:row>18</xdr:row>
      <xdr:rowOff>109042</xdr:rowOff>
    </xdr:from>
    <xdr:to>
      <xdr:col>29</xdr:col>
      <xdr:colOff>177800</xdr:colOff>
      <xdr:row>19</xdr:row>
      <xdr:rowOff>39192</xdr:rowOff>
    </xdr:to>
    <xdr:sp macro="" textlink="">
      <xdr:nvSpPr>
        <xdr:cNvPr id="71" name="楕円 70"/>
        <xdr:cNvSpPr/>
      </xdr:nvSpPr>
      <xdr:spPr bwMode="auto">
        <a:xfrm>
          <a:off x="5600700" y="3242767"/>
          <a:ext cx="101600" cy="101600"/>
        </a:xfrm>
        <a:prstGeom prst="ellipse">
          <a:avLst/>
        </a:prstGeom>
        <a:solidFill>
          <a:srgbClr val="FF0000"/>
        </a:solidFill>
        <a:ln w="9525" cap="flat" cmpd="sng" algn="ctr">
          <a:solidFill>
            <a:srgbClr val="FF00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oneCellAnchor>
    <xdr:from>
      <xdr:col>30</xdr:col>
      <xdr:colOff>25400</xdr:colOff>
      <xdr:row>18</xdr:row>
      <xdr:rowOff>23886</xdr:rowOff>
    </xdr:from>
    <xdr:ext cx="762000" cy="259045"/>
    <xdr:sp macro="" textlink="">
      <xdr:nvSpPr>
        <xdr:cNvPr id="72" name="人口1人当たり決算額の推移該当値テキスト130"/>
        <xdr:cNvSpPr txBox="1"/>
      </xdr:nvSpPr>
      <xdr:spPr>
        <a:xfrm>
          <a:off x="5740400" y="3157611"/>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solidFill>
                <a:srgbClr val="FF0000"/>
              </a:solidFill>
              <a:latin typeface="ＭＳ Ｐゴシック" panose="020B0600070205080204" pitchFamily="50" charset="-128"/>
              <a:ea typeface="ＭＳ Ｐゴシック" panose="020B0600070205080204" pitchFamily="50" charset="-128"/>
            </a:rPr>
            <a:t>59,108</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26</xdr:col>
      <xdr:colOff>0</xdr:colOff>
      <xdr:row>18</xdr:row>
      <xdr:rowOff>108008</xdr:rowOff>
    </xdr:from>
    <xdr:to>
      <xdr:col>26</xdr:col>
      <xdr:colOff>101600</xdr:colOff>
      <xdr:row>19</xdr:row>
      <xdr:rowOff>38158</xdr:rowOff>
    </xdr:to>
    <xdr:sp macro="" textlink="">
      <xdr:nvSpPr>
        <xdr:cNvPr id="73" name="楕円 72"/>
        <xdr:cNvSpPr/>
      </xdr:nvSpPr>
      <xdr:spPr bwMode="auto">
        <a:xfrm>
          <a:off x="4953000" y="3241733"/>
          <a:ext cx="101600" cy="101600"/>
        </a:xfrm>
        <a:prstGeom prst="ellipse">
          <a:avLst/>
        </a:prstGeom>
        <a:solidFill>
          <a:srgbClr val="FF0000"/>
        </a:solidFill>
        <a:ln w="9525" cap="flat" cmpd="sng" algn="ctr">
          <a:solidFill>
            <a:srgbClr val="FF00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oneCellAnchor>
    <xdr:from>
      <xdr:col>24</xdr:col>
      <xdr:colOff>50800</xdr:colOff>
      <xdr:row>19</xdr:row>
      <xdr:rowOff>22935</xdr:rowOff>
    </xdr:from>
    <xdr:ext cx="736600" cy="259045"/>
    <xdr:sp macro="" textlink="">
      <xdr:nvSpPr>
        <xdr:cNvPr id="74" name="テキスト ボックス 73"/>
        <xdr:cNvSpPr txBox="1"/>
      </xdr:nvSpPr>
      <xdr:spPr>
        <a:xfrm>
          <a:off x="4622800" y="3328110"/>
          <a:ext cx="7366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59,203</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22</xdr:col>
      <xdr:colOff>63500</xdr:colOff>
      <xdr:row>18</xdr:row>
      <xdr:rowOff>105243</xdr:rowOff>
    </xdr:from>
    <xdr:to>
      <xdr:col>22</xdr:col>
      <xdr:colOff>165100</xdr:colOff>
      <xdr:row>19</xdr:row>
      <xdr:rowOff>35393</xdr:rowOff>
    </xdr:to>
    <xdr:sp macro="" textlink="">
      <xdr:nvSpPr>
        <xdr:cNvPr id="75" name="楕円 74"/>
        <xdr:cNvSpPr/>
      </xdr:nvSpPr>
      <xdr:spPr bwMode="auto">
        <a:xfrm>
          <a:off x="4254500" y="3238968"/>
          <a:ext cx="101600" cy="101600"/>
        </a:xfrm>
        <a:prstGeom prst="ellipse">
          <a:avLst/>
        </a:prstGeom>
        <a:solidFill>
          <a:srgbClr val="FF0000"/>
        </a:solidFill>
        <a:ln w="9525" cap="flat" cmpd="sng" algn="ctr">
          <a:solidFill>
            <a:srgbClr val="FF00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oneCellAnchor>
    <xdr:from>
      <xdr:col>20</xdr:col>
      <xdr:colOff>114300</xdr:colOff>
      <xdr:row>19</xdr:row>
      <xdr:rowOff>20170</xdr:rowOff>
    </xdr:from>
    <xdr:ext cx="762000" cy="259045"/>
    <xdr:sp macro="" textlink="">
      <xdr:nvSpPr>
        <xdr:cNvPr id="76" name="テキスト ボックス 75"/>
        <xdr:cNvSpPr txBox="1"/>
      </xdr:nvSpPr>
      <xdr:spPr>
        <a:xfrm>
          <a:off x="3924300" y="3325345"/>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59,457</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18</xdr:col>
      <xdr:colOff>127000</xdr:colOff>
      <xdr:row>18</xdr:row>
      <xdr:rowOff>104176</xdr:rowOff>
    </xdr:from>
    <xdr:to>
      <xdr:col>19</xdr:col>
      <xdr:colOff>38100</xdr:colOff>
      <xdr:row>19</xdr:row>
      <xdr:rowOff>34326</xdr:rowOff>
    </xdr:to>
    <xdr:sp macro="" textlink="">
      <xdr:nvSpPr>
        <xdr:cNvPr id="77" name="楕円 76"/>
        <xdr:cNvSpPr/>
      </xdr:nvSpPr>
      <xdr:spPr bwMode="auto">
        <a:xfrm>
          <a:off x="3556000" y="3237901"/>
          <a:ext cx="101600" cy="101600"/>
        </a:xfrm>
        <a:prstGeom prst="ellipse">
          <a:avLst/>
        </a:prstGeom>
        <a:solidFill>
          <a:srgbClr val="FF0000"/>
        </a:solidFill>
        <a:ln w="9525" cap="flat" cmpd="sng" algn="ctr">
          <a:solidFill>
            <a:srgbClr val="FF00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oneCellAnchor>
    <xdr:from>
      <xdr:col>16</xdr:col>
      <xdr:colOff>177800</xdr:colOff>
      <xdr:row>19</xdr:row>
      <xdr:rowOff>19103</xdr:rowOff>
    </xdr:from>
    <xdr:ext cx="762000" cy="259045"/>
    <xdr:sp macro="" textlink="">
      <xdr:nvSpPr>
        <xdr:cNvPr id="78" name="テキスト ボックス 77"/>
        <xdr:cNvSpPr txBox="1"/>
      </xdr:nvSpPr>
      <xdr:spPr>
        <a:xfrm>
          <a:off x="3225800" y="3324278"/>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59,555</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15</xdr:col>
      <xdr:colOff>0</xdr:colOff>
      <xdr:row>18</xdr:row>
      <xdr:rowOff>102826</xdr:rowOff>
    </xdr:from>
    <xdr:to>
      <xdr:col>15</xdr:col>
      <xdr:colOff>101600</xdr:colOff>
      <xdr:row>19</xdr:row>
      <xdr:rowOff>32976</xdr:rowOff>
    </xdr:to>
    <xdr:sp macro="" textlink="">
      <xdr:nvSpPr>
        <xdr:cNvPr id="79" name="楕円 78"/>
        <xdr:cNvSpPr/>
      </xdr:nvSpPr>
      <xdr:spPr bwMode="auto">
        <a:xfrm>
          <a:off x="2857500" y="3236551"/>
          <a:ext cx="101600" cy="101600"/>
        </a:xfrm>
        <a:prstGeom prst="ellipse">
          <a:avLst/>
        </a:prstGeom>
        <a:solidFill>
          <a:srgbClr val="FF0000"/>
        </a:solidFill>
        <a:ln w="9525" cap="flat" cmpd="sng" algn="ctr">
          <a:solidFill>
            <a:srgbClr val="FF00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oneCellAnchor>
    <xdr:from>
      <xdr:col>13</xdr:col>
      <xdr:colOff>50800</xdr:colOff>
      <xdr:row>19</xdr:row>
      <xdr:rowOff>17753</xdr:rowOff>
    </xdr:from>
    <xdr:ext cx="762000" cy="259045"/>
    <xdr:sp macro="" textlink="">
      <xdr:nvSpPr>
        <xdr:cNvPr id="80" name="テキスト ボックス 79"/>
        <xdr:cNvSpPr txBox="1"/>
      </xdr:nvSpPr>
      <xdr:spPr>
        <a:xfrm>
          <a:off x="2527300" y="3322928"/>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59,679</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11</xdr:col>
      <xdr:colOff>63500</xdr:colOff>
      <xdr:row>29</xdr:row>
      <xdr:rowOff>12700</xdr:rowOff>
    </xdr:from>
    <xdr:to>
      <xdr:col>33</xdr:col>
      <xdr:colOff>114300</xdr:colOff>
      <xdr:row>30</xdr:row>
      <xdr:rowOff>95250</xdr:rowOff>
    </xdr:to>
    <xdr:sp macro="" textlink="">
      <xdr:nvSpPr>
        <xdr:cNvPr id="81" name="正方形/長方形 80"/>
        <xdr:cNvSpPr/>
      </xdr:nvSpPr>
      <xdr:spPr bwMode="auto">
        <a:xfrm>
          <a:off x="2159000" y="5080000"/>
          <a:ext cx="4241800" cy="254000"/>
        </a:xfrm>
        <a:prstGeom prst="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ctr" upright="1"/>
        <a:lstStyle/>
        <a:p>
          <a:pPr algn="ctr"/>
          <a:r>
            <a:rPr kumimoji="1" lang="ja-JP" altLang="en-US" sz="1100">
              <a:latin typeface="ＭＳ Ｐゴシック" panose="020B0600070205080204" pitchFamily="50" charset="-128"/>
              <a:ea typeface="ＭＳ Ｐゴシック" panose="020B0600070205080204" pitchFamily="50" charset="-128"/>
            </a:rPr>
            <a:t>人口</a:t>
          </a:r>
          <a:r>
            <a:rPr kumimoji="1" lang="en-US" altLang="ja-JP" sz="1100">
              <a:latin typeface="ＭＳ Ｐゴシック" panose="020B0600070205080204" pitchFamily="50" charset="-128"/>
              <a:ea typeface="ＭＳ Ｐゴシック" panose="020B0600070205080204" pitchFamily="50" charset="-128"/>
            </a:rPr>
            <a:t>1</a:t>
          </a:r>
          <a:r>
            <a:rPr kumimoji="1" lang="ja-JP" altLang="en-US" sz="1100">
              <a:latin typeface="ＭＳ Ｐゴシック" panose="020B0600070205080204" pitchFamily="50" charset="-128"/>
              <a:ea typeface="ＭＳ Ｐゴシック" panose="020B0600070205080204" pitchFamily="50" charset="-128"/>
            </a:rPr>
            <a:t>人当たり決算額の推移</a:t>
          </a:r>
        </a:p>
      </xdr:txBody>
    </xdr:sp>
    <xdr:clientData/>
  </xdr:twoCellAnchor>
  <xdr:twoCellAnchor>
    <xdr:from>
      <xdr:col>0</xdr:col>
      <xdr:colOff>127000</xdr:colOff>
      <xdr:row>29</xdr:row>
      <xdr:rowOff>12700</xdr:rowOff>
    </xdr:from>
    <xdr:to>
      <xdr:col>7</xdr:col>
      <xdr:colOff>127000</xdr:colOff>
      <xdr:row>33</xdr:row>
      <xdr:rowOff>298450</xdr:rowOff>
    </xdr:to>
    <xdr:sp macro="" textlink="">
      <xdr:nvSpPr>
        <xdr:cNvPr id="82" name="角丸四角形 81"/>
        <xdr:cNvSpPr/>
      </xdr:nvSpPr>
      <xdr:spPr bwMode="auto">
        <a:xfrm>
          <a:off x="127000" y="5080000"/>
          <a:ext cx="1333500" cy="1143000"/>
        </a:xfrm>
        <a:prstGeom prst="roundRect">
          <a:avLst>
            <a:gd name="adj" fmla="val 0"/>
          </a:avLst>
        </a:prstGeom>
        <a:solidFill>
          <a:srgbClr val="FFFFFF"/>
        </a:solidFill>
        <a:ln w="9525" cap="flat" cmpd="sng" algn="ctr">
          <a:solidFill>
            <a:srgbClr val="000000"/>
          </a:solidFill>
          <a:prstDash val="solid"/>
          <a:round/>
          <a:headEnd type="none" w="med" len="med"/>
          <a:tailEnd type="none" w="med" len="med"/>
        </a:ln>
        <a:effectLst>
          <a:outerShdw dist="37357" dir="2700000" rotWithShape="0">
            <a:scrgbClr r="0" g="0" b="0"/>
          </a:outerShdw>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2</xdr:col>
      <xdr:colOff>76200</xdr:colOff>
      <xdr:row>29</xdr:row>
      <xdr:rowOff>127000</xdr:rowOff>
    </xdr:from>
    <xdr:to>
      <xdr:col>9</xdr:col>
      <xdr:colOff>12700</xdr:colOff>
      <xdr:row>31</xdr:row>
      <xdr:rowOff>38100</xdr:rowOff>
    </xdr:to>
    <xdr:sp macro="" textlink="">
      <xdr:nvSpPr>
        <xdr:cNvPr id="83" name="正方形/長方形 82"/>
        <xdr:cNvSpPr/>
      </xdr:nvSpPr>
      <xdr:spPr bwMode="auto">
        <a:xfrm>
          <a:off x="457200" y="5194300"/>
          <a:ext cx="1270000" cy="254000"/>
        </a:xfrm>
        <a:prstGeom prst="rect">
          <a:avLst/>
        </a:prstGeom>
        <a:noFill/>
        <a:ln w="9525" cap="flat" cmpd="sng" algn="ctr">
          <a:noFill/>
          <a:prstDash val="solid"/>
          <a:round/>
          <a:headEnd type="none" w="med" len="med"/>
          <a:tailEnd type="none" w="med" len="med"/>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ap="flat" cmpd="sng" algn="ctr">
              <a:solidFill>
                <a:srgbClr val="000000"/>
              </a:solidFill>
              <a:prstDash val="solid"/>
              <a:round/>
              <a:headEnd type="none" w="med" len="med"/>
              <a:tailEnd type="none" w="med" len="med"/>
            </a14:hiddenLine>
          </a:ext>
        </a:extLst>
      </xdr:spPr>
      <xdr:txBody>
        <a:bodyPr vertOverflow="clip" horzOverflow="clip" wrap="square" lIns="18288" tIns="0" rIns="0" bIns="0" rtlCol="0" anchor="t" upright="1"/>
        <a:lstStyle/>
        <a:p>
          <a:pPr algn="l"/>
          <a:r>
            <a:rPr kumimoji="1" lang="ja-JP" altLang="en-US" sz="800">
              <a:solidFill>
                <a:srgbClr val="000000"/>
              </a:solidFill>
              <a:ea typeface="ＭＳ Ｐゴシック" panose="020B0600070205080204" pitchFamily="50" charset="-128"/>
            </a:rPr>
            <a:t>当　該　団　体　値</a:t>
          </a:r>
        </a:p>
      </xdr:txBody>
    </xdr:sp>
    <xdr:clientData/>
  </xdr:twoCellAnchor>
  <xdr:twoCellAnchor>
    <xdr:from>
      <xdr:col>2</xdr:col>
      <xdr:colOff>76200</xdr:colOff>
      <xdr:row>31</xdr:row>
      <xdr:rowOff>50800</xdr:rowOff>
    </xdr:from>
    <xdr:to>
      <xdr:col>9</xdr:col>
      <xdr:colOff>12700</xdr:colOff>
      <xdr:row>31</xdr:row>
      <xdr:rowOff>304800</xdr:rowOff>
    </xdr:to>
    <xdr:sp macro="" textlink="">
      <xdr:nvSpPr>
        <xdr:cNvPr id="84" name="正方形/長方形 83"/>
        <xdr:cNvSpPr/>
      </xdr:nvSpPr>
      <xdr:spPr bwMode="auto">
        <a:xfrm>
          <a:off x="457200" y="5461000"/>
          <a:ext cx="1270000" cy="254000"/>
        </a:xfrm>
        <a:prstGeom prst="rect">
          <a:avLst/>
        </a:prstGeom>
        <a:noFill/>
        <a:ln w="9525" cap="flat" cmpd="sng" algn="ctr">
          <a:noFill/>
          <a:prstDash val="solid"/>
          <a:round/>
          <a:headEnd type="none" w="med" len="med"/>
          <a:tailEnd type="none" w="med" len="med"/>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ap="flat" cmpd="sng" algn="ctr">
              <a:solidFill>
                <a:srgbClr val="000000"/>
              </a:solidFill>
              <a:prstDash val="solid"/>
              <a:round/>
              <a:headEnd type="none" w="med" len="med"/>
              <a:tailEnd type="none" w="med" len="med"/>
            </a14:hiddenLine>
          </a:ext>
        </a:extLst>
      </xdr:spPr>
      <xdr:txBody>
        <a:bodyPr vertOverflow="clip" horzOverflow="clip" wrap="square" lIns="18288" tIns="0" rIns="0" bIns="0" rtlCol="0" anchor="t" upright="1"/>
        <a:lstStyle/>
        <a:p>
          <a:pPr algn="l"/>
          <a:r>
            <a:rPr kumimoji="1" lang="ja-JP" altLang="en-US" sz="800">
              <a:solidFill>
                <a:srgbClr val="000000"/>
              </a:solidFill>
              <a:ea typeface="ＭＳ Ｐゴシック" panose="020B0600070205080204" pitchFamily="50" charset="-128"/>
            </a:rPr>
            <a:t>類似団体内平均値</a:t>
          </a:r>
        </a:p>
      </xdr:txBody>
    </xdr:sp>
    <xdr:clientData/>
  </xdr:twoCellAnchor>
  <xdr:twoCellAnchor>
    <xdr:from>
      <xdr:col>2</xdr:col>
      <xdr:colOff>76200</xdr:colOff>
      <xdr:row>32</xdr:row>
      <xdr:rowOff>12700</xdr:rowOff>
    </xdr:from>
    <xdr:to>
      <xdr:col>9</xdr:col>
      <xdr:colOff>12700</xdr:colOff>
      <xdr:row>34</xdr:row>
      <xdr:rowOff>133350</xdr:rowOff>
    </xdr:to>
    <xdr:sp macro="" textlink="">
      <xdr:nvSpPr>
        <xdr:cNvPr id="85" name="正方形/長方形 84"/>
        <xdr:cNvSpPr/>
      </xdr:nvSpPr>
      <xdr:spPr bwMode="auto">
        <a:xfrm>
          <a:off x="457200" y="5765800"/>
          <a:ext cx="1270000" cy="635000"/>
        </a:xfrm>
        <a:prstGeom prst="rect">
          <a:avLst/>
        </a:prstGeom>
        <a:noFill/>
        <a:ln w="9525" cap="flat" cmpd="sng" algn="ctr">
          <a:noFill/>
          <a:prstDash val="solid"/>
          <a:round/>
          <a:headEnd type="none" w="med" len="med"/>
          <a:tailEnd type="none" w="med" len="med"/>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ap="flat" cmpd="sng" algn="ctr">
              <a:solidFill>
                <a:srgbClr val="000000"/>
              </a:solidFill>
              <a:prstDash val="solid"/>
              <a:round/>
              <a:headEnd type="none" w="med" len="med"/>
              <a:tailEnd type="none" w="med" len="med"/>
            </a14:hiddenLine>
          </a:ext>
        </a:extLst>
      </xdr:spPr>
      <xdr:txBody>
        <a:bodyPr vertOverflow="clip" horzOverflow="clip" wrap="square" lIns="18288" tIns="0" rIns="0" bIns="0" rtlCol="0" anchor="t" upright="1"/>
        <a:lstStyle/>
        <a:p>
          <a:pPr algn="l"/>
          <a:r>
            <a:rPr kumimoji="1" lang="ja-JP" altLang="en-US" sz="800">
              <a:solidFill>
                <a:srgbClr val="000000"/>
              </a:solidFill>
              <a:ea typeface="ＭＳ Ｐゴシック" panose="020B0600070205080204" pitchFamily="50" charset="-128"/>
            </a:rPr>
            <a:t>類似団体内の
 最大値及び最小値</a:t>
          </a:r>
        </a:p>
      </xdr:txBody>
    </xdr:sp>
    <xdr:clientData/>
  </xdr:twoCellAnchor>
  <xdr:twoCellAnchor>
    <xdr:from>
      <xdr:col>1</xdr:col>
      <xdr:colOff>6350</xdr:colOff>
      <xdr:row>30</xdr:row>
      <xdr:rowOff>19050</xdr:rowOff>
    </xdr:from>
    <xdr:to>
      <xdr:col>1</xdr:col>
      <xdr:colOff>177800</xdr:colOff>
      <xdr:row>30</xdr:row>
      <xdr:rowOff>19050</xdr:rowOff>
    </xdr:to>
    <xdr:cxnSp macro="">
      <xdr:nvCxnSpPr>
        <xdr:cNvPr id="86" name="直線コネクタ 85"/>
        <xdr:cNvCxnSpPr/>
      </xdr:nvCxnSpPr>
      <xdr:spPr bwMode="auto">
        <a:xfrm flipH="1">
          <a:off x="196850" y="5257800"/>
          <a:ext cx="171450" cy="0"/>
        </a:xfrm>
        <a:prstGeom prst="line">
          <a:avLst/>
        </a:prstGeom>
        <a:solidFill>
          <a:srgbClr val="FFFFFF"/>
        </a:solidFill>
        <a:ln w="6350" cap="flat" cmpd="sng" algn="ctr">
          <a:solidFill>
            <a:srgbClr val="FF0000"/>
          </a:solidFill>
          <a:prstDash val="solid"/>
          <a:round/>
          <a:headEnd type="none" w="med" len="med"/>
          <a:tailEnd type="none" w="med" len="med"/>
        </a:ln>
        <a:effectLst/>
      </xdr:spPr>
    </xdr:cxnSp>
    <xdr:clientData/>
  </xdr:twoCellAnchor>
  <xdr:twoCellAnchor>
    <xdr:from>
      <xdr:col>1</xdr:col>
      <xdr:colOff>92075</xdr:colOff>
      <xdr:row>31</xdr:row>
      <xdr:rowOff>304800</xdr:rowOff>
    </xdr:from>
    <xdr:to>
      <xdr:col>1</xdr:col>
      <xdr:colOff>92075</xdr:colOff>
      <xdr:row>32</xdr:row>
      <xdr:rowOff>101600</xdr:rowOff>
    </xdr:to>
    <xdr:cxnSp macro="">
      <xdr:nvCxnSpPr>
        <xdr:cNvPr id="87" name="直線コネクタ 86"/>
        <xdr:cNvCxnSpPr/>
      </xdr:nvCxnSpPr>
      <xdr:spPr bwMode="auto">
        <a:xfrm>
          <a:off x="282575" y="5715000"/>
          <a:ext cx="0" cy="139700"/>
        </a:xfrm>
        <a:prstGeom prst="line">
          <a:avLst/>
        </a:prstGeom>
        <a:solidFill>
          <a:srgbClr val="FFFFFF"/>
        </a:solidFill>
        <a:ln w="31750" cap="flat" cmpd="sng" algn="ctr">
          <a:solidFill>
            <a:srgbClr val="808080"/>
          </a:solidFill>
          <a:prstDash val="solid"/>
          <a:round/>
          <a:headEnd type="none" w="med" len="med"/>
          <a:tailEnd type="none" w="med" len="med"/>
        </a:ln>
        <a:effectLst/>
      </xdr:spPr>
    </xdr:cxnSp>
    <xdr:clientData/>
  </xdr:twoCellAnchor>
  <xdr:twoCellAnchor>
    <xdr:from>
      <xdr:col>1</xdr:col>
      <xdr:colOff>6350</xdr:colOff>
      <xdr:row>31</xdr:row>
      <xdr:rowOff>304800</xdr:rowOff>
    </xdr:from>
    <xdr:to>
      <xdr:col>1</xdr:col>
      <xdr:colOff>177800</xdr:colOff>
      <xdr:row>31</xdr:row>
      <xdr:rowOff>304800</xdr:rowOff>
    </xdr:to>
    <xdr:cxnSp macro="">
      <xdr:nvCxnSpPr>
        <xdr:cNvPr id="88" name="直線コネクタ 87"/>
        <xdr:cNvCxnSpPr/>
      </xdr:nvCxnSpPr>
      <xdr:spPr bwMode="auto">
        <a:xfrm flipH="1">
          <a:off x="196850" y="5715000"/>
          <a:ext cx="171450" cy="0"/>
        </a:xfrm>
        <a:prstGeom prst="line">
          <a:avLst/>
        </a:prstGeom>
        <a:solidFill>
          <a:srgbClr val="FFFFFF"/>
        </a:solidFill>
        <a:ln w="15875" cap="flat" cmpd="sng" algn="ctr">
          <a:solidFill>
            <a:srgbClr val="000000"/>
          </a:solidFill>
          <a:prstDash val="solid"/>
          <a:round/>
          <a:headEnd type="none" w="med" len="med"/>
          <a:tailEnd type="none" w="med" len="med"/>
        </a:ln>
        <a:effectLst/>
      </xdr:spPr>
    </xdr:cxnSp>
    <xdr:clientData/>
  </xdr:twoCellAnchor>
  <xdr:twoCellAnchor>
    <xdr:from>
      <xdr:col>1</xdr:col>
      <xdr:colOff>92075</xdr:colOff>
      <xdr:row>33</xdr:row>
      <xdr:rowOff>28575</xdr:rowOff>
    </xdr:from>
    <xdr:to>
      <xdr:col>1</xdr:col>
      <xdr:colOff>92075</xdr:colOff>
      <xdr:row>33</xdr:row>
      <xdr:rowOff>168275</xdr:rowOff>
    </xdr:to>
    <xdr:cxnSp macro="">
      <xdr:nvCxnSpPr>
        <xdr:cNvPr id="89" name="直線コネクタ 88"/>
        <xdr:cNvCxnSpPr/>
      </xdr:nvCxnSpPr>
      <xdr:spPr bwMode="auto">
        <a:xfrm flipV="1">
          <a:off x="282575" y="5953125"/>
          <a:ext cx="0" cy="139700"/>
        </a:xfrm>
        <a:prstGeom prst="line">
          <a:avLst/>
        </a:prstGeom>
        <a:solidFill>
          <a:srgbClr val="FFFFFF"/>
        </a:solidFill>
        <a:ln w="31750" cap="flat" cmpd="sng" algn="ctr">
          <a:solidFill>
            <a:srgbClr val="808080"/>
          </a:solidFill>
          <a:prstDash val="solid"/>
          <a:round/>
          <a:headEnd type="none" w="med" len="med"/>
          <a:tailEnd type="none" w="med" len="med"/>
        </a:ln>
        <a:effectLst/>
      </xdr:spPr>
    </xdr:cxnSp>
    <xdr:clientData/>
  </xdr:twoCellAnchor>
  <xdr:twoCellAnchor>
    <xdr:from>
      <xdr:col>1</xdr:col>
      <xdr:colOff>6350</xdr:colOff>
      <xdr:row>33</xdr:row>
      <xdr:rowOff>171450</xdr:rowOff>
    </xdr:from>
    <xdr:to>
      <xdr:col>1</xdr:col>
      <xdr:colOff>177800</xdr:colOff>
      <xdr:row>33</xdr:row>
      <xdr:rowOff>171450</xdr:rowOff>
    </xdr:to>
    <xdr:cxnSp macro="">
      <xdr:nvCxnSpPr>
        <xdr:cNvPr id="90" name="直線コネクタ 89"/>
        <xdr:cNvCxnSpPr/>
      </xdr:nvCxnSpPr>
      <xdr:spPr bwMode="auto">
        <a:xfrm flipH="1">
          <a:off x="196850" y="6096000"/>
          <a:ext cx="171450" cy="0"/>
        </a:xfrm>
        <a:prstGeom prst="line">
          <a:avLst/>
        </a:prstGeom>
        <a:solidFill>
          <a:srgbClr val="FFFFFF"/>
        </a:solidFill>
        <a:ln w="15875" cap="flat" cmpd="sng" algn="ctr">
          <a:solidFill>
            <a:srgbClr val="000000"/>
          </a:solidFill>
          <a:prstDash val="solid"/>
          <a:round/>
          <a:headEnd type="none" w="med" len="med"/>
          <a:tailEnd type="none" w="med" len="med"/>
        </a:ln>
        <a:effectLst/>
      </xdr:spPr>
    </xdr:cxnSp>
    <xdr:clientData/>
  </xdr:twoCellAnchor>
  <xdr:twoCellAnchor>
    <xdr:from>
      <xdr:col>1</xdr:col>
      <xdr:colOff>41275</xdr:colOff>
      <xdr:row>29</xdr:row>
      <xdr:rowOff>139700</xdr:rowOff>
    </xdr:from>
    <xdr:to>
      <xdr:col>1</xdr:col>
      <xdr:colOff>142875</xdr:colOff>
      <xdr:row>30</xdr:row>
      <xdr:rowOff>69850</xdr:rowOff>
    </xdr:to>
    <xdr:sp macro="" textlink="">
      <xdr:nvSpPr>
        <xdr:cNvPr id="91" name="楕円 90"/>
        <xdr:cNvSpPr/>
      </xdr:nvSpPr>
      <xdr:spPr bwMode="auto">
        <a:xfrm>
          <a:off x="231775" y="5207000"/>
          <a:ext cx="101600" cy="101600"/>
        </a:xfrm>
        <a:prstGeom prst="ellipse">
          <a:avLst/>
        </a:prstGeom>
        <a:solidFill>
          <a:srgbClr val="FF0000"/>
        </a:solidFill>
        <a:ln w="9525" cap="flat" cmpd="sng" algn="ctr">
          <a:solidFill>
            <a:srgbClr val="FF00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1</xdr:col>
      <xdr:colOff>41275</xdr:colOff>
      <xdr:row>31</xdr:row>
      <xdr:rowOff>63500</xdr:rowOff>
    </xdr:from>
    <xdr:to>
      <xdr:col>1</xdr:col>
      <xdr:colOff>142875</xdr:colOff>
      <xdr:row>31</xdr:row>
      <xdr:rowOff>165100</xdr:rowOff>
    </xdr:to>
    <xdr:sp macro="" textlink="">
      <xdr:nvSpPr>
        <xdr:cNvPr id="92" name="フローチャート: 判断 91"/>
        <xdr:cNvSpPr/>
      </xdr:nvSpPr>
      <xdr:spPr bwMode="auto">
        <a:xfrm>
          <a:off x="231775" y="5473700"/>
          <a:ext cx="101600" cy="101600"/>
        </a:xfrm>
        <a:prstGeom prst="flowChartDecision">
          <a:avLst/>
        </a:prstGeom>
        <a:solidFill>
          <a:srgbClr val="000080"/>
        </a:solidFill>
        <a:ln w="9525" cap="flat" cmpd="sng" algn="ctr">
          <a:solidFill>
            <a:srgbClr val="00008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11</xdr:col>
      <xdr:colOff>63500</xdr:colOff>
      <xdr:row>31</xdr:row>
      <xdr:rowOff>241300</xdr:rowOff>
    </xdr:from>
    <xdr:to>
      <xdr:col>33</xdr:col>
      <xdr:colOff>114300</xdr:colOff>
      <xdr:row>39</xdr:row>
      <xdr:rowOff>298450</xdr:rowOff>
    </xdr:to>
    <xdr:sp macro="" textlink="">
      <xdr:nvSpPr>
        <xdr:cNvPr id="93" name="正方形/長方形 92"/>
        <xdr:cNvSpPr/>
      </xdr:nvSpPr>
      <xdr:spPr bwMode="auto">
        <a:xfrm>
          <a:off x="2159000" y="5651500"/>
          <a:ext cx="4241800" cy="2286000"/>
        </a:xfrm>
        <a:prstGeom prst="rect">
          <a:avLst/>
        </a:prstGeom>
        <a:solidFill>
          <a:srgbClr val="E6FFD5"/>
        </a:solidFill>
        <a:ln w="9525" cap="flat" cmpd="sng" algn="ctr">
          <a:noFill/>
          <a:prstDash val="solid"/>
          <a:round/>
          <a:headEnd type="none" w="med" len="med"/>
          <a:tailEnd type="none" w="med" len="med"/>
        </a:ln>
        <a:effectLst/>
        <a:extLst>
          <a:ext uri="{91240B29-F687-4F45-9708-019B960494DF}">
            <a14:hiddenLine xmlns:a14="http://schemas.microsoft.com/office/drawing/2010/main" w="9525" cap="flat" cmpd="sng" algn="ctr">
              <a:solidFill>
                <a:srgbClr val="000000"/>
              </a:solidFill>
              <a:prstDash val="solid"/>
              <a:round/>
              <a:headEnd type="none" w="med" len="med"/>
              <a:tailEnd type="none" w="med" len="med"/>
            </a14:hiddenLine>
          </a:ext>
        </a:extLst>
      </xdr:spPr>
      <xdr:txBody>
        <a:bodyPr vertOverflow="clip" horzOverflow="clip" wrap="square" lIns="18288" tIns="0" rIns="0" bIns="0" rtlCol="0" anchor="t" upright="1"/>
        <a:lstStyle/>
        <a:p>
          <a:pPr algn="l"/>
          <a:endParaRPr kumimoji="1" lang="ja-JP" altLang="en-US" sz="1100"/>
        </a:p>
      </xdr:txBody>
    </xdr:sp>
    <xdr:clientData/>
  </xdr:twoCellAnchor>
  <xdr:oneCellAnchor>
    <xdr:from>
      <xdr:col>8</xdr:col>
      <xdr:colOff>152400</xdr:colOff>
      <xdr:row>30</xdr:row>
      <xdr:rowOff>31750</xdr:rowOff>
    </xdr:from>
    <xdr:ext cx="411266" cy="275717"/>
    <xdr:sp macro="" textlink="">
      <xdr:nvSpPr>
        <xdr:cNvPr id="94" name="テキスト ボックス 93"/>
        <xdr:cNvSpPr txBox="1"/>
      </xdr:nvSpPr>
      <xdr:spPr>
        <a:xfrm>
          <a:off x="1676400" y="5270500"/>
          <a:ext cx="411266"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1100">
              <a:latin typeface="ＭＳ Ｐゴシック" panose="020B0600070205080204" pitchFamily="50" charset="-128"/>
              <a:ea typeface="ＭＳ Ｐゴシック" panose="020B0600070205080204" pitchFamily="50" charset="-128"/>
            </a:rPr>
            <a:t>(</a:t>
          </a:r>
          <a:r>
            <a:rPr kumimoji="1" lang="ja-JP" altLang="en-US" sz="1100">
              <a:latin typeface="ＭＳ Ｐゴシック" panose="020B0600070205080204" pitchFamily="50" charset="-128"/>
              <a:ea typeface="ＭＳ Ｐゴシック" panose="020B0600070205080204" pitchFamily="50" charset="-128"/>
            </a:rPr>
            <a:t>円</a:t>
          </a:r>
          <a:r>
            <a:rPr kumimoji="1" lang="en-US" altLang="ja-JP" sz="1100">
              <a:latin typeface="ＭＳ Ｐゴシック" panose="020B0600070205080204" pitchFamily="50" charset="-128"/>
              <a:ea typeface="ＭＳ Ｐゴシック" panose="020B0600070205080204" pitchFamily="50" charset="-128"/>
            </a:rPr>
            <a:t>)</a:t>
          </a:r>
          <a:endParaRPr kumimoji="1" lang="ja-JP" altLang="en-US" sz="1100">
            <a:latin typeface="ＭＳ Ｐゴシック" panose="020B0600070205080204" pitchFamily="50" charset="-128"/>
            <a:ea typeface="ＭＳ Ｐゴシック" panose="020B0600070205080204" pitchFamily="50" charset="-128"/>
          </a:endParaRPr>
        </a:p>
      </xdr:txBody>
    </xdr:sp>
    <xdr:clientData/>
  </xdr:oneCellAnchor>
  <xdr:twoCellAnchor>
    <xdr:from>
      <xdr:col>11</xdr:col>
      <xdr:colOff>63500</xdr:colOff>
      <xdr:row>39</xdr:row>
      <xdr:rowOff>298450</xdr:rowOff>
    </xdr:from>
    <xdr:to>
      <xdr:col>33</xdr:col>
      <xdr:colOff>114300</xdr:colOff>
      <xdr:row>39</xdr:row>
      <xdr:rowOff>298450</xdr:rowOff>
    </xdr:to>
    <xdr:cxnSp macro="">
      <xdr:nvCxnSpPr>
        <xdr:cNvPr id="95" name="直線コネクタ 94"/>
        <xdr:cNvCxnSpPr/>
      </xdr:nvCxnSpPr>
      <xdr:spPr bwMode="auto">
        <a:xfrm>
          <a:off x="2159000" y="7937500"/>
          <a:ext cx="4241800" cy="0"/>
        </a:xfrm>
        <a:prstGeom prst="line">
          <a:avLst/>
        </a:prstGeom>
        <a:solidFill>
          <a:srgbClr val="FFFFFF"/>
        </a:solidFill>
        <a:ln w="9525" cap="flat" cmpd="sng" algn="ctr">
          <a:solidFill>
            <a:srgbClr val="C0C0C0"/>
          </a:solidFill>
          <a:prstDash val="solid"/>
          <a:round/>
          <a:headEnd type="none" w="med" len="med"/>
          <a:tailEnd type="none" w="med" len="med"/>
        </a:ln>
        <a:effectLst/>
      </xdr:spPr>
    </xdr:cxnSp>
    <xdr:clientData/>
  </xdr:twoCellAnchor>
  <xdr:twoCellAnchor>
    <xdr:from>
      <xdr:col>11</xdr:col>
      <xdr:colOff>63500</xdr:colOff>
      <xdr:row>38</xdr:row>
      <xdr:rowOff>88900</xdr:rowOff>
    </xdr:from>
    <xdr:to>
      <xdr:col>33</xdr:col>
      <xdr:colOff>114300</xdr:colOff>
      <xdr:row>38</xdr:row>
      <xdr:rowOff>88900</xdr:rowOff>
    </xdr:to>
    <xdr:cxnSp macro="">
      <xdr:nvCxnSpPr>
        <xdr:cNvPr id="96" name="直線コネクタ 95"/>
        <xdr:cNvCxnSpPr/>
      </xdr:nvCxnSpPr>
      <xdr:spPr bwMode="auto">
        <a:xfrm>
          <a:off x="2159000" y="7556500"/>
          <a:ext cx="4241800" cy="0"/>
        </a:xfrm>
        <a:prstGeom prst="line">
          <a:avLst/>
        </a:prstGeom>
        <a:solidFill>
          <a:srgbClr val="FFFFFF"/>
        </a:solidFill>
        <a:ln w="9525" cap="flat" cmpd="sng" algn="ctr">
          <a:solidFill>
            <a:srgbClr val="C0C0C0"/>
          </a:solidFill>
          <a:prstDash val="solid"/>
          <a:round/>
          <a:headEnd type="none" w="med" len="med"/>
          <a:tailEnd type="none" w="med" len="med"/>
        </a:ln>
        <a:effectLst/>
      </xdr:spPr>
    </xdr:cxnSp>
    <xdr:clientData/>
  </xdr:twoCellAnchor>
  <xdr:twoCellAnchor>
    <xdr:from>
      <xdr:col>11</xdr:col>
      <xdr:colOff>63500</xdr:colOff>
      <xdr:row>37</xdr:row>
      <xdr:rowOff>50800</xdr:rowOff>
    </xdr:from>
    <xdr:to>
      <xdr:col>33</xdr:col>
      <xdr:colOff>114300</xdr:colOff>
      <xdr:row>37</xdr:row>
      <xdr:rowOff>50800</xdr:rowOff>
    </xdr:to>
    <xdr:cxnSp macro="">
      <xdr:nvCxnSpPr>
        <xdr:cNvPr id="97" name="直線コネクタ 96"/>
        <xdr:cNvCxnSpPr/>
      </xdr:nvCxnSpPr>
      <xdr:spPr bwMode="auto">
        <a:xfrm>
          <a:off x="2159000" y="7175500"/>
          <a:ext cx="4241800" cy="0"/>
        </a:xfrm>
        <a:prstGeom prst="line">
          <a:avLst/>
        </a:prstGeom>
        <a:solidFill>
          <a:srgbClr val="FFFFFF"/>
        </a:solidFill>
        <a:ln w="9525" cap="flat" cmpd="sng" algn="ctr">
          <a:solidFill>
            <a:srgbClr val="C0C0C0"/>
          </a:solidFill>
          <a:prstDash val="solid"/>
          <a:round/>
          <a:headEnd type="none" w="med" len="med"/>
          <a:tailEnd type="none" w="med" len="med"/>
        </a:ln>
        <a:effectLst/>
      </xdr:spPr>
    </xdr:cxnSp>
    <xdr:clientData/>
  </xdr:twoCellAnchor>
  <xdr:twoCellAnchor>
    <xdr:from>
      <xdr:col>11</xdr:col>
      <xdr:colOff>63500</xdr:colOff>
      <xdr:row>35</xdr:row>
      <xdr:rowOff>184150</xdr:rowOff>
    </xdr:from>
    <xdr:to>
      <xdr:col>33</xdr:col>
      <xdr:colOff>114300</xdr:colOff>
      <xdr:row>35</xdr:row>
      <xdr:rowOff>184150</xdr:rowOff>
    </xdr:to>
    <xdr:cxnSp macro="">
      <xdr:nvCxnSpPr>
        <xdr:cNvPr id="98" name="直線コネクタ 97"/>
        <xdr:cNvCxnSpPr/>
      </xdr:nvCxnSpPr>
      <xdr:spPr bwMode="auto">
        <a:xfrm>
          <a:off x="2159000" y="6794500"/>
          <a:ext cx="4241800" cy="0"/>
        </a:xfrm>
        <a:prstGeom prst="line">
          <a:avLst/>
        </a:prstGeom>
        <a:solidFill>
          <a:srgbClr val="FFFFFF"/>
        </a:solidFill>
        <a:ln w="9525" cap="flat" cmpd="sng" algn="ctr">
          <a:solidFill>
            <a:srgbClr val="C0C0C0"/>
          </a:solidFill>
          <a:prstDash val="solid"/>
          <a:round/>
          <a:headEnd type="none" w="med" len="med"/>
          <a:tailEnd type="none" w="med" len="med"/>
        </a:ln>
        <a:effectLst/>
      </xdr:spPr>
    </xdr:cxnSp>
    <xdr:clientData/>
  </xdr:twoCellAnchor>
  <xdr:twoCellAnchor>
    <xdr:from>
      <xdr:col>11</xdr:col>
      <xdr:colOff>63500</xdr:colOff>
      <xdr:row>34</xdr:row>
      <xdr:rowOff>146050</xdr:rowOff>
    </xdr:from>
    <xdr:to>
      <xdr:col>33</xdr:col>
      <xdr:colOff>114300</xdr:colOff>
      <xdr:row>34</xdr:row>
      <xdr:rowOff>146050</xdr:rowOff>
    </xdr:to>
    <xdr:cxnSp macro="">
      <xdr:nvCxnSpPr>
        <xdr:cNvPr id="99" name="直線コネクタ 98"/>
        <xdr:cNvCxnSpPr/>
      </xdr:nvCxnSpPr>
      <xdr:spPr bwMode="auto">
        <a:xfrm>
          <a:off x="2159000" y="6413500"/>
          <a:ext cx="4241800" cy="0"/>
        </a:xfrm>
        <a:prstGeom prst="line">
          <a:avLst/>
        </a:prstGeom>
        <a:solidFill>
          <a:srgbClr val="FFFFFF"/>
        </a:solidFill>
        <a:ln w="9525" cap="flat" cmpd="sng" algn="ctr">
          <a:solidFill>
            <a:srgbClr val="C0C0C0"/>
          </a:solidFill>
          <a:prstDash val="solid"/>
          <a:round/>
          <a:headEnd type="none" w="med" len="med"/>
          <a:tailEnd type="none" w="med" len="med"/>
        </a:ln>
        <a:effectLst/>
      </xdr:spPr>
    </xdr:cxnSp>
    <xdr:clientData/>
  </xdr:twoCellAnchor>
  <xdr:twoCellAnchor>
    <xdr:from>
      <xdr:col>11</xdr:col>
      <xdr:colOff>63500</xdr:colOff>
      <xdr:row>33</xdr:row>
      <xdr:rowOff>107950</xdr:rowOff>
    </xdr:from>
    <xdr:to>
      <xdr:col>33</xdr:col>
      <xdr:colOff>114300</xdr:colOff>
      <xdr:row>33</xdr:row>
      <xdr:rowOff>107950</xdr:rowOff>
    </xdr:to>
    <xdr:cxnSp macro="">
      <xdr:nvCxnSpPr>
        <xdr:cNvPr id="100" name="直線コネクタ 99"/>
        <xdr:cNvCxnSpPr/>
      </xdr:nvCxnSpPr>
      <xdr:spPr bwMode="auto">
        <a:xfrm>
          <a:off x="2159000" y="6032500"/>
          <a:ext cx="4241800" cy="0"/>
        </a:xfrm>
        <a:prstGeom prst="line">
          <a:avLst/>
        </a:prstGeom>
        <a:solidFill>
          <a:srgbClr val="FFFFFF"/>
        </a:solidFill>
        <a:ln w="9525" cap="flat" cmpd="sng" algn="ctr">
          <a:solidFill>
            <a:srgbClr val="C0C0C0"/>
          </a:solidFill>
          <a:prstDash val="solid"/>
          <a:round/>
          <a:headEnd type="none" w="med" len="med"/>
          <a:tailEnd type="none" w="med" len="med"/>
        </a:ln>
        <a:effectLst/>
      </xdr:spPr>
    </xdr:cxnSp>
    <xdr:clientData/>
  </xdr:twoCellAnchor>
  <xdr:oneCellAnchor>
    <xdr:from>
      <xdr:col>7</xdr:col>
      <xdr:colOff>50800</xdr:colOff>
      <xdr:row>32</xdr:row>
      <xdr:rowOff>137177</xdr:rowOff>
    </xdr:from>
    <xdr:ext cx="762000" cy="259045"/>
    <xdr:sp macro="" textlink="">
      <xdr:nvSpPr>
        <xdr:cNvPr id="101" name="テキスト ボックス 100"/>
        <xdr:cNvSpPr txBox="1"/>
      </xdr:nvSpPr>
      <xdr:spPr>
        <a:xfrm>
          <a:off x="1384300" y="58902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11</xdr:col>
      <xdr:colOff>63500</xdr:colOff>
      <xdr:row>31</xdr:row>
      <xdr:rowOff>241300</xdr:rowOff>
    </xdr:from>
    <xdr:to>
      <xdr:col>33</xdr:col>
      <xdr:colOff>114300</xdr:colOff>
      <xdr:row>31</xdr:row>
      <xdr:rowOff>241300</xdr:rowOff>
    </xdr:to>
    <xdr:cxnSp macro="">
      <xdr:nvCxnSpPr>
        <xdr:cNvPr id="102" name="直線コネクタ 101"/>
        <xdr:cNvCxnSpPr/>
      </xdr:nvCxnSpPr>
      <xdr:spPr bwMode="auto">
        <a:xfrm>
          <a:off x="2159000" y="5651500"/>
          <a:ext cx="4241800" cy="0"/>
        </a:xfrm>
        <a:prstGeom prst="line">
          <a:avLst/>
        </a:prstGeom>
        <a:solidFill>
          <a:srgbClr val="FFFFFF"/>
        </a:solidFill>
        <a:ln w="9525" cap="flat" cmpd="sng" algn="ctr">
          <a:solidFill>
            <a:srgbClr val="C0C0C0"/>
          </a:solidFill>
          <a:prstDash val="solid"/>
          <a:round/>
          <a:headEnd type="none" w="med" len="med"/>
          <a:tailEnd type="none" w="med" len="med"/>
        </a:ln>
        <a:effectLst/>
      </xdr:spPr>
    </xdr:cxnSp>
    <xdr:clientData/>
  </xdr:twoCellAnchor>
  <xdr:oneCellAnchor>
    <xdr:from>
      <xdr:col>7</xdr:col>
      <xdr:colOff>50800</xdr:colOff>
      <xdr:row>31</xdr:row>
      <xdr:rowOff>99077</xdr:rowOff>
    </xdr:from>
    <xdr:ext cx="762000" cy="259045"/>
    <xdr:sp macro="" textlink="">
      <xdr:nvSpPr>
        <xdr:cNvPr id="103" name="テキスト ボックス 102"/>
        <xdr:cNvSpPr txBox="1"/>
      </xdr:nvSpPr>
      <xdr:spPr>
        <a:xfrm>
          <a:off x="1384300" y="55092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3,000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11</xdr:col>
      <xdr:colOff>63500</xdr:colOff>
      <xdr:row>31</xdr:row>
      <xdr:rowOff>241300</xdr:rowOff>
    </xdr:from>
    <xdr:to>
      <xdr:col>33</xdr:col>
      <xdr:colOff>114300</xdr:colOff>
      <xdr:row>39</xdr:row>
      <xdr:rowOff>298450</xdr:rowOff>
    </xdr:to>
    <xdr:sp macro="" textlink="">
      <xdr:nvSpPr>
        <xdr:cNvPr id="104" name="人口1人当たり決算額の推移グラフ枠445"/>
        <xdr:cNvSpPr/>
      </xdr:nvSpPr>
      <xdr:spPr bwMode="auto">
        <a:xfrm>
          <a:off x="2159000" y="5651500"/>
          <a:ext cx="4241800" cy="2286000"/>
        </a:xfrm>
        <a:prstGeom prst="rect">
          <a:avLst/>
        </a:prstGeom>
        <a:noFill/>
        <a:ln w="19050" cap="flat" cmpd="sng" algn="ctr">
          <a:solidFill>
            <a:srgbClr val="000000"/>
          </a:solidFill>
          <a:prstDash val="solid"/>
          <a:round/>
          <a:headEnd type="none" w="med" len="med"/>
          <a:tailEnd type="none" w="med" len="med"/>
        </a:ln>
        <a:effectLst/>
        <a:extLst>
          <a:ext uri="{909E8E84-426E-40DD-AFC4-6F175D3DCCD1}">
            <a14:hiddenFill xmlns:a14="http://schemas.microsoft.com/office/drawing/2010/main">
              <a:solidFill>
                <a:srgbClr val="FFFFFF"/>
              </a:solidFill>
            </a14:hiddenFill>
          </a:ext>
        </a:ex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29</xdr:col>
      <xdr:colOff>127000</xdr:colOff>
      <xdr:row>33</xdr:row>
      <xdr:rowOff>178816</xdr:rowOff>
    </xdr:from>
    <xdr:to>
      <xdr:col>29</xdr:col>
      <xdr:colOff>127000</xdr:colOff>
      <xdr:row>38</xdr:row>
      <xdr:rowOff>101600</xdr:rowOff>
    </xdr:to>
    <xdr:cxnSp macro="">
      <xdr:nvCxnSpPr>
        <xdr:cNvPr id="105" name="直線コネクタ 104"/>
        <xdr:cNvCxnSpPr/>
      </xdr:nvCxnSpPr>
      <xdr:spPr bwMode="auto">
        <a:xfrm flipV="1">
          <a:off x="5651500" y="6103366"/>
          <a:ext cx="0" cy="1465834"/>
        </a:xfrm>
        <a:prstGeom prst="line">
          <a:avLst/>
        </a:prstGeom>
        <a:solidFill>
          <a:srgbClr val="FFFFFF"/>
        </a:solidFill>
        <a:ln w="31750" cap="flat" cmpd="sng" algn="ctr">
          <a:solidFill>
            <a:srgbClr val="808080"/>
          </a:solidFill>
          <a:prstDash val="solid"/>
          <a:round/>
          <a:headEnd type="none" w="med" len="med"/>
          <a:tailEnd type="none" w="med" len="med"/>
        </a:ln>
        <a:effectLst/>
      </xdr:spPr>
    </xdr:cxnSp>
    <xdr:clientData/>
  </xdr:twoCellAnchor>
  <xdr:oneCellAnchor>
    <xdr:from>
      <xdr:col>30</xdr:col>
      <xdr:colOff>25400</xdr:colOff>
      <xdr:row>38</xdr:row>
      <xdr:rowOff>73677</xdr:rowOff>
    </xdr:from>
    <xdr:ext cx="762000" cy="259045"/>
    <xdr:sp macro="" textlink="">
      <xdr:nvSpPr>
        <xdr:cNvPr id="106" name="人口1人当たり決算額の推移最小値テキスト445"/>
        <xdr:cNvSpPr txBox="1"/>
      </xdr:nvSpPr>
      <xdr:spPr>
        <a:xfrm>
          <a:off x="5740400" y="75412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latin typeface="ＭＳ Ｐゴシック" panose="020B0600070205080204" pitchFamily="50" charset="-128"/>
              <a:ea typeface="ＭＳ Ｐゴシック" panose="020B0600070205080204" pitchFamily="50" charset="-128"/>
            </a:rPr>
            <a:t>-12,100</a:t>
          </a:r>
          <a:endParaRPr kumimoji="1" lang="ja-JP" altLang="en-US" sz="1000" b="1">
            <a:latin typeface="ＭＳ Ｐゴシック" panose="020B0600070205080204" pitchFamily="50" charset="-128"/>
            <a:ea typeface="ＭＳ Ｐゴシック" panose="020B0600070205080204" pitchFamily="50" charset="-128"/>
          </a:endParaRPr>
        </a:p>
      </xdr:txBody>
    </xdr:sp>
    <xdr:clientData/>
  </xdr:oneCellAnchor>
  <xdr:twoCellAnchor>
    <xdr:from>
      <xdr:col>29</xdr:col>
      <xdr:colOff>38100</xdr:colOff>
      <xdr:row>38</xdr:row>
      <xdr:rowOff>101600</xdr:rowOff>
    </xdr:from>
    <xdr:to>
      <xdr:col>30</xdr:col>
      <xdr:colOff>25400</xdr:colOff>
      <xdr:row>38</xdr:row>
      <xdr:rowOff>101600</xdr:rowOff>
    </xdr:to>
    <xdr:cxnSp macro="">
      <xdr:nvCxnSpPr>
        <xdr:cNvPr id="107" name="直線コネクタ 106"/>
        <xdr:cNvCxnSpPr/>
      </xdr:nvCxnSpPr>
      <xdr:spPr bwMode="auto">
        <a:xfrm>
          <a:off x="5562600" y="7569200"/>
          <a:ext cx="177800" cy="0"/>
        </a:xfrm>
        <a:prstGeom prst="line">
          <a:avLst/>
        </a:prstGeom>
        <a:solidFill>
          <a:srgbClr val="FFFFFF"/>
        </a:solidFill>
        <a:ln w="19050" cap="flat" cmpd="sng" algn="ctr">
          <a:solidFill>
            <a:srgbClr val="000000"/>
          </a:solidFill>
          <a:prstDash val="solid"/>
          <a:round/>
          <a:headEnd type="none" w="med" len="med"/>
          <a:tailEnd type="none" w="med" len="med"/>
        </a:ln>
        <a:effectLst/>
      </xdr:spPr>
    </xdr:cxnSp>
    <xdr:clientData/>
  </xdr:twoCellAnchor>
  <xdr:oneCellAnchor>
    <xdr:from>
      <xdr:col>30</xdr:col>
      <xdr:colOff>25400</xdr:colOff>
      <xdr:row>32</xdr:row>
      <xdr:rowOff>93743</xdr:rowOff>
    </xdr:from>
    <xdr:ext cx="762000" cy="259045"/>
    <xdr:sp macro="" textlink="">
      <xdr:nvSpPr>
        <xdr:cNvPr id="108" name="人口1人当たり決算額の推移最大値テキスト445"/>
        <xdr:cNvSpPr txBox="1"/>
      </xdr:nvSpPr>
      <xdr:spPr>
        <a:xfrm>
          <a:off x="5740400" y="5846843"/>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latin typeface="ＭＳ Ｐゴシック" panose="020B0600070205080204" pitchFamily="50" charset="-128"/>
              <a:ea typeface="ＭＳ Ｐゴシック" panose="020B0600070205080204" pitchFamily="50" charset="-128"/>
            </a:rPr>
            <a:t>-558</a:t>
          </a:r>
          <a:endParaRPr kumimoji="1" lang="ja-JP" altLang="en-US" sz="1000" b="1">
            <a:latin typeface="ＭＳ Ｐゴシック" panose="020B0600070205080204" pitchFamily="50" charset="-128"/>
            <a:ea typeface="ＭＳ Ｐゴシック" panose="020B0600070205080204" pitchFamily="50" charset="-128"/>
          </a:endParaRPr>
        </a:p>
      </xdr:txBody>
    </xdr:sp>
    <xdr:clientData/>
  </xdr:oneCellAnchor>
  <xdr:twoCellAnchor>
    <xdr:from>
      <xdr:col>29</xdr:col>
      <xdr:colOff>38100</xdr:colOff>
      <xdr:row>33</xdr:row>
      <xdr:rowOff>178816</xdr:rowOff>
    </xdr:from>
    <xdr:to>
      <xdr:col>30</xdr:col>
      <xdr:colOff>25400</xdr:colOff>
      <xdr:row>33</xdr:row>
      <xdr:rowOff>178816</xdr:rowOff>
    </xdr:to>
    <xdr:cxnSp macro="">
      <xdr:nvCxnSpPr>
        <xdr:cNvPr id="109" name="直線コネクタ 108"/>
        <xdr:cNvCxnSpPr/>
      </xdr:nvCxnSpPr>
      <xdr:spPr bwMode="auto">
        <a:xfrm>
          <a:off x="5562600" y="6103366"/>
          <a:ext cx="177800" cy="0"/>
        </a:xfrm>
        <a:prstGeom prst="line">
          <a:avLst/>
        </a:prstGeom>
        <a:solidFill>
          <a:srgbClr val="FFFFFF"/>
        </a:solidFill>
        <a:ln w="19050" cap="flat" cmpd="sng" algn="ctr">
          <a:solidFill>
            <a:srgbClr val="000000"/>
          </a:solidFill>
          <a:prstDash val="solid"/>
          <a:round/>
          <a:headEnd type="none" w="med" len="med"/>
          <a:tailEnd type="none" w="med" len="med"/>
        </a:ln>
        <a:effectLst/>
      </xdr:spPr>
    </xdr:cxnSp>
    <xdr:clientData/>
  </xdr:twoCellAnchor>
  <xdr:twoCellAnchor>
    <xdr:from>
      <xdr:col>26</xdr:col>
      <xdr:colOff>50800</xdr:colOff>
      <xdr:row>35</xdr:row>
      <xdr:rowOff>328930</xdr:rowOff>
    </xdr:from>
    <xdr:to>
      <xdr:col>29</xdr:col>
      <xdr:colOff>127000</xdr:colOff>
      <xdr:row>36</xdr:row>
      <xdr:rowOff>53848</xdr:rowOff>
    </xdr:to>
    <xdr:cxnSp macro="">
      <xdr:nvCxnSpPr>
        <xdr:cNvPr id="110" name="直線コネクタ 109"/>
        <xdr:cNvCxnSpPr/>
      </xdr:nvCxnSpPr>
      <xdr:spPr bwMode="auto">
        <a:xfrm flipV="1">
          <a:off x="5003800" y="6939280"/>
          <a:ext cx="647700" cy="67818"/>
        </a:xfrm>
        <a:prstGeom prst="line">
          <a:avLst/>
        </a:prstGeom>
        <a:solidFill>
          <a:srgbClr val="FFFFFF"/>
        </a:solidFill>
        <a:ln w="6350" cap="flat" cmpd="sng" algn="ctr">
          <a:solidFill>
            <a:srgbClr val="FF0000"/>
          </a:solidFill>
          <a:prstDash val="solid"/>
          <a:round/>
          <a:headEnd type="none" w="med" len="med"/>
          <a:tailEnd type="none" w="med" len="med"/>
        </a:ln>
        <a:effectLst/>
      </xdr:spPr>
    </xdr:cxnSp>
    <xdr:clientData/>
  </xdr:twoCellAnchor>
  <xdr:oneCellAnchor>
    <xdr:from>
      <xdr:col>30</xdr:col>
      <xdr:colOff>25400</xdr:colOff>
      <xdr:row>36</xdr:row>
      <xdr:rowOff>50436</xdr:rowOff>
    </xdr:from>
    <xdr:ext cx="762000" cy="259045"/>
    <xdr:sp macro="" textlink="">
      <xdr:nvSpPr>
        <xdr:cNvPr id="111" name="人口1人当たり決算額の推移平均値テキスト445"/>
        <xdr:cNvSpPr txBox="1"/>
      </xdr:nvSpPr>
      <xdr:spPr>
        <a:xfrm>
          <a:off x="5740400" y="7003686"/>
          <a:ext cx="762000"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solidFill>
                <a:srgbClr val="000080"/>
              </a:solidFill>
              <a:latin typeface="ＭＳ Ｐゴシック" panose="020B0600070205080204" pitchFamily="50" charset="-128"/>
              <a:ea typeface="ＭＳ Ｐゴシック" panose="020B0600070205080204" pitchFamily="50" charset="-128"/>
            </a:rPr>
            <a:t>-8,267</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29</xdr:col>
      <xdr:colOff>76200</xdr:colOff>
      <xdr:row>36</xdr:row>
      <xdr:rowOff>78359</xdr:rowOff>
    </xdr:from>
    <xdr:to>
      <xdr:col>29</xdr:col>
      <xdr:colOff>177800</xdr:colOff>
      <xdr:row>37</xdr:row>
      <xdr:rowOff>8509</xdr:rowOff>
    </xdr:to>
    <xdr:sp macro="" textlink="">
      <xdr:nvSpPr>
        <xdr:cNvPr id="112" name="フローチャート: 判断 111"/>
        <xdr:cNvSpPr/>
      </xdr:nvSpPr>
      <xdr:spPr bwMode="auto">
        <a:xfrm>
          <a:off x="5600700" y="7031609"/>
          <a:ext cx="101600" cy="101600"/>
        </a:xfrm>
        <a:prstGeom prst="flowChartDecision">
          <a:avLst/>
        </a:prstGeom>
        <a:solidFill>
          <a:srgbClr val="000080"/>
        </a:solidFill>
        <a:ln w="9525" cap="flat" cmpd="sng" algn="ctr">
          <a:solidFill>
            <a:srgbClr val="00008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22</xdr:col>
      <xdr:colOff>114300</xdr:colOff>
      <xdr:row>36</xdr:row>
      <xdr:rowOff>53848</xdr:rowOff>
    </xdr:from>
    <xdr:to>
      <xdr:col>26</xdr:col>
      <xdr:colOff>50800</xdr:colOff>
      <xdr:row>37</xdr:row>
      <xdr:rowOff>13716</xdr:rowOff>
    </xdr:to>
    <xdr:cxnSp macro="">
      <xdr:nvCxnSpPr>
        <xdr:cNvPr id="113" name="直線コネクタ 112"/>
        <xdr:cNvCxnSpPr/>
      </xdr:nvCxnSpPr>
      <xdr:spPr bwMode="auto">
        <a:xfrm flipV="1">
          <a:off x="4305300" y="7007098"/>
          <a:ext cx="698500" cy="131318"/>
        </a:xfrm>
        <a:prstGeom prst="line">
          <a:avLst/>
        </a:prstGeom>
        <a:solidFill>
          <a:srgbClr val="FFFFFF"/>
        </a:solidFill>
        <a:ln w="6350" cap="flat" cmpd="sng" algn="ctr">
          <a:solidFill>
            <a:srgbClr val="FF0000"/>
          </a:solidFill>
          <a:prstDash val="solid"/>
          <a:round/>
          <a:headEnd type="none" w="med" len="med"/>
          <a:tailEnd type="none" w="med" len="med"/>
        </a:ln>
        <a:effectLst/>
      </xdr:spPr>
    </xdr:cxnSp>
    <xdr:clientData/>
  </xdr:twoCellAnchor>
  <xdr:twoCellAnchor>
    <xdr:from>
      <xdr:col>26</xdr:col>
      <xdr:colOff>0</xdr:colOff>
      <xdr:row>36</xdr:row>
      <xdr:rowOff>76327</xdr:rowOff>
    </xdr:from>
    <xdr:to>
      <xdr:col>26</xdr:col>
      <xdr:colOff>101600</xdr:colOff>
      <xdr:row>37</xdr:row>
      <xdr:rowOff>6477</xdr:rowOff>
    </xdr:to>
    <xdr:sp macro="" textlink="">
      <xdr:nvSpPr>
        <xdr:cNvPr id="114" name="フローチャート: 判断 113"/>
        <xdr:cNvSpPr/>
      </xdr:nvSpPr>
      <xdr:spPr bwMode="auto">
        <a:xfrm>
          <a:off x="4953000" y="7029577"/>
          <a:ext cx="101600" cy="101600"/>
        </a:xfrm>
        <a:prstGeom prst="flowChartDecision">
          <a:avLst/>
        </a:prstGeom>
        <a:solidFill>
          <a:srgbClr val="000080"/>
        </a:solidFill>
        <a:ln w="9525" cap="flat" cmpd="sng" algn="ctr">
          <a:solidFill>
            <a:srgbClr val="00008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oneCellAnchor>
    <xdr:from>
      <xdr:col>24</xdr:col>
      <xdr:colOff>50800</xdr:colOff>
      <xdr:row>36</xdr:row>
      <xdr:rowOff>162704</xdr:rowOff>
    </xdr:from>
    <xdr:ext cx="736600" cy="259045"/>
    <xdr:sp macro="" textlink="">
      <xdr:nvSpPr>
        <xdr:cNvPr id="115" name="テキスト ボックス 114"/>
        <xdr:cNvSpPr txBox="1"/>
      </xdr:nvSpPr>
      <xdr:spPr>
        <a:xfrm>
          <a:off x="4622800" y="7115954"/>
          <a:ext cx="7366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-8,251</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18</xdr:col>
      <xdr:colOff>177800</xdr:colOff>
      <xdr:row>37</xdr:row>
      <xdr:rowOff>13716</xdr:rowOff>
    </xdr:from>
    <xdr:to>
      <xdr:col>22</xdr:col>
      <xdr:colOff>114300</xdr:colOff>
      <xdr:row>37</xdr:row>
      <xdr:rowOff>95504</xdr:rowOff>
    </xdr:to>
    <xdr:cxnSp macro="">
      <xdr:nvCxnSpPr>
        <xdr:cNvPr id="116" name="直線コネクタ 115"/>
        <xdr:cNvCxnSpPr/>
      </xdr:nvCxnSpPr>
      <xdr:spPr bwMode="auto">
        <a:xfrm flipV="1">
          <a:off x="3606800" y="7138416"/>
          <a:ext cx="698500" cy="81788"/>
        </a:xfrm>
        <a:prstGeom prst="line">
          <a:avLst/>
        </a:prstGeom>
        <a:solidFill>
          <a:srgbClr val="FFFFFF"/>
        </a:solidFill>
        <a:ln w="6350" cap="flat" cmpd="sng" algn="ctr">
          <a:solidFill>
            <a:srgbClr val="FF0000"/>
          </a:solidFill>
          <a:prstDash val="solid"/>
          <a:round/>
          <a:headEnd type="none" w="med" len="med"/>
          <a:tailEnd type="none" w="med" len="med"/>
        </a:ln>
        <a:effectLst/>
      </xdr:spPr>
    </xdr:cxnSp>
    <xdr:clientData/>
  </xdr:twoCellAnchor>
  <xdr:twoCellAnchor>
    <xdr:from>
      <xdr:col>22</xdr:col>
      <xdr:colOff>63500</xdr:colOff>
      <xdr:row>36</xdr:row>
      <xdr:rowOff>15240</xdr:rowOff>
    </xdr:from>
    <xdr:to>
      <xdr:col>22</xdr:col>
      <xdr:colOff>165100</xdr:colOff>
      <xdr:row>36</xdr:row>
      <xdr:rowOff>116840</xdr:rowOff>
    </xdr:to>
    <xdr:sp macro="" textlink="">
      <xdr:nvSpPr>
        <xdr:cNvPr id="117" name="フローチャート: 判断 116"/>
        <xdr:cNvSpPr/>
      </xdr:nvSpPr>
      <xdr:spPr bwMode="auto">
        <a:xfrm>
          <a:off x="4254500" y="6968490"/>
          <a:ext cx="101600" cy="101600"/>
        </a:xfrm>
        <a:prstGeom prst="flowChartDecision">
          <a:avLst/>
        </a:prstGeom>
        <a:solidFill>
          <a:srgbClr val="000080"/>
        </a:solidFill>
        <a:ln w="9525" cap="flat" cmpd="sng" algn="ctr">
          <a:solidFill>
            <a:srgbClr val="00008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oneCellAnchor>
    <xdr:from>
      <xdr:col>20</xdr:col>
      <xdr:colOff>114300</xdr:colOff>
      <xdr:row>35</xdr:row>
      <xdr:rowOff>127017</xdr:rowOff>
    </xdr:from>
    <xdr:ext cx="762000" cy="259045"/>
    <xdr:sp macro="" textlink="">
      <xdr:nvSpPr>
        <xdr:cNvPr id="118" name="テキスト ボックス 117"/>
        <xdr:cNvSpPr txBox="1"/>
      </xdr:nvSpPr>
      <xdr:spPr>
        <a:xfrm>
          <a:off x="3924300" y="673736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-7,770</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15</xdr:col>
      <xdr:colOff>50800</xdr:colOff>
      <xdr:row>36</xdr:row>
      <xdr:rowOff>161925</xdr:rowOff>
    </xdr:from>
    <xdr:to>
      <xdr:col>18</xdr:col>
      <xdr:colOff>177800</xdr:colOff>
      <xdr:row>37</xdr:row>
      <xdr:rowOff>95504</xdr:rowOff>
    </xdr:to>
    <xdr:cxnSp macro="">
      <xdr:nvCxnSpPr>
        <xdr:cNvPr id="119" name="直線コネクタ 118"/>
        <xdr:cNvCxnSpPr/>
      </xdr:nvCxnSpPr>
      <xdr:spPr bwMode="auto">
        <a:xfrm>
          <a:off x="2908300" y="7115175"/>
          <a:ext cx="698500" cy="105029"/>
        </a:xfrm>
        <a:prstGeom prst="line">
          <a:avLst/>
        </a:prstGeom>
        <a:solidFill>
          <a:srgbClr val="FFFFFF"/>
        </a:solidFill>
        <a:ln w="6350" cap="flat" cmpd="sng" algn="ctr">
          <a:solidFill>
            <a:srgbClr val="FF0000"/>
          </a:solidFill>
          <a:prstDash val="solid"/>
          <a:round/>
          <a:headEnd type="none" w="med" len="med"/>
          <a:tailEnd type="none" w="med" len="med"/>
        </a:ln>
        <a:effectLst/>
      </xdr:spPr>
    </xdr:cxnSp>
    <xdr:clientData/>
  </xdr:twoCellAnchor>
  <xdr:twoCellAnchor>
    <xdr:from>
      <xdr:col>18</xdr:col>
      <xdr:colOff>127000</xdr:colOff>
      <xdr:row>35</xdr:row>
      <xdr:rowOff>280924</xdr:rowOff>
    </xdr:from>
    <xdr:to>
      <xdr:col>19</xdr:col>
      <xdr:colOff>38100</xdr:colOff>
      <xdr:row>36</xdr:row>
      <xdr:rowOff>39624</xdr:rowOff>
    </xdr:to>
    <xdr:sp macro="" textlink="">
      <xdr:nvSpPr>
        <xdr:cNvPr id="120" name="フローチャート: 判断 119"/>
        <xdr:cNvSpPr/>
      </xdr:nvSpPr>
      <xdr:spPr bwMode="auto">
        <a:xfrm>
          <a:off x="3556000" y="6891274"/>
          <a:ext cx="101600" cy="101600"/>
        </a:xfrm>
        <a:prstGeom prst="flowChartDecision">
          <a:avLst/>
        </a:prstGeom>
        <a:solidFill>
          <a:srgbClr val="000080"/>
        </a:solidFill>
        <a:ln w="9525" cap="flat" cmpd="sng" algn="ctr">
          <a:solidFill>
            <a:srgbClr val="00008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oneCellAnchor>
    <xdr:from>
      <xdr:col>16</xdr:col>
      <xdr:colOff>177800</xdr:colOff>
      <xdr:row>35</xdr:row>
      <xdr:rowOff>49801</xdr:rowOff>
    </xdr:from>
    <xdr:ext cx="762000" cy="259045"/>
    <xdr:sp macro="" textlink="">
      <xdr:nvSpPr>
        <xdr:cNvPr id="121" name="テキスト ボックス 120"/>
        <xdr:cNvSpPr txBox="1"/>
      </xdr:nvSpPr>
      <xdr:spPr>
        <a:xfrm>
          <a:off x="3225800" y="6660151"/>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-7,162</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15</xdr:col>
      <xdr:colOff>0</xdr:colOff>
      <xdr:row>35</xdr:row>
      <xdr:rowOff>230505</xdr:rowOff>
    </xdr:from>
    <xdr:to>
      <xdr:col>15</xdr:col>
      <xdr:colOff>101600</xdr:colOff>
      <xdr:row>35</xdr:row>
      <xdr:rowOff>332105</xdr:rowOff>
    </xdr:to>
    <xdr:sp macro="" textlink="">
      <xdr:nvSpPr>
        <xdr:cNvPr id="122" name="フローチャート: 判断 121"/>
        <xdr:cNvSpPr/>
      </xdr:nvSpPr>
      <xdr:spPr bwMode="auto">
        <a:xfrm>
          <a:off x="2857500" y="6840855"/>
          <a:ext cx="101600" cy="101600"/>
        </a:xfrm>
        <a:prstGeom prst="flowChartDecision">
          <a:avLst/>
        </a:prstGeom>
        <a:solidFill>
          <a:srgbClr val="000080"/>
        </a:solidFill>
        <a:ln w="9525" cap="flat" cmpd="sng" algn="ctr">
          <a:solidFill>
            <a:srgbClr val="00008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oneCellAnchor>
    <xdr:from>
      <xdr:col>13</xdr:col>
      <xdr:colOff>50800</xdr:colOff>
      <xdr:row>34</xdr:row>
      <xdr:rowOff>342282</xdr:rowOff>
    </xdr:from>
    <xdr:ext cx="762000" cy="259045"/>
    <xdr:sp macro="" textlink="">
      <xdr:nvSpPr>
        <xdr:cNvPr id="123" name="テキスト ボックス 122"/>
        <xdr:cNvSpPr txBox="1"/>
      </xdr:nvSpPr>
      <xdr:spPr>
        <a:xfrm>
          <a:off x="2527300" y="6609732"/>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-6,765</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oneCellAnchor>
    <xdr:from>
      <xdr:col>28</xdr:col>
      <xdr:colOff>139700</xdr:colOff>
      <xdr:row>39</xdr:row>
      <xdr:rowOff>321327</xdr:rowOff>
    </xdr:from>
    <xdr:ext cx="762000" cy="259045"/>
    <xdr:sp macro="" textlink="">
      <xdr:nvSpPr>
        <xdr:cNvPr id="124" name="テキスト ボックス 123"/>
        <xdr:cNvSpPr txBox="1"/>
      </xdr:nvSpPr>
      <xdr:spPr>
        <a:xfrm>
          <a:off x="5473700" y="79603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R01</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25</xdr:col>
      <xdr:colOff>63500</xdr:colOff>
      <xdr:row>39</xdr:row>
      <xdr:rowOff>321327</xdr:rowOff>
    </xdr:from>
    <xdr:ext cx="762000" cy="259045"/>
    <xdr:sp macro="" textlink="">
      <xdr:nvSpPr>
        <xdr:cNvPr id="125" name="テキスト ボックス 124"/>
        <xdr:cNvSpPr txBox="1"/>
      </xdr:nvSpPr>
      <xdr:spPr>
        <a:xfrm>
          <a:off x="4826000" y="79603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H30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21</xdr:col>
      <xdr:colOff>127000</xdr:colOff>
      <xdr:row>39</xdr:row>
      <xdr:rowOff>321327</xdr:rowOff>
    </xdr:from>
    <xdr:ext cx="762000" cy="259045"/>
    <xdr:sp macro="" textlink="">
      <xdr:nvSpPr>
        <xdr:cNvPr id="126" name="テキスト ボックス 125"/>
        <xdr:cNvSpPr txBox="1"/>
      </xdr:nvSpPr>
      <xdr:spPr>
        <a:xfrm>
          <a:off x="4127500" y="79603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H29</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18</xdr:col>
      <xdr:colOff>0</xdr:colOff>
      <xdr:row>39</xdr:row>
      <xdr:rowOff>321327</xdr:rowOff>
    </xdr:from>
    <xdr:ext cx="762000" cy="259045"/>
    <xdr:sp macro="" textlink="">
      <xdr:nvSpPr>
        <xdr:cNvPr id="127" name="テキスト ボックス 126"/>
        <xdr:cNvSpPr txBox="1"/>
      </xdr:nvSpPr>
      <xdr:spPr>
        <a:xfrm>
          <a:off x="3429000" y="79603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H28</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14</xdr:col>
      <xdr:colOff>63500</xdr:colOff>
      <xdr:row>39</xdr:row>
      <xdr:rowOff>321327</xdr:rowOff>
    </xdr:from>
    <xdr:ext cx="762000" cy="259045"/>
    <xdr:sp macro="" textlink="">
      <xdr:nvSpPr>
        <xdr:cNvPr id="128" name="テキスト ボックス 127"/>
        <xdr:cNvSpPr txBox="1"/>
      </xdr:nvSpPr>
      <xdr:spPr>
        <a:xfrm>
          <a:off x="2730500" y="79603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H27</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29</xdr:col>
      <xdr:colOff>76200</xdr:colOff>
      <xdr:row>35</xdr:row>
      <xdr:rowOff>278130</xdr:rowOff>
    </xdr:from>
    <xdr:to>
      <xdr:col>29</xdr:col>
      <xdr:colOff>177800</xdr:colOff>
      <xdr:row>36</xdr:row>
      <xdr:rowOff>36830</xdr:rowOff>
    </xdr:to>
    <xdr:sp macro="" textlink="">
      <xdr:nvSpPr>
        <xdr:cNvPr id="129" name="楕円 128"/>
        <xdr:cNvSpPr/>
      </xdr:nvSpPr>
      <xdr:spPr bwMode="auto">
        <a:xfrm>
          <a:off x="5600700" y="6888480"/>
          <a:ext cx="101600" cy="101600"/>
        </a:xfrm>
        <a:prstGeom prst="ellipse">
          <a:avLst/>
        </a:prstGeom>
        <a:solidFill>
          <a:srgbClr val="FF0000"/>
        </a:solidFill>
        <a:ln w="9525" cap="flat" cmpd="sng" algn="ctr">
          <a:solidFill>
            <a:srgbClr val="FF00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oneCellAnchor>
    <xdr:from>
      <xdr:col>30</xdr:col>
      <xdr:colOff>25400</xdr:colOff>
      <xdr:row>35</xdr:row>
      <xdr:rowOff>123207</xdr:rowOff>
    </xdr:from>
    <xdr:ext cx="762000" cy="259045"/>
    <xdr:sp macro="" textlink="">
      <xdr:nvSpPr>
        <xdr:cNvPr id="130" name="人口1人当たり決算額の推移該当値テキスト445"/>
        <xdr:cNvSpPr txBox="1"/>
      </xdr:nvSpPr>
      <xdr:spPr>
        <a:xfrm>
          <a:off x="5740400" y="673355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solidFill>
                <a:srgbClr val="FF0000"/>
              </a:solidFill>
              <a:latin typeface="ＭＳ Ｐゴシック" panose="020B0600070205080204" pitchFamily="50" charset="-128"/>
              <a:ea typeface="ＭＳ Ｐゴシック" panose="020B0600070205080204" pitchFamily="50" charset="-128"/>
            </a:rPr>
            <a:t>-7,140</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26</xdr:col>
      <xdr:colOff>0</xdr:colOff>
      <xdr:row>36</xdr:row>
      <xdr:rowOff>3048</xdr:rowOff>
    </xdr:from>
    <xdr:to>
      <xdr:col>26</xdr:col>
      <xdr:colOff>101600</xdr:colOff>
      <xdr:row>36</xdr:row>
      <xdr:rowOff>104648</xdr:rowOff>
    </xdr:to>
    <xdr:sp macro="" textlink="">
      <xdr:nvSpPr>
        <xdr:cNvPr id="131" name="楕円 130"/>
        <xdr:cNvSpPr/>
      </xdr:nvSpPr>
      <xdr:spPr bwMode="auto">
        <a:xfrm>
          <a:off x="4953000" y="6956298"/>
          <a:ext cx="101600" cy="101600"/>
        </a:xfrm>
        <a:prstGeom prst="ellipse">
          <a:avLst/>
        </a:prstGeom>
        <a:solidFill>
          <a:srgbClr val="FF0000"/>
        </a:solidFill>
        <a:ln w="9525" cap="flat" cmpd="sng" algn="ctr">
          <a:solidFill>
            <a:srgbClr val="FF00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oneCellAnchor>
    <xdr:from>
      <xdr:col>24</xdr:col>
      <xdr:colOff>50800</xdr:colOff>
      <xdr:row>35</xdr:row>
      <xdr:rowOff>114825</xdr:rowOff>
    </xdr:from>
    <xdr:ext cx="736600" cy="259045"/>
    <xdr:sp macro="" textlink="">
      <xdr:nvSpPr>
        <xdr:cNvPr id="132" name="テキスト ボックス 131"/>
        <xdr:cNvSpPr txBox="1"/>
      </xdr:nvSpPr>
      <xdr:spPr>
        <a:xfrm>
          <a:off x="4622800" y="6725175"/>
          <a:ext cx="7366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-7,674</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22</xdr:col>
      <xdr:colOff>63500</xdr:colOff>
      <xdr:row>36</xdr:row>
      <xdr:rowOff>134366</xdr:rowOff>
    </xdr:from>
    <xdr:to>
      <xdr:col>22</xdr:col>
      <xdr:colOff>165100</xdr:colOff>
      <xdr:row>37</xdr:row>
      <xdr:rowOff>64516</xdr:rowOff>
    </xdr:to>
    <xdr:sp macro="" textlink="">
      <xdr:nvSpPr>
        <xdr:cNvPr id="133" name="楕円 132"/>
        <xdr:cNvSpPr/>
      </xdr:nvSpPr>
      <xdr:spPr bwMode="auto">
        <a:xfrm>
          <a:off x="4254500" y="7087616"/>
          <a:ext cx="101600" cy="101600"/>
        </a:xfrm>
        <a:prstGeom prst="ellipse">
          <a:avLst/>
        </a:prstGeom>
        <a:solidFill>
          <a:srgbClr val="FF0000"/>
        </a:solidFill>
        <a:ln w="9525" cap="flat" cmpd="sng" algn="ctr">
          <a:solidFill>
            <a:srgbClr val="FF00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oneCellAnchor>
    <xdr:from>
      <xdr:col>20</xdr:col>
      <xdr:colOff>114300</xdr:colOff>
      <xdr:row>37</xdr:row>
      <xdr:rowOff>49293</xdr:rowOff>
    </xdr:from>
    <xdr:ext cx="762000" cy="259045"/>
    <xdr:sp macro="" textlink="">
      <xdr:nvSpPr>
        <xdr:cNvPr id="134" name="テキスト ボックス 133"/>
        <xdr:cNvSpPr txBox="1"/>
      </xdr:nvSpPr>
      <xdr:spPr>
        <a:xfrm>
          <a:off x="3924300" y="7173993"/>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-8,708</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18</xdr:col>
      <xdr:colOff>127000</xdr:colOff>
      <xdr:row>37</xdr:row>
      <xdr:rowOff>44704</xdr:rowOff>
    </xdr:from>
    <xdr:to>
      <xdr:col>19</xdr:col>
      <xdr:colOff>38100</xdr:colOff>
      <xdr:row>37</xdr:row>
      <xdr:rowOff>146304</xdr:rowOff>
    </xdr:to>
    <xdr:sp macro="" textlink="">
      <xdr:nvSpPr>
        <xdr:cNvPr id="135" name="楕円 134"/>
        <xdr:cNvSpPr/>
      </xdr:nvSpPr>
      <xdr:spPr bwMode="auto">
        <a:xfrm>
          <a:off x="3556000" y="7169404"/>
          <a:ext cx="101600" cy="101600"/>
        </a:xfrm>
        <a:prstGeom prst="ellipse">
          <a:avLst/>
        </a:prstGeom>
        <a:solidFill>
          <a:srgbClr val="FF0000"/>
        </a:solidFill>
        <a:ln w="9525" cap="flat" cmpd="sng" algn="ctr">
          <a:solidFill>
            <a:srgbClr val="FF00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oneCellAnchor>
    <xdr:from>
      <xdr:col>16</xdr:col>
      <xdr:colOff>177800</xdr:colOff>
      <xdr:row>37</xdr:row>
      <xdr:rowOff>131081</xdr:rowOff>
    </xdr:from>
    <xdr:ext cx="762000" cy="259045"/>
    <xdr:sp macro="" textlink="">
      <xdr:nvSpPr>
        <xdr:cNvPr id="136" name="テキスト ボックス 135"/>
        <xdr:cNvSpPr txBox="1"/>
      </xdr:nvSpPr>
      <xdr:spPr>
        <a:xfrm>
          <a:off x="3225800" y="7255781"/>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-9,352</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15</xdr:col>
      <xdr:colOff>0</xdr:colOff>
      <xdr:row>36</xdr:row>
      <xdr:rowOff>111125</xdr:rowOff>
    </xdr:from>
    <xdr:to>
      <xdr:col>15</xdr:col>
      <xdr:colOff>101600</xdr:colOff>
      <xdr:row>37</xdr:row>
      <xdr:rowOff>41275</xdr:rowOff>
    </xdr:to>
    <xdr:sp macro="" textlink="">
      <xdr:nvSpPr>
        <xdr:cNvPr id="137" name="楕円 136"/>
        <xdr:cNvSpPr/>
      </xdr:nvSpPr>
      <xdr:spPr bwMode="auto">
        <a:xfrm>
          <a:off x="2857500" y="7064375"/>
          <a:ext cx="101600" cy="101600"/>
        </a:xfrm>
        <a:prstGeom prst="ellipse">
          <a:avLst/>
        </a:prstGeom>
        <a:solidFill>
          <a:srgbClr val="FF0000"/>
        </a:solidFill>
        <a:ln w="9525" cap="flat" cmpd="sng" algn="ctr">
          <a:solidFill>
            <a:srgbClr val="FF00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oneCellAnchor>
    <xdr:from>
      <xdr:col>13</xdr:col>
      <xdr:colOff>50800</xdr:colOff>
      <xdr:row>37</xdr:row>
      <xdr:rowOff>26052</xdr:rowOff>
    </xdr:from>
    <xdr:ext cx="762000" cy="259045"/>
    <xdr:sp macro="" textlink="">
      <xdr:nvSpPr>
        <xdr:cNvPr id="138" name="テキスト ボックス 137"/>
        <xdr:cNvSpPr txBox="1"/>
      </xdr:nvSpPr>
      <xdr:spPr>
        <a:xfrm>
          <a:off x="2527300" y="7150752"/>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-8,525</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wsDr>
</file>

<file path=xl/drawings/drawing5.xml><?xml version="1.0" encoding="utf-8"?>
<c:userShapes xmlns:c="http://schemas.openxmlformats.org/drawingml/2006/chart">
  <cdr:relSizeAnchor xmlns:cdr="http://schemas.openxmlformats.org/drawingml/2006/chartDrawing">
    <cdr:from>
      <cdr:x>0.17447</cdr:x>
      <cdr:y>0.02596</cdr:y>
    </cdr:from>
    <cdr:to>
      <cdr:x>0.98117</cdr:x>
      <cdr:y>0.114</cdr:y>
    </cdr:to>
    <cdr:sp macro="" textlink="">
      <cdr:nvSpPr>
        <cdr:cNvPr id="117761" name="Rectangle 1"/>
        <cdr:cNvSpPr>
          <a:spLocks xmlns:a="http://schemas.openxmlformats.org/drawingml/2006/main" noChangeArrowheads="1"/>
        </cdr:cNvSpPr>
      </cdr:nvSpPr>
      <cdr:spPr bwMode="auto">
        <a:xfrm xmlns:a="http://schemas.openxmlformats.org/drawingml/2006/main">
          <a:off x="925505" y="79089"/>
          <a:ext cx="4264509" cy="257432"/>
        </a:xfrm>
        <a:prstGeom xmlns:a="http://schemas.openxmlformats.org/drawingml/2006/main" prst="rect">
          <a:avLst/>
        </a:prstGeom>
        <a:solidFill xmlns:a="http://schemas.openxmlformats.org/drawingml/2006/main">
          <a:srgbClr val="FFFFFF"/>
        </a:solidFill>
        <a:ln xmlns:a="http://schemas.openxmlformats.org/drawingml/2006/main" w="9525" algn="ctr">
          <a:solidFill>
            <a:srgbClr val="000000"/>
          </a:solidFill>
          <a:miter lim="800000"/>
          <a:headEnd/>
          <a:tailEnd/>
        </a:ln>
        <a:effectLst xmlns:a="http://schemas.openxmlformats.org/drawingml/2006/main"/>
      </cdr:spPr>
      <cdr:txBody>
        <a:bodyPr xmlns:a="http://schemas.openxmlformats.org/drawingml/2006/main" vertOverflow="clip" wrap="square" lIns="27432" tIns="18288" rIns="27432" bIns="18288" anchor="ctr" upright="1"/>
        <a:lstStyle xmlns:a="http://schemas.openxmlformats.org/drawingml/2006/main"/>
        <a:p xmlns:a="http://schemas.openxmlformats.org/drawingml/2006/main">
          <a:pPr algn="ctr" rtl="0">
            <a:defRPr sz="1000"/>
          </a:pPr>
          <a:r>
            <a:rPr lang="ja-JP" altLang="en-US" sz="1100" b="0" i="0" u="none" strike="noStrike" baseline="0">
              <a:solidFill>
                <a:srgbClr val="000000"/>
              </a:solidFill>
              <a:latin typeface="ＭＳ Ｐゴシック"/>
              <a:ea typeface="ＭＳ Ｐゴシック"/>
            </a:rPr>
            <a:t>人口</a:t>
          </a:r>
          <a:r>
            <a:rPr lang="en-US" altLang="ja-JP" sz="1100" b="0" i="0" u="none" strike="noStrike" baseline="0">
              <a:solidFill>
                <a:srgbClr val="000000"/>
              </a:solidFill>
              <a:latin typeface="ＭＳ Ｐゴシック"/>
              <a:ea typeface="ＭＳ Ｐゴシック"/>
            </a:rPr>
            <a:t>1</a:t>
          </a:r>
          <a:r>
            <a:rPr lang="ja-JP" altLang="en-US" sz="1100" b="0" i="0" u="none" strike="noStrike" baseline="0">
              <a:solidFill>
                <a:srgbClr val="000000"/>
              </a:solidFill>
              <a:latin typeface="ＭＳ Ｐゴシック"/>
              <a:ea typeface="ＭＳ Ｐゴシック"/>
            </a:rPr>
            <a:t>人当たり決算額の推移</a:t>
          </a:r>
        </a:p>
      </cdr:txBody>
    </cdr:sp>
  </cdr:relSizeAnchor>
</c:userShapes>
</file>

<file path=xl/drawings/drawing6.xml><?xml version="1.0" encoding="utf-8"?>
<xdr:wsDr xmlns:xdr="http://schemas.openxmlformats.org/drawingml/2006/spreadsheetDrawing" xmlns:a="http://schemas.openxmlformats.org/drawingml/2006/main">
  <xdr:twoCellAnchor>
    <xdr:from>
      <xdr:col>3</xdr:col>
      <xdr:colOff>63500</xdr:colOff>
      <xdr:row>0</xdr:row>
      <xdr:rowOff>127000</xdr:rowOff>
    </xdr:from>
    <xdr:to>
      <xdr:col>70</xdr:col>
      <xdr:colOff>0</xdr:colOff>
      <xdr:row>4</xdr:row>
      <xdr:rowOff>76200</xdr:rowOff>
    </xdr:to>
    <xdr:sp macro="" textlink="">
      <xdr:nvSpPr>
        <xdr:cNvPr id="2" name="正方形/長方形 1"/>
        <xdr:cNvSpPr/>
      </xdr:nvSpPr>
      <xdr:spPr>
        <a:xfrm>
          <a:off x="635000" y="127000"/>
          <a:ext cx="12700000" cy="635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3200" b="1">
              <a:solidFill>
                <a:sysClr val="windowText" lastClr="000000"/>
              </a:solidFill>
              <a:latin typeface="ＭＳ Ｐゴシック" panose="020B0600070205080204" pitchFamily="50" charset="-128"/>
              <a:ea typeface="ＭＳ Ｐゴシック" panose="020B0600070205080204" pitchFamily="50" charset="-128"/>
            </a:rPr>
            <a:t>（</a:t>
          </a:r>
          <a:r>
            <a:rPr kumimoji="1" lang="en-US" altLang="ja-JP" sz="3200" b="1">
              <a:solidFill>
                <a:sysClr val="windowText" lastClr="000000"/>
              </a:solidFill>
              <a:latin typeface="ＭＳ Ｐゴシック" panose="020B0600070205080204" pitchFamily="50" charset="-128"/>
              <a:ea typeface="ＭＳ Ｐゴシック" panose="020B0600070205080204" pitchFamily="50" charset="-128"/>
            </a:rPr>
            <a:t>5</a:t>
          </a:r>
          <a:r>
            <a:rPr kumimoji="1" lang="ja-JP" altLang="en-US" sz="3200" b="1">
              <a:solidFill>
                <a:sysClr val="windowText" lastClr="000000"/>
              </a:solidFill>
              <a:latin typeface="ＭＳ Ｐゴシック" panose="020B0600070205080204" pitchFamily="50" charset="-128"/>
              <a:ea typeface="ＭＳ Ｐゴシック" panose="020B0600070205080204" pitchFamily="50" charset="-128"/>
            </a:rPr>
            <a:t>）市町村性質別歳出決算分析表（住民一人当たりのコスト）</a:t>
          </a:r>
        </a:p>
      </xdr:txBody>
    </xdr:sp>
    <xdr:clientData/>
  </xdr:twoCellAnchor>
  <xdr:twoCellAnchor>
    <xdr:from>
      <xdr:col>100</xdr:col>
      <xdr:colOff>0</xdr:colOff>
      <xdr:row>1</xdr:row>
      <xdr:rowOff>19050</xdr:rowOff>
    </xdr:from>
    <xdr:to>
      <xdr:col>120</xdr:col>
      <xdr:colOff>114300</xdr:colOff>
      <xdr:row>4</xdr:row>
      <xdr:rowOff>63500</xdr:rowOff>
    </xdr:to>
    <xdr:sp macro="" textlink="">
      <xdr:nvSpPr>
        <xdr:cNvPr id="3" name="正方形/長方形 2"/>
        <xdr:cNvSpPr/>
      </xdr:nvSpPr>
      <xdr:spPr>
        <a:xfrm>
          <a:off x="19050000" y="190500"/>
          <a:ext cx="3924300" cy="558800"/>
        </a:xfrm>
        <a:prstGeom prst="rect">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100</xdr:col>
      <xdr:colOff>19050</xdr:colOff>
      <xdr:row>1</xdr:row>
      <xdr:rowOff>44450</xdr:rowOff>
    </xdr:from>
    <xdr:to>
      <xdr:col>120</xdr:col>
      <xdr:colOff>88900</xdr:colOff>
      <xdr:row>4</xdr:row>
      <xdr:rowOff>38100</xdr:rowOff>
    </xdr:to>
    <xdr:sp macro="" textlink="">
      <xdr:nvSpPr>
        <xdr:cNvPr id="4" name="正方形/長方形 3"/>
        <xdr:cNvSpPr/>
      </xdr:nvSpPr>
      <xdr:spPr>
        <a:xfrm>
          <a:off x="19069050" y="215900"/>
          <a:ext cx="3879850" cy="508000"/>
        </a:xfrm>
        <a:prstGeom prst="rect">
          <a:avLst/>
        </a:prstGeom>
        <a:solidFill>
          <a:srgbClr val="FF0000"/>
        </a:solidFill>
        <a:ln w="9525">
          <a:solidFill>
            <a:srgbClr val="FFFF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100</xdr:col>
      <xdr:colOff>44450</xdr:colOff>
      <xdr:row>1</xdr:row>
      <xdr:rowOff>69850</xdr:rowOff>
    </xdr:from>
    <xdr:to>
      <xdr:col>120</xdr:col>
      <xdr:colOff>57150</xdr:colOff>
      <xdr:row>4</xdr:row>
      <xdr:rowOff>0</xdr:rowOff>
    </xdr:to>
    <xdr:sp macro="" textlink="">
      <xdr:nvSpPr>
        <xdr:cNvPr id="5" name="正方形/長方形 4"/>
        <xdr:cNvSpPr/>
      </xdr:nvSpPr>
      <xdr:spPr>
        <a:xfrm>
          <a:off x="19094450" y="241300"/>
          <a:ext cx="3822700" cy="444500"/>
        </a:xfrm>
        <a:prstGeom prst="rect">
          <a:avLst/>
        </a:prstGeom>
        <a:solidFill>
          <a:srgbClr val="FF0000"/>
        </a:solidFill>
        <a:ln w="9525">
          <a:solidFill>
            <a:srgbClr val="FFFF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000" b="1">
              <a:solidFill>
                <a:srgbClr val="FFFFFF"/>
              </a:solidFill>
              <a:latin typeface="ＭＳ ゴシック" panose="020B0609070205080204" pitchFamily="49" charset="-128"/>
              <a:ea typeface="ＭＳ ゴシック" panose="020B0609070205080204" pitchFamily="49" charset="-128"/>
            </a:rPr>
            <a:t>東京都練馬区</a:t>
          </a:r>
        </a:p>
      </xdr:txBody>
    </xdr:sp>
    <xdr:clientData/>
  </xdr:twoCellAnchor>
  <xdr:twoCellAnchor>
    <xdr:from>
      <xdr:col>85</xdr:col>
      <xdr:colOff>63500</xdr:colOff>
      <xdr:row>1</xdr:row>
      <xdr:rowOff>19050</xdr:rowOff>
    </xdr:from>
    <xdr:to>
      <xdr:col>99</xdr:col>
      <xdr:colOff>57150</xdr:colOff>
      <xdr:row>4</xdr:row>
      <xdr:rowOff>63500</xdr:rowOff>
    </xdr:to>
    <xdr:sp macro="" textlink="">
      <xdr:nvSpPr>
        <xdr:cNvPr id="6" name="正方形/長方形 5"/>
        <xdr:cNvSpPr/>
      </xdr:nvSpPr>
      <xdr:spPr>
        <a:xfrm>
          <a:off x="16256000" y="190500"/>
          <a:ext cx="2660650" cy="558800"/>
        </a:xfrm>
        <a:prstGeom prst="rect">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85</xdr:col>
      <xdr:colOff>88900</xdr:colOff>
      <xdr:row>1</xdr:row>
      <xdr:rowOff>44450</xdr:rowOff>
    </xdr:from>
    <xdr:to>
      <xdr:col>99</xdr:col>
      <xdr:colOff>38100</xdr:colOff>
      <xdr:row>4</xdr:row>
      <xdr:rowOff>38100</xdr:rowOff>
    </xdr:to>
    <xdr:sp macro="" textlink="">
      <xdr:nvSpPr>
        <xdr:cNvPr id="7" name="正方形/長方形 6"/>
        <xdr:cNvSpPr/>
      </xdr:nvSpPr>
      <xdr:spPr>
        <a:xfrm>
          <a:off x="16281400" y="215900"/>
          <a:ext cx="2616200" cy="508000"/>
        </a:xfrm>
        <a:prstGeom prst="rect">
          <a:avLst/>
        </a:prstGeom>
        <a:solidFill>
          <a:srgbClr val="FF0000"/>
        </a:solidFill>
        <a:ln w="9525">
          <a:solidFill>
            <a:srgbClr val="FFFF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85</xdr:col>
      <xdr:colOff>114300</xdr:colOff>
      <xdr:row>1</xdr:row>
      <xdr:rowOff>69850</xdr:rowOff>
    </xdr:from>
    <xdr:to>
      <xdr:col>99</xdr:col>
      <xdr:colOff>6350</xdr:colOff>
      <xdr:row>4</xdr:row>
      <xdr:rowOff>12700</xdr:rowOff>
    </xdr:to>
    <xdr:sp macro="" textlink="">
      <xdr:nvSpPr>
        <xdr:cNvPr id="8" name="正方形/長方形 7"/>
        <xdr:cNvSpPr/>
      </xdr:nvSpPr>
      <xdr:spPr>
        <a:xfrm>
          <a:off x="16306800" y="241300"/>
          <a:ext cx="2559050" cy="457200"/>
        </a:xfrm>
        <a:prstGeom prst="rect">
          <a:avLst/>
        </a:prstGeom>
        <a:solidFill>
          <a:srgbClr val="FF0000"/>
        </a:solidFill>
        <a:ln w="3175">
          <a:solidFill>
            <a:srgbClr val="FFFF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000" b="1">
              <a:solidFill>
                <a:srgbClr val="FFFFFF"/>
              </a:solidFill>
              <a:latin typeface="ＭＳ ゴシック" panose="020B0609070205080204" pitchFamily="49" charset="-128"/>
              <a:ea typeface="ＭＳ ゴシック" panose="020B0609070205080204" pitchFamily="49" charset="-128"/>
            </a:rPr>
            <a:t>令和元年度</a:t>
          </a:r>
        </a:p>
      </xdr:txBody>
    </xdr:sp>
    <xdr:clientData/>
  </xdr:twoCellAnchor>
  <xdr:twoCellAnchor>
    <xdr:from>
      <xdr:col>4</xdr:col>
      <xdr:colOff>0</xdr:colOff>
      <xdr:row>5</xdr:row>
      <xdr:rowOff>31750</xdr:rowOff>
    </xdr:from>
    <xdr:to>
      <xdr:col>57</xdr:col>
      <xdr:colOff>0</xdr:colOff>
      <xdr:row>15</xdr:row>
      <xdr:rowOff>95250</xdr:rowOff>
    </xdr:to>
    <xdr:sp macro="" textlink="">
      <xdr:nvSpPr>
        <xdr:cNvPr id="9" name="正方形/長方形 8"/>
        <xdr:cNvSpPr/>
      </xdr:nvSpPr>
      <xdr:spPr>
        <a:xfrm>
          <a:off x="762000" y="889000"/>
          <a:ext cx="10096500" cy="1778000"/>
        </a:xfrm>
        <a:prstGeom prst="rect">
          <a:avLst/>
        </a:prstGeom>
        <a:solidFill>
          <a:srgbClr val="FFFFFF"/>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4</xdr:col>
      <xdr:colOff>127000</xdr:colOff>
      <xdr:row>5</xdr:row>
      <xdr:rowOff>63500</xdr:rowOff>
    </xdr:from>
    <xdr:to>
      <xdr:col>12</xdr:col>
      <xdr:colOff>0</xdr:colOff>
      <xdr:row>15</xdr:row>
      <xdr:rowOff>63500</xdr:rowOff>
    </xdr:to>
    <xdr:sp macro="" textlink="">
      <xdr:nvSpPr>
        <xdr:cNvPr id="10" name="正方形/長方形 9"/>
        <xdr:cNvSpPr/>
      </xdr:nvSpPr>
      <xdr:spPr>
        <a:xfrm>
          <a:off x="889000" y="920750"/>
          <a:ext cx="1397000" cy="17145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dist"/>
          <a:r>
            <a:rPr kumimoji="1" lang="ja-JP" altLang="en-US" sz="1100" b="1">
              <a:solidFill>
                <a:srgbClr val="000000"/>
              </a:solidFill>
              <a:latin typeface="ＭＳ ゴシック" panose="020B0609070205080204" pitchFamily="49" charset="-128"/>
              <a:ea typeface="ＭＳ ゴシック" panose="020B0609070205080204" pitchFamily="49" charset="-128"/>
            </a:rPr>
            <a:t>人口
　うち日本人
面積
歳入総額
歳出総額
実質収支
標準財政規模
地方債現在高</a:t>
          </a:r>
        </a:p>
      </xdr:txBody>
    </xdr:sp>
    <xdr:clientData/>
  </xdr:twoCellAnchor>
  <xdr:twoCellAnchor>
    <xdr:from>
      <xdr:col>11</xdr:col>
      <xdr:colOff>127000</xdr:colOff>
      <xdr:row>5</xdr:row>
      <xdr:rowOff>63500</xdr:rowOff>
    </xdr:from>
    <xdr:to>
      <xdr:col>19</xdr:col>
      <xdr:colOff>25400</xdr:colOff>
      <xdr:row>15</xdr:row>
      <xdr:rowOff>63500</xdr:rowOff>
    </xdr:to>
    <xdr:sp macro="" textlink="">
      <xdr:nvSpPr>
        <xdr:cNvPr id="11" name="正方形/長方形 10"/>
        <xdr:cNvSpPr/>
      </xdr:nvSpPr>
      <xdr:spPr>
        <a:xfrm>
          <a:off x="2222500" y="920750"/>
          <a:ext cx="1422400" cy="17145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100" b="1">
              <a:solidFill>
                <a:srgbClr val="000000"/>
              </a:solidFill>
              <a:latin typeface="ＭＳ ゴシック" panose="020B0609070205080204" pitchFamily="49" charset="-128"/>
              <a:ea typeface="ＭＳ ゴシック" panose="020B0609070205080204" pitchFamily="49" charset="-128"/>
            </a:rPr>
            <a:t>739,435
717,945
48.08
270,678,435
264,703,844
5,739,160
174,410,652
48,705,450</a:t>
          </a:r>
          <a:endParaRPr kumimoji="1" lang="ja-JP" altLang="en-US" sz="1100" b="1">
            <a:solidFill>
              <a:srgbClr val="000000"/>
            </a:solidFill>
            <a:latin typeface="ＭＳ ゴシック" panose="020B0609070205080204" pitchFamily="49" charset="-128"/>
            <a:ea typeface="ＭＳ ゴシック" panose="020B0609070205080204" pitchFamily="49" charset="-128"/>
          </a:endParaRPr>
        </a:p>
      </xdr:txBody>
    </xdr:sp>
    <xdr:clientData/>
  </xdr:twoCellAnchor>
  <xdr:twoCellAnchor>
    <xdr:from>
      <xdr:col>18</xdr:col>
      <xdr:colOff>127000</xdr:colOff>
      <xdr:row>5</xdr:row>
      <xdr:rowOff>63500</xdr:rowOff>
    </xdr:from>
    <xdr:to>
      <xdr:col>26</xdr:col>
      <xdr:colOff>127000</xdr:colOff>
      <xdr:row>15</xdr:row>
      <xdr:rowOff>63500</xdr:rowOff>
    </xdr:to>
    <xdr:sp macro="" textlink="">
      <xdr:nvSpPr>
        <xdr:cNvPr id="12" name="正方形/長方形 11"/>
        <xdr:cNvSpPr/>
      </xdr:nvSpPr>
      <xdr:spPr>
        <a:xfrm>
          <a:off x="3556000" y="920750"/>
          <a:ext cx="1524000" cy="17145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b="1">
              <a:solidFill>
                <a:srgbClr val="000000"/>
              </a:solidFill>
              <a:latin typeface="ＭＳ ゴシック" panose="020B0609070205080204" pitchFamily="49" charset="-128"/>
              <a:ea typeface="ＭＳ ゴシック" panose="020B0609070205080204" pitchFamily="49" charset="-128"/>
            </a:rPr>
            <a:t>人</a:t>
          </a:r>
          <a:r>
            <a:rPr kumimoji="1" lang="en-US" altLang="ja-JP" sz="1100" b="1">
              <a:solidFill>
                <a:srgbClr val="000000"/>
              </a:solidFill>
              <a:latin typeface="ＭＳ ゴシック" panose="020B0609070205080204" pitchFamily="49" charset="-128"/>
              <a:ea typeface="ＭＳ ゴシック" panose="020B0609070205080204" pitchFamily="49" charset="-128"/>
            </a:rPr>
            <a:t>(R2.1.1</a:t>
          </a:r>
          <a:r>
            <a:rPr kumimoji="1" lang="ja-JP" altLang="en-US" sz="1100" b="1">
              <a:solidFill>
                <a:srgbClr val="000000"/>
              </a:solidFill>
              <a:latin typeface="ＭＳ ゴシック" panose="020B0609070205080204" pitchFamily="49" charset="-128"/>
              <a:ea typeface="ＭＳ ゴシック" panose="020B0609070205080204" pitchFamily="49" charset="-128"/>
            </a:rPr>
            <a:t>現在</a:t>
          </a:r>
          <a:r>
            <a:rPr kumimoji="1" lang="en-US" altLang="ja-JP" sz="1100" b="1">
              <a:solidFill>
                <a:srgbClr val="000000"/>
              </a:solidFill>
              <a:latin typeface="ＭＳ ゴシック" panose="020B0609070205080204" pitchFamily="49" charset="-128"/>
              <a:ea typeface="ＭＳ ゴシック" panose="020B0609070205080204" pitchFamily="49" charset="-128"/>
            </a:rPr>
            <a:t>)
</a:t>
          </a:r>
          <a:r>
            <a:rPr kumimoji="1" lang="ja-JP" altLang="en-US" sz="1100" b="1">
              <a:solidFill>
                <a:srgbClr val="000000"/>
              </a:solidFill>
              <a:latin typeface="ＭＳ ゴシック" panose="020B0609070205080204" pitchFamily="49" charset="-128"/>
              <a:ea typeface="ＭＳ ゴシック" panose="020B0609070205080204" pitchFamily="49" charset="-128"/>
            </a:rPr>
            <a:t>人</a:t>
          </a:r>
          <a:r>
            <a:rPr kumimoji="1" lang="en-US" altLang="ja-JP" sz="1100" b="1">
              <a:solidFill>
                <a:srgbClr val="000000"/>
              </a:solidFill>
              <a:latin typeface="ＭＳ ゴシック" panose="020B0609070205080204" pitchFamily="49" charset="-128"/>
              <a:ea typeface="ＭＳ ゴシック" panose="020B0609070205080204" pitchFamily="49" charset="-128"/>
            </a:rPr>
            <a:t>(R2.1.1</a:t>
          </a:r>
          <a:r>
            <a:rPr kumimoji="1" lang="ja-JP" altLang="en-US" sz="1100" b="1">
              <a:solidFill>
                <a:srgbClr val="000000"/>
              </a:solidFill>
              <a:latin typeface="ＭＳ ゴシック" panose="020B0609070205080204" pitchFamily="49" charset="-128"/>
              <a:ea typeface="ＭＳ ゴシック" panose="020B0609070205080204" pitchFamily="49" charset="-128"/>
            </a:rPr>
            <a:t>現在</a:t>
          </a:r>
          <a:r>
            <a:rPr kumimoji="1" lang="en-US" altLang="ja-JP" sz="1100" b="1">
              <a:solidFill>
                <a:srgbClr val="000000"/>
              </a:solidFill>
              <a:latin typeface="ＭＳ ゴシック" panose="020B0609070205080204" pitchFamily="49" charset="-128"/>
              <a:ea typeface="ＭＳ ゴシック" panose="020B0609070205080204" pitchFamily="49" charset="-128"/>
            </a:rPr>
            <a:t>)
</a:t>
          </a:r>
          <a:r>
            <a:rPr kumimoji="1" lang="ja-JP" altLang="en-US" sz="1100" b="1">
              <a:solidFill>
                <a:srgbClr val="000000"/>
              </a:solidFill>
              <a:latin typeface="ＭＳ ゴシック" panose="020B0609070205080204" pitchFamily="49" charset="-128"/>
              <a:ea typeface="ＭＳ ゴシック" panose="020B0609070205080204" pitchFamily="49" charset="-128"/>
            </a:rPr>
            <a:t>ｋ㎡
千円
千円
千円
千円
千円</a:t>
          </a:r>
        </a:p>
      </xdr:txBody>
    </xdr:sp>
    <xdr:clientData/>
  </xdr:twoCellAnchor>
  <xdr:twoCellAnchor>
    <xdr:from>
      <xdr:col>26</xdr:col>
      <xdr:colOff>127000</xdr:colOff>
      <xdr:row>5</xdr:row>
      <xdr:rowOff>82550</xdr:rowOff>
    </xdr:from>
    <xdr:to>
      <xdr:col>37</xdr:col>
      <xdr:colOff>63500</xdr:colOff>
      <xdr:row>10</xdr:row>
      <xdr:rowOff>165100</xdr:rowOff>
    </xdr:to>
    <xdr:sp macro="" textlink="">
      <xdr:nvSpPr>
        <xdr:cNvPr id="13" name="正方形/長方形 12"/>
        <xdr:cNvSpPr/>
      </xdr:nvSpPr>
      <xdr:spPr>
        <a:xfrm>
          <a:off x="5080000" y="939800"/>
          <a:ext cx="2032000" cy="9398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dist"/>
          <a:r>
            <a:rPr kumimoji="1" lang="ja-JP" altLang="en-US" sz="1100" b="1">
              <a:solidFill>
                <a:srgbClr val="000000"/>
              </a:solidFill>
              <a:latin typeface="ＭＳ ゴシック" panose="020B0609070205080204" pitchFamily="49" charset="-128"/>
              <a:ea typeface="ＭＳ ゴシック" panose="020B0609070205080204" pitchFamily="49" charset="-128"/>
            </a:rPr>
            <a:t>実質赤字比率
連結実質赤字比率
実質公債費比率
将来負担比率</a:t>
          </a:r>
        </a:p>
      </xdr:txBody>
    </xdr:sp>
    <xdr:clientData/>
  </xdr:twoCellAnchor>
  <xdr:twoCellAnchor>
    <xdr:from>
      <xdr:col>37</xdr:col>
      <xdr:colOff>63500</xdr:colOff>
      <xdr:row>5</xdr:row>
      <xdr:rowOff>82550</xdr:rowOff>
    </xdr:from>
    <xdr:to>
      <xdr:col>44</xdr:col>
      <xdr:colOff>0</xdr:colOff>
      <xdr:row>10</xdr:row>
      <xdr:rowOff>165100</xdr:rowOff>
    </xdr:to>
    <xdr:sp macro="" textlink="">
      <xdr:nvSpPr>
        <xdr:cNvPr id="14" name="正方形/長方形 13"/>
        <xdr:cNvSpPr/>
      </xdr:nvSpPr>
      <xdr:spPr>
        <a:xfrm>
          <a:off x="7112000" y="939800"/>
          <a:ext cx="1270000" cy="9398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100" b="1">
              <a:solidFill>
                <a:srgbClr val="000000"/>
              </a:solidFill>
              <a:latin typeface="ＭＳ ゴシック" panose="020B0609070205080204" pitchFamily="49" charset="-128"/>
              <a:ea typeface="ＭＳ ゴシック" panose="020B0609070205080204" pitchFamily="49" charset="-128"/>
            </a:rPr>
            <a:t>-
-
-3.6
-</a:t>
          </a:r>
          <a:endParaRPr kumimoji="1" lang="ja-JP" altLang="en-US" sz="1100" b="1">
            <a:solidFill>
              <a:srgbClr val="000000"/>
            </a:solidFill>
            <a:latin typeface="ＭＳ ゴシック" panose="020B0609070205080204" pitchFamily="49" charset="-128"/>
            <a:ea typeface="ＭＳ ゴシック" panose="020B0609070205080204" pitchFamily="49" charset="-128"/>
          </a:endParaRPr>
        </a:p>
      </xdr:txBody>
    </xdr:sp>
    <xdr:clientData/>
  </xdr:twoCellAnchor>
  <xdr:twoCellAnchor>
    <xdr:from>
      <xdr:col>44</xdr:col>
      <xdr:colOff>63500</xdr:colOff>
      <xdr:row>5</xdr:row>
      <xdr:rowOff>95250</xdr:rowOff>
    </xdr:from>
    <xdr:to>
      <xdr:col>47</xdr:col>
      <xdr:colOff>127000</xdr:colOff>
      <xdr:row>11</xdr:row>
      <xdr:rowOff>6350</xdr:rowOff>
    </xdr:to>
    <xdr:sp macro="" textlink="">
      <xdr:nvSpPr>
        <xdr:cNvPr id="15" name="正方形/長方形 14"/>
        <xdr:cNvSpPr/>
      </xdr:nvSpPr>
      <xdr:spPr>
        <a:xfrm>
          <a:off x="8445500" y="952500"/>
          <a:ext cx="635000" cy="9398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b="1">
              <a:solidFill>
                <a:srgbClr val="000000"/>
              </a:solidFill>
              <a:latin typeface="ＭＳ ゴシック" panose="020B0609070205080204" pitchFamily="49" charset="-128"/>
              <a:ea typeface="ＭＳ ゴシック" panose="020B0609070205080204" pitchFamily="49" charset="-128"/>
            </a:rPr>
            <a:t>％
％
％
％</a:t>
          </a:r>
        </a:p>
      </xdr:txBody>
    </xdr:sp>
    <xdr:clientData/>
  </xdr:twoCellAnchor>
  <xdr:twoCellAnchor>
    <xdr:from>
      <xdr:col>26</xdr:col>
      <xdr:colOff>127000</xdr:colOff>
      <xdr:row>10</xdr:row>
      <xdr:rowOff>0</xdr:rowOff>
    </xdr:from>
    <xdr:to>
      <xdr:col>37</xdr:col>
      <xdr:colOff>63500</xdr:colOff>
      <xdr:row>13</xdr:row>
      <xdr:rowOff>120650</xdr:rowOff>
    </xdr:to>
    <xdr:sp macro="" textlink="">
      <xdr:nvSpPr>
        <xdr:cNvPr id="16" name="正方形/長方形 15"/>
        <xdr:cNvSpPr/>
      </xdr:nvSpPr>
      <xdr:spPr>
        <a:xfrm>
          <a:off x="5080000" y="1714500"/>
          <a:ext cx="2032000" cy="635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dist"/>
          <a:r>
            <a:rPr kumimoji="1" lang="ja-JP" altLang="en-US" sz="1100" b="1">
              <a:solidFill>
                <a:srgbClr val="000000"/>
              </a:solidFill>
              <a:latin typeface="ＭＳ ゴシック" panose="020B0609070205080204" pitchFamily="49" charset="-128"/>
              <a:ea typeface="ＭＳ ゴシック" panose="020B0609070205080204" pitchFamily="49" charset="-128"/>
            </a:rPr>
            <a:t>市町村類型
</a:t>
          </a:r>
          <a:r>
            <a:rPr kumimoji="1" lang="en-US" altLang="ja-JP" sz="1100" b="1">
              <a:solidFill>
                <a:srgbClr val="000000"/>
              </a:solidFill>
              <a:latin typeface="ＭＳ ゴシック" panose="020B0609070205080204" pitchFamily="49" charset="-128"/>
              <a:ea typeface="ＭＳ ゴシック" panose="020B0609070205080204" pitchFamily="49" charset="-128"/>
            </a:rPr>
            <a:t>(</a:t>
          </a:r>
          <a:r>
            <a:rPr kumimoji="1" lang="ja-JP" altLang="en-US" sz="1100" b="1">
              <a:solidFill>
                <a:srgbClr val="000000"/>
              </a:solidFill>
              <a:latin typeface="ＭＳ ゴシック" panose="020B0609070205080204" pitchFamily="49" charset="-128"/>
              <a:ea typeface="ＭＳ ゴシック" panose="020B0609070205080204" pitchFamily="49" charset="-128"/>
            </a:rPr>
            <a:t>年度毎</a:t>
          </a:r>
          <a:r>
            <a:rPr kumimoji="1" lang="en-US" altLang="ja-JP" sz="1100" b="1">
              <a:solidFill>
                <a:srgbClr val="000000"/>
              </a:solidFill>
              <a:latin typeface="ＭＳ ゴシック" panose="020B0609070205080204" pitchFamily="49" charset="-128"/>
              <a:ea typeface="ＭＳ ゴシック" panose="020B0609070205080204" pitchFamily="49" charset="-128"/>
            </a:rPr>
            <a:t>)</a:t>
          </a:r>
          <a:endParaRPr kumimoji="1" lang="ja-JP" altLang="en-US" sz="1100" b="1">
            <a:solidFill>
              <a:srgbClr val="000000"/>
            </a:solidFill>
            <a:latin typeface="ＭＳ ゴシック" panose="020B0609070205080204" pitchFamily="49" charset="-128"/>
            <a:ea typeface="ＭＳ ゴシック" panose="020B0609070205080204" pitchFamily="49" charset="-128"/>
          </a:endParaRPr>
        </a:p>
      </xdr:txBody>
    </xdr:sp>
    <xdr:clientData/>
  </xdr:twoCellAnchor>
  <xdr:twoCellAnchor>
    <xdr:from>
      <xdr:col>37</xdr:col>
      <xdr:colOff>127000</xdr:colOff>
      <xdr:row>10</xdr:row>
      <xdr:rowOff>0</xdr:rowOff>
    </xdr:from>
    <xdr:to>
      <xdr:col>57</xdr:col>
      <xdr:colOff>127000</xdr:colOff>
      <xdr:row>13</xdr:row>
      <xdr:rowOff>120650</xdr:rowOff>
    </xdr:to>
    <xdr:sp macro="" textlink="">
      <xdr:nvSpPr>
        <xdr:cNvPr id="17" name="正方形/長方形 16"/>
        <xdr:cNvSpPr/>
      </xdr:nvSpPr>
      <xdr:spPr>
        <a:xfrm>
          <a:off x="7175500" y="1714500"/>
          <a:ext cx="3810000" cy="635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b="1">
              <a:solidFill>
                <a:srgbClr val="000000"/>
              </a:solidFill>
              <a:latin typeface="ＭＳ ゴシック" panose="020B0609070205080204" pitchFamily="49" charset="-128"/>
              <a:ea typeface="ＭＳ ゴシック" panose="020B0609070205080204" pitchFamily="49" charset="-128"/>
            </a:rPr>
            <a:t>H27  </a:t>
          </a:r>
          <a:r>
            <a:rPr kumimoji="1" lang="ja-JP" altLang="en-US" sz="1100" b="1">
              <a:solidFill>
                <a:srgbClr val="000000"/>
              </a:solidFill>
              <a:latin typeface="ＭＳ ゴシック" panose="020B0609070205080204" pitchFamily="49" charset="-128"/>
              <a:ea typeface="ＭＳ ゴシック" panose="020B0609070205080204" pitchFamily="49" charset="-128"/>
            </a:rPr>
            <a:t>特別区    </a:t>
          </a:r>
          <a:r>
            <a:rPr kumimoji="1" lang="en-US" altLang="ja-JP" sz="1100" b="1">
              <a:solidFill>
                <a:srgbClr val="000000"/>
              </a:solidFill>
              <a:latin typeface="ＭＳ ゴシック" panose="020B0609070205080204" pitchFamily="49" charset="-128"/>
              <a:ea typeface="ＭＳ ゴシック" panose="020B0609070205080204" pitchFamily="49" charset="-128"/>
            </a:rPr>
            <a:t>H28  </a:t>
          </a:r>
          <a:r>
            <a:rPr kumimoji="1" lang="ja-JP" altLang="en-US" sz="1100" b="1">
              <a:solidFill>
                <a:srgbClr val="000000"/>
              </a:solidFill>
              <a:latin typeface="ＭＳ ゴシック" panose="020B0609070205080204" pitchFamily="49" charset="-128"/>
              <a:ea typeface="ＭＳ ゴシック" panose="020B0609070205080204" pitchFamily="49" charset="-128"/>
            </a:rPr>
            <a:t>特別区    </a:t>
          </a:r>
          <a:r>
            <a:rPr kumimoji="1" lang="en-US" altLang="ja-JP" sz="1100" b="1">
              <a:solidFill>
                <a:srgbClr val="000000"/>
              </a:solidFill>
              <a:latin typeface="ＭＳ ゴシック" panose="020B0609070205080204" pitchFamily="49" charset="-128"/>
              <a:ea typeface="ＭＳ ゴシック" panose="020B0609070205080204" pitchFamily="49" charset="-128"/>
            </a:rPr>
            <a:t>H29  </a:t>
          </a:r>
          <a:r>
            <a:rPr kumimoji="1" lang="ja-JP" altLang="en-US" sz="1100" b="1">
              <a:solidFill>
                <a:srgbClr val="000000"/>
              </a:solidFill>
              <a:latin typeface="ＭＳ ゴシック" panose="020B0609070205080204" pitchFamily="49" charset="-128"/>
              <a:ea typeface="ＭＳ ゴシック" panose="020B0609070205080204" pitchFamily="49" charset="-128"/>
            </a:rPr>
            <a:t>特別区    
</a:t>
          </a:r>
          <a:r>
            <a:rPr kumimoji="1" lang="en-US" altLang="ja-JP" sz="1100" b="1">
              <a:solidFill>
                <a:srgbClr val="000000"/>
              </a:solidFill>
              <a:latin typeface="ＭＳ ゴシック" panose="020B0609070205080204" pitchFamily="49" charset="-128"/>
              <a:ea typeface="ＭＳ ゴシック" panose="020B0609070205080204" pitchFamily="49" charset="-128"/>
            </a:rPr>
            <a:t>H30  </a:t>
          </a:r>
          <a:r>
            <a:rPr kumimoji="1" lang="ja-JP" altLang="en-US" sz="1100" b="1">
              <a:solidFill>
                <a:srgbClr val="000000"/>
              </a:solidFill>
              <a:latin typeface="ＭＳ ゴシック" panose="020B0609070205080204" pitchFamily="49" charset="-128"/>
              <a:ea typeface="ＭＳ ゴシック" panose="020B0609070205080204" pitchFamily="49" charset="-128"/>
            </a:rPr>
            <a:t>特別区    </a:t>
          </a:r>
          <a:r>
            <a:rPr kumimoji="1" lang="en-US" altLang="ja-JP" sz="1100" b="1">
              <a:solidFill>
                <a:srgbClr val="000000"/>
              </a:solidFill>
              <a:latin typeface="ＭＳ ゴシック" panose="020B0609070205080204" pitchFamily="49" charset="-128"/>
              <a:ea typeface="ＭＳ ゴシック" panose="020B0609070205080204" pitchFamily="49" charset="-128"/>
            </a:rPr>
            <a:t>R01  </a:t>
          </a:r>
          <a:r>
            <a:rPr kumimoji="1" lang="ja-JP" altLang="en-US" sz="1100" b="1">
              <a:solidFill>
                <a:srgbClr val="000000"/>
              </a:solidFill>
              <a:latin typeface="ＭＳ ゴシック" panose="020B0609070205080204" pitchFamily="49" charset="-128"/>
              <a:ea typeface="ＭＳ ゴシック" panose="020B0609070205080204" pitchFamily="49" charset="-128"/>
            </a:rPr>
            <a:t>特別区</a:t>
          </a:r>
        </a:p>
      </xdr:txBody>
    </xdr:sp>
    <xdr:clientData/>
  </xdr:twoCellAnchor>
  <xdr:twoCellAnchor>
    <xdr:from>
      <xdr:col>58</xdr:col>
      <xdr:colOff>25400</xdr:colOff>
      <xdr:row>5</xdr:row>
      <xdr:rowOff>31750</xdr:rowOff>
    </xdr:from>
    <xdr:to>
      <xdr:col>66</xdr:col>
      <xdr:colOff>25400</xdr:colOff>
      <xdr:row>11</xdr:row>
      <xdr:rowOff>146050</xdr:rowOff>
    </xdr:to>
    <xdr:sp macro="" textlink="">
      <xdr:nvSpPr>
        <xdr:cNvPr id="18" name="角丸四角形 17"/>
        <xdr:cNvSpPr/>
      </xdr:nvSpPr>
      <xdr:spPr>
        <a:xfrm>
          <a:off x="11074400" y="889000"/>
          <a:ext cx="1524000" cy="1143000"/>
        </a:xfrm>
        <a:prstGeom prst="roundRect">
          <a:avLst>
            <a:gd name="adj" fmla="val 0"/>
          </a:avLst>
        </a:prstGeom>
        <a:solidFill>
          <a:schemeClr val="bg1"/>
        </a:solidFill>
        <a:ln w="19050">
          <a:solidFill>
            <a:schemeClr val="tx1"/>
          </a:solidFill>
        </a:ln>
        <a:effectLst>
          <a:outerShdw dist="37357" dir="2700000" rotWithShape="0">
            <a:scrgbClr r="0" g="0" b="0"/>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59</xdr:col>
      <xdr:colOff>95250</xdr:colOff>
      <xdr:row>5</xdr:row>
      <xdr:rowOff>95250</xdr:rowOff>
    </xdr:from>
    <xdr:to>
      <xdr:col>67</xdr:col>
      <xdr:colOff>31750</xdr:colOff>
      <xdr:row>7</xdr:row>
      <xdr:rowOff>6350</xdr:rowOff>
    </xdr:to>
    <xdr:sp macro="" textlink="">
      <xdr:nvSpPr>
        <xdr:cNvPr id="19" name="正方形/長方形 18"/>
        <xdr:cNvSpPr/>
      </xdr:nvSpPr>
      <xdr:spPr>
        <a:xfrm>
          <a:off x="11334750" y="952500"/>
          <a:ext cx="14605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900">
              <a:solidFill>
                <a:srgbClr val="000000"/>
              </a:solidFill>
              <a:latin typeface="ＭＳ Ｐゴシック" panose="020B0600070205080204" pitchFamily="50" charset="-128"/>
              <a:ea typeface="ＭＳ Ｐゴシック" panose="020B0600070205080204" pitchFamily="50" charset="-128"/>
            </a:rPr>
            <a:t>当　該　団　体　値</a:t>
          </a:r>
        </a:p>
      </xdr:txBody>
    </xdr:sp>
    <xdr:clientData/>
  </xdr:twoCellAnchor>
  <xdr:twoCellAnchor>
    <xdr:from>
      <xdr:col>59</xdr:col>
      <xdr:colOff>95250</xdr:colOff>
      <xdr:row>7</xdr:row>
      <xdr:rowOff>19050</xdr:rowOff>
    </xdr:from>
    <xdr:to>
      <xdr:col>67</xdr:col>
      <xdr:colOff>31750</xdr:colOff>
      <xdr:row>8</xdr:row>
      <xdr:rowOff>101600</xdr:rowOff>
    </xdr:to>
    <xdr:sp macro="" textlink="">
      <xdr:nvSpPr>
        <xdr:cNvPr id="20" name="正方形/長方形 19"/>
        <xdr:cNvSpPr/>
      </xdr:nvSpPr>
      <xdr:spPr>
        <a:xfrm>
          <a:off x="11334750" y="1219200"/>
          <a:ext cx="14605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900">
              <a:solidFill>
                <a:srgbClr val="000000"/>
              </a:solidFill>
              <a:latin typeface="ＭＳ Ｐゴシック" panose="020B0600070205080204" pitchFamily="50" charset="-128"/>
              <a:ea typeface="ＭＳ Ｐゴシック" panose="020B0600070205080204" pitchFamily="50" charset="-128"/>
            </a:rPr>
            <a:t>類似団体内平均値</a:t>
          </a:r>
        </a:p>
      </xdr:txBody>
    </xdr:sp>
    <xdr:clientData/>
  </xdr:twoCellAnchor>
  <xdr:twoCellAnchor>
    <xdr:from>
      <xdr:col>59</xdr:col>
      <xdr:colOff>95250</xdr:colOff>
      <xdr:row>9</xdr:row>
      <xdr:rowOff>6350</xdr:rowOff>
    </xdr:from>
    <xdr:to>
      <xdr:col>67</xdr:col>
      <xdr:colOff>31750</xdr:colOff>
      <xdr:row>12</xdr:row>
      <xdr:rowOff>127000</xdr:rowOff>
    </xdr:to>
    <xdr:sp macro="" textlink="">
      <xdr:nvSpPr>
        <xdr:cNvPr id="21" name="正方形/長方形 20"/>
        <xdr:cNvSpPr/>
      </xdr:nvSpPr>
      <xdr:spPr>
        <a:xfrm>
          <a:off x="11334750" y="1549400"/>
          <a:ext cx="1460500" cy="635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900">
              <a:solidFill>
                <a:srgbClr val="000000"/>
              </a:solidFill>
              <a:latin typeface="ＭＳ Ｐゴシック" panose="020B0600070205080204" pitchFamily="50" charset="-128"/>
              <a:ea typeface="ＭＳ Ｐゴシック" panose="020B0600070205080204" pitchFamily="50" charset="-128"/>
            </a:rPr>
            <a:t>類似団体内の
 最大値及び最小値</a:t>
          </a:r>
        </a:p>
      </xdr:txBody>
    </xdr:sp>
    <xdr:clientData/>
  </xdr:twoCellAnchor>
  <xdr:twoCellAnchor>
    <xdr:from>
      <xdr:col>58</xdr:col>
      <xdr:colOff>107950</xdr:colOff>
      <xdr:row>6</xdr:row>
      <xdr:rowOff>38100</xdr:rowOff>
    </xdr:from>
    <xdr:to>
      <xdr:col>59</xdr:col>
      <xdr:colOff>127000</xdr:colOff>
      <xdr:row>6</xdr:row>
      <xdr:rowOff>38100</xdr:rowOff>
    </xdr:to>
    <xdr:cxnSp macro="">
      <xdr:nvCxnSpPr>
        <xdr:cNvPr id="22" name="直線コネクタ 21"/>
        <xdr:cNvCxnSpPr/>
      </xdr:nvCxnSpPr>
      <xdr:spPr>
        <a:xfrm flipH="1">
          <a:off x="11156950" y="1066800"/>
          <a:ext cx="209550" cy="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58</xdr:col>
      <xdr:colOff>161925</xdr:colOff>
      <xdr:row>5</xdr:row>
      <xdr:rowOff>158750</xdr:rowOff>
    </xdr:from>
    <xdr:to>
      <xdr:col>59</xdr:col>
      <xdr:colOff>73025</xdr:colOff>
      <xdr:row>6</xdr:row>
      <xdr:rowOff>88900</xdr:rowOff>
    </xdr:to>
    <xdr:sp macro="" textlink="">
      <xdr:nvSpPr>
        <xdr:cNvPr id="23" name="楕円 22"/>
        <xdr:cNvSpPr/>
      </xdr:nvSpPr>
      <xdr:spPr>
        <a:xfrm>
          <a:off x="11210925" y="10160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58</xdr:col>
      <xdr:colOff>161925</xdr:colOff>
      <xdr:row>7</xdr:row>
      <xdr:rowOff>82550</xdr:rowOff>
    </xdr:from>
    <xdr:to>
      <xdr:col>59</xdr:col>
      <xdr:colOff>73025</xdr:colOff>
      <xdr:row>8</xdr:row>
      <xdr:rowOff>12700</xdr:rowOff>
    </xdr:to>
    <xdr:sp macro="" textlink="">
      <xdr:nvSpPr>
        <xdr:cNvPr id="24" name="フローチャート: 判断 23"/>
        <xdr:cNvSpPr/>
      </xdr:nvSpPr>
      <xdr:spPr>
        <a:xfrm>
          <a:off x="11210925" y="12827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59</xdr:col>
      <xdr:colOff>17780</xdr:colOff>
      <xdr:row>8</xdr:row>
      <xdr:rowOff>152400</xdr:rowOff>
    </xdr:from>
    <xdr:to>
      <xdr:col>59</xdr:col>
      <xdr:colOff>17780</xdr:colOff>
      <xdr:row>9</xdr:row>
      <xdr:rowOff>120650</xdr:rowOff>
    </xdr:to>
    <xdr:cxnSp macro="">
      <xdr:nvCxnSpPr>
        <xdr:cNvPr id="25" name="直線コネクタ 24"/>
        <xdr:cNvCxnSpPr/>
      </xdr:nvCxnSpPr>
      <xdr:spPr>
        <a:xfrm>
          <a:off x="11257280" y="1524000"/>
          <a:ext cx="0" cy="139700"/>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58</xdr:col>
      <xdr:colOff>127000</xdr:colOff>
      <xdr:row>8</xdr:row>
      <xdr:rowOff>152400</xdr:rowOff>
    </xdr:from>
    <xdr:to>
      <xdr:col>59</xdr:col>
      <xdr:colOff>107950</xdr:colOff>
      <xdr:row>8</xdr:row>
      <xdr:rowOff>152400</xdr:rowOff>
    </xdr:to>
    <xdr:cxnSp macro="">
      <xdr:nvCxnSpPr>
        <xdr:cNvPr id="26" name="直線コネクタ 25"/>
        <xdr:cNvCxnSpPr/>
      </xdr:nvCxnSpPr>
      <xdr:spPr>
        <a:xfrm>
          <a:off x="11176000" y="1524000"/>
          <a:ext cx="171450" cy="0"/>
        </a:xfrm>
        <a:prstGeom prst="line">
          <a:avLst/>
        </a:prstGeom>
        <a:ln w="15875">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59</xdr:col>
      <xdr:colOff>17780</xdr:colOff>
      <xdr:row>10</xdr:row>
      <xdr:rowOff>47625</xdr:rowOff>
    </xdr:from>
    <xdr:to>
      <xdr:col>59</xdr:col>
      <xdr:colOff>17780</xdr:colOff>
      <xdr:row>11</xdr:row>
      <xdr:rowOff>15875</xdr:rowOff>
    </xdr:to>
    <xdr:cxnSp macro="">
      <xdr:nvCxnSpPr>
        <xdr:cNvPr id="27" name="直線コネクタ 26"/>
        <xdr:cNvCxnSpPr/>
      </xdr:nvCxnSpPr>
      <xdr:spPr>
        <a:xfrm flipV="1">
          <a:off x="11257280" y="1762125"/>
          <a:ext cx="0" cy="139700"/>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58</xdr:col>
      <xdr:colOff>127000</xdr:colOff>
      <xdr:row>11</xdr:row>
      <xdr:rowOff>19050</xdr:rowOff>
    </xdr:from>
    <xdr:to>
      <xdr:col>59</xdr:col>
      <xdr:colOff>107950</xdr:colOff>
      <xdr:row>11</xdr:row>
      <xdr:rowOff>19050</xdr:rowOff>
    </xdr:to>
    <xdr:cxnSp macro="">
      <xdr:nvCxnSpPr>
        <xdr:cNvPr id="28" name="直線コネクタ 27"/>
        <xdr:cNvCxnSpPr/>
      </xdr:nvCxnSpPr>
      <xdr:spPr>
        <a:xfrm>
          <a:off x="11176000" y="1905000"/>
          <a:ext cx="171450" cy="0"/>
        </a:xfrm>
        <a:prstGeom prst="line">
          <a:avLst/>
        </a:prstGeom>
        <a:ln w="15875">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xdr:col>
      <xdr:colOff>127000</xdr:colOff>
      <xdr:row>16</xdr:row>
      <xdr:rowOff>114300</xdr:rowOff>
    </xdr:from>
    <xdr:ext cx="8896666" cy="259045"/>
    <xdr:sp macro="" textlink="">
      <xdr:nvSpPr>
        <xdr:cNvPr id="29" name="テキスト ボックス 28"/>
        <xdr:cNvSpPr txBox="1"/>
      </xdr:nvSpPr>
      <xdr:spPr>
        <a:xfrm>
          <a:off x="698500" y="2857500"/>
          <a:ext cx="8896666"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pPr algn="l"/>
          <a:r>
            <a:rPr kumimoji="1" lang="en-US" altLang="ja-JP" sz="1000">
              <a:solidFill>
                <a:srgbClr val="000000"/>
              </a:solidFill>
              <a:latin typeface="ＭＳ Ｐゴシック" panose="020B0600070205080204" pitchFamily="50" charset="-128"/>
              <a:ea typeface="ＭＳ Ｐゴシック" panose="020B0600070205080204" pitchFamily="50" charset="-128"/>
            </a:rPr>
            <a:t>※</a:t>
          </a:r>
          <a:r>
            <a:rPr kumimoji="1" lang="ja-JP" altLang="en-US" sz="1000">
              <a:solidFill>
                <a:srgbClr val="000000"/>
              </a:solidFill>
              <a:latin typeface="ＭＳ Ｐゴシック" panose="020B0600070205080204" pitchFamily="50" charset="-128"/>
              <a:ea typeface="ＭＳ Ｐゴシック" panose="020B0600070205080204" pitchFamily="50" charset="-128"/>
            </a:rPr>
            <a:t>　市町村類型とは、人口および産業構造等により全国の市町村を</a:t>
          </a:r>
          <a:r>
            <a:rPr kumimoji="1" lang="en-US" altLang="ja-JP" sz="1000">
              <a:solidFill>
                <a:srgbClr val="000000"/>
              </a:solidFill>
              <a:latin typeface="ＭＳ Ｐゴシック" panose="020B0600070205080204" pitchFamily="50" charset="-128"/>
              <a:ea typeface="ＭＳ Ｐゴシック" panose="020B0600070205080204" pitchFamily="50" charset="-128"/>
            </a:rPr>
            <a:t>35</a:t>
          </a:r>
          <a:r>
            <a:rPr kumimoji="1" lang="ja-JP" altLang="en-US" sz="1000">
              <a:solidFill>
                <a:srgbClr val="000000"/>
              </a:solidFill>
              <a:latin typeface="ＭＳ Ｐゴシック" panose="020B0600070205080204" pitchFamily="50" charset="-128"/>
              <a:ea typeface="ＭＳ Ｐゴシック" panose="020B0600070205080204" pitchFamily="50" charset="-128"/>
            </a:rPr>
            <a:t>のグループに分類したものである。当該団体と同じグループに属する団体を類似団体と言う。</a:t>
          </a:r>
        </a:p>
      </xdr:txBody>
    </xdr:sp>
    <xdr:clientData/>
  </xdr:oneCellAnchor>
  <xdr:oneCellAnchor>
    <xdr:from>
      <xdr:col>3</xdr:col>
      <xdr:colOff>127000</xdr:colOff>
      <xdr:row>18</xdr:row>
      <xdr:rowOff>88900</xdr:rowOff>
    </xdr:from>
    <xdr:ext cx="6046335" cy="259045"/>
    <xdr:sp macro="" textlink="">
      <xdr:nvSpPr>
        <xdr:cNvPr id="30" name="テキスト ボックス 29"/>
        <xdr:cNvSpPr txBox="1"/>
      </xdr:nvSpPr>
      <xdr:spPr>
        <a:xfrm>
          <a:off x="698500" y="3175000"/>
          <a:ext cx="6046335"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pPr algn="l"/>
          <a:r>
            <a:rPr kumimoji="1" lang="en-US" altLang="ja-JP" sz="1000">
              <a:solidFill>
                <a:srgbClr val="000000"/>
              </a:solidFill>
              <a:latin typeface="ＭＳ Ｐゴシック" panose="020B0600070205080204" pitchFamily="50" charset="-128"/>
              <a:ea typeface="ＭＳ Ｐゴシック" panose="020B0600070205080204" pitchFamily="50" charset="-128"/>
            </a:rPr>
            <a:t>※</a:t>
          </a:r>
          <a:r>
            <a:rPr kumimoji="1" lang="ja-JP" altLang="en-US" sz="1000">
              <a:solidFill>
                <a:srgbClr val="000000"/>
              </a:solidFill>
              <a:latin typeface="ＭＳ Ｐゴシック" panose="020B0600070205080204" pitchFamily="50" charset="-128"/>
              <a:ea typeface="ＭＳ Ｐゴシック" panose="020B0600070205080204" pitchFamily="50" charset="-128"/>
            </a:rPr>
            <a:t>　人口については、各調査対象年度の</a:t>
          </a:r>
          <a:r>
            <a:rPr kumimoji="1" lang="en-US" altLang="ja-JP" sz="1000">
              <a:solidFill>
                <a:srgbClr val="000000"/>
              </a:solidFill>
              <a:latin typeface="ＭＳ Ｐゴシック" panose="020B0600070205080204" pitchFamily="50" charset="-128"/>
              <a:ea typeface="ＭＳ Ｐゴシック" panose="020B0600070205080204" pitchFamily="50" charset="-128"/>
            </a:rPr>
            <a:t>1</a:t>
          </a:r>
          <a:r>
            <a:rPr kumimoji="1" lang="ja-JP" altLang="en-US" sz="1000">
              <a:solidFill>
                <a:srgbClr val="000000"/>
              </a:solidFill>
              <a:latin typeface="ＭＳ Ｐゴシック" panose="020B0600070205080204" pitchFamily="50" charset="-128"/>
              <a:ea typeface="ＭＳ Ｐゴシック" panose="020B0600070205080204" pitchFamily="50" charset="-128"/>
            </a:rPr>
            <a:t>月</a:t>
          </a:r>
          <a:r>
            <a:rPr kumimoji="1" lang="en-US" altLang="ja-JP" sz="1000">
              <a:solidFill>
                <a:srgbClr val="000000"/>
              </a:solidFill>
              <a:latin typeface="ＭＳ Ｐゴシック" panose="020B0600070205080204" pitchFamily="50" charset="-128"/>
              <a:ea typeface="ＭＳ Ｐゴシック" panose="020B0600070205080204" pitchFamily="50" charset="-128"/>
            </a:rPr>
            <a:t>1</a:t>
          </a:r>
          <a:r>
            <a:rPr kumimoji="1" lang="ja-JP" altLang="en-US" sz="1000">
              <a:solidFill>
                <a:srgbClr val="000000"/>
              </a:solidFill>
              <a:latin typeface="ＭＳ Ｐゴシック" panose="020B0600070205080204" pitchFamily="50" charset="-128"/>
              <a:ea typeface="ＭＳ Ｐゴシック" panose="020B0600070205080204" pitchFamily="50" charset="-128"/>
            </a:rPr>
            <a:t>日現在の住民基本台帳に登載されている人口に基づいている。</a:t>
          </a:r>
        </a:p>
      </xdr:txBody>
    </xdr:sp>
    <xdr:clientData/>
  </xdr:oneCellAnchor>
  <xdr:oneCellAnchor>
    <xdr:from>
      <xdr:col>3</xdr:col>
      <xdr:colOff>127000</xdr:colOff>
      <xdr:row>20</xdr:row>
      <xdr:rowOff>63500</xdr:rowOff>
    </xdr:from>
    <xdr:ext cx="8295925" cy="259045"/>
    <xdr:sp macro="" textlink="">
      <xdr:nvSpPr>
        <xdr:cNvPr id="31" name="テキスト ボックス 30"/>
        <xdr:cNvSpPr txBox="1"/>
      </xdr:nvSpPr>
      <xdr:spPr>
        <a:xfrm>
          <a:off x="698500" y="3492500"/>
          <a:ext cx="8295925"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pPr algn="l"/>
          <a:r>
            <a:rPr kumimoji="1" lang="en-US" altLang="ja-JP" sz="1000">
              <a:solidFill>
                <a:srgbClr val="000000"/>
              </a:solidFill>
              <a:latin typeface="ＭＳ Ｐゴシック" panose="020B0600070205080204" pitchFamily="50" charset="-128"/>
              <a:ea typeface="ＭＳ Ｐゴシック" panose="020B0600070205080204" pitchFamily="50" charset="-128"/>
            </a:rPr>
            <a:t>※</a:t>
          </a:r>
          <a:r>
            <a:rPr kumimoji="1" lang="ja-JP" altLang="en-US" sz="1000">
              <a:solidFill>
                <a:srgbClr val="000000"/>
              </a:solidFill>
              <a:latin typeface="ＭＳ Ｐゴシック" panose="020B0600070205080204" pitchFamily="50" charset="-128"/>
              <a:ea typeface="ＭＳ Ｐゴシック" panose="020B0600070205080204" pitchFamily="50" charset="-128"/>
            </a:rPr>
            <a:t>　類似団体内順位、全国平均、各都道府県平均は、令和元年度決算の状況である。また類似団体が存在しない場合、類似団体内順位を表示しない。</a:t>
          </a:r>
        </a:p>
      </xdr:txBody>
    </xdr:sp>
    <xdr:clientData/>
  </xdr:oneCellAnchor>
  <xdr:twoCellAnchor>
    <xdr:from>
      <xdr:col>4</xdr:col>
      <xdr:colOff>0</xdr:colOff>
      <xdr:row>23</xdr:row>
      <xdr:rowOff>57150</xdr:rowOff>
    </xdr:from>
    <xdr:to>
      <xdr:col>28</xdr:col>
      <xdr:colOff>114300</xdr:colOff>
      <xdr:row>25</xdr:row>
      <xdr:rowOff>31750</xdr:rowOff>
    </xdr:to>
    <xdr:sp macro="" textlink="">
      <xdr:nvSpPr>
        <xdr:cNvPr id="32" name="正方形/長方形 31"/>
        <xdr:cNvSpPr/>
      </xdr:nvSpPr>
      <xdr:spPr>
        <a:xfrm>
          <a:off x="762000" y="4000500"/>
          <a:ext cx="4686300" cy="3175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ysClr val="windowText" lastClr="000000"/>
              </a:solidFill>
              <a:latin typeface="ＭＳ Ｐゴシック" panose="020B0600070205080204" pitchFamily="50" charset="-128"/>
              <a:ea typeface="ＭＳ Ｐゴシック" panose="020B0600070205080204" pitchFamily="50" charset="-128"/>
            </a:rPr>
            <a:t>人件費</a:t>
          </a:r>
        </a:p>
      </xdr:txBody>
    </xdr:sp>
    <xdr:clientData/>
  </xdr:twoCellAnchor>
  <xdr:twoCellAnchor>
    <xdr:from>
      <xdr:col>4</xdr:col>
      <xdr:colOff>127000</xdr:colOff>
      <xdr:row>25</xdr:row>
      <xdr:rowOff>57150</xdr:rowOff>
    </xdr:from>
    <xdr:to>
      <xdr:col>12</xdr:col>
      <xdr:colOff>127000</xdr:colOff>
      <xdr:row>26</xdr:row>
      <xdr:rowOff>139700</xdr:rowOff>
    </xdr:to>
    <xdr:sp macro="" textlink="">
      <xdr:nvSpPr>
        <xdr:cNvPr id="33" name="正方形/長方形 32"/>
        <xdr:cNvSpPr/>
      </xdr:nvSpPr>
      <xdr:spPr>
        <a:xfrm>
          <a:off x="889000" y="4343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類似団体内順位</a:t>
          </a:r>
        </a:p>
      </xdr:txBody>
    </xdr:sp>
    <xdr:clientData/>
  </xdr:twoCellAnchor>
  <xdr:twoCellAnchor>
    <xdr:from>
      <xdr:col>4</xdr:col>
      <xdr:colOff>127000</xdr:colOff>
      <xdr:row>26</xdr:row>
      <xdr:rowOff>88900</xdr:rowOff>
    </xdr:from>
    <xdr:to>
      <xdr:col>12</xdr:col>
      <xdr:colOff>127000</xdr:colOff>
      <xdr:row>28</xdr:row>
      <xdr:rowOff>0</xdr:rowOff>
    </xdr:to>
    <xdr:sp macro="" textlink="">
      <xdr:nvSpPr>
        <xdr:cNvPr id="34" name="正方形/長方形 33"/>
        <xdr:cNvSpPr/>
      </xdr:nvSpPr>
      <xdr:spPr>
        <a:xfrm>
          <a:off x="889000" y="4546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18/23</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10</xdr:col>
      <xdr:colOff>0</xdr:colOff>
      <xdr:row>25</xdr:row>
      <xdr:rowOff>57150</xdr:rowOff>
    </xdr:from>
    <xdr:to>
      <xdr:col>18</xdr:col>
      <xdr:colOff>0</xdr:colOff>
      <xdr:row>26</xdr:row>
      <xdr:rowOff>139700</xdr:rowOff>
    </xdr:to>
    <xdr:sp macro="" textlink="">
      <xdr:nvSpPr>
        <xdr:cNvPr id="35" name="正方形/長方形 34"/>
        <xdr:cNvSpPr/>
      </xdr:nvSpPr>
      <xdr:spPr>
        <a:xfrm>
          <a:off x="1905000" y="4343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全国平均</a:t>
          </a:r>
        </a:p>
      </xdr:txBody>
    </xdr:sp>
    <xdr:clientData/>
  </xdr:twoCellAnchor>
  <xdr:twoCellAnchor>
    <xdr:from>
      <xdr:col>10</xdr:col>
      <xdr:colOff>0</xdr:colOff>
      <xdr:row>26</xdr:row>
      <xdr:rowOff>88900</xdr:rowOff>
    </xdr:from>
    <xdr:to>
      <xdr:col>18</xdr:col>
      <xdr:colOff>0</xdr:colOff>
      <xdr:row>28</xdr:row>
      <xdr:rowOff>0</xdr:rowOff>
    </xdr:to>
    <xdr:sp macro="" textlink="">
      <xdr:nvSpPr>
        <xdr:cNvPr id="36" name="正方形/長方形 35"/>
        <xdr:cNvSpPr/>
      </xdr:nvSpPr>
      <xdr:spPr>
        <a:xfrm>
          <a:off x="1905000" y="4546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73,533</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16</xdr:col>
      <xdr:colOff>0</xdr:colOff>
      <xdr:row>25</xdr:row>
      <xdr:rowOff>57150</xdr:rowOff>
    </xdr:from>
    <xdr:to>
      <xdr:col>24</xdr:col>
      <xdr:colOff>0</xdr:colOff>
      <xdr:row>26</xdr:row>
      <xdr:rowOff>139700</xdr:rowOff>
    </xdr:to>
    <xdr:sp macro="" textlink="">
      <xdr:nvSpPr>
        <xdr:cNvPr id="37" name="正方形/長方形 36"/>
        <xdr:cNvSpPr/>
      </xdr:nvSpPr>
      <xdr:spPr>
        <a:xfrm>
          <a:off x="3048000" y="4343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東京都平均</a:t>
          </a:r>
        </a:p>
      </xdr:txBody>
    </xdr:sp>
    <xdr:clientData/>
  </xdr:twoCellAnchor>
  <xdr:twoCellAnchor>
    <xdr:from>
      <xdr:col>16</xdr:col>
      <xdr:colOff>0</xdr:colOff>
      <xdr:row>26</xdr:row>
      <xdr:rowOff>88900</xdr:rowOff>
    </xdr:from>
    <xdr:to>
      <xdr:col>24</xdr:col>
      <xdr:colOff>0</xdr:colOff>
      <xdr:row>28</xdr:row>
      <xdr:rowOff>0</xdr:rowOff>
    </xdr:to>
    <xdr:sp macro="" textlink="">
      <xdr:nvSpPr>
        <xdr:cNvPr id="38" name="正方形/長方形 37"/>
        <xdr:cNvSpPr/>
      </xdr:nvSpPr>
      <xdr:spPr>
        <a:xfrm>
          <a:off x="3048000" y="4546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59,929</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4</xdr:col>
      <xdr:colOff>0</xdr:colOff>
      <xdr:row>28</xdr:row>
      <xdr:rowOff>25400</xdr:rowOff>
    </xdr:from>
    <xdr:to>
      <xdr:col>28</xdr:col>
      <xdr:colOff>114300</xdr:colOff>
      <xdr:row>41</xdr:row>
      <xdr:rowOff>82550</xdr:rowOff>
    </xdr:to>
    <xdr:sp macro="" textlink="">
      <xdr:nvSpPr>
        <xdr:cNvPr id="39" name="正方形/長方形 38"/>
        <xdr:cNvSpPr/>
      </xdr:nvSpPr>
      <xdr:spPr>
        <a:xfrm>
          <a:off x="762000" y="4826000"/>
          <a:ext cx="4686300" cy="2286000"/>
        </a:xfrm>
        <a:prstGeom prst="rect">
          <a:avLst/>
        </a:prstGeom>
        <a:solidFill>
          <a:srgbClr val="E6FFD5"/>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3</xdr:col>
      <xdr:colOff>152400</xdr:colOff>
      <xdr:row>27</xdr:row>
      <xdr:rowOff>6350</xdr:rowOff>
    </xdr:from>
    <xdr:ext cx="349839" cy="225703"/>
    <xdr:sp macro="" textlink="">
      <xdr:nvSpPr>
        <xdr:cNvPr id="40" name="テキスト ボックス 39"/>
        <xdr:cNvSpPr txBox="1"/>
      </xdr:nvSpPr>
      <xdr:spPr>
        <a:xfrm>
          <a:off x="723900" y="4635500"/>
          <a:ext cx="349839"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800">
              <a:latin typeface="ＭＳ Ｐゴシック" panose="020B0600070205080204" pitchFamily="50" charset="-128"/>
              <a:ea typeface="ＭＳ Ｐゴシック" panose="020B0600070205080204" pitchFamily="50" charset="-128"/>
            </a:rPr>
            <a:t>(</a:t>
          </a:r>
          <a:r>
            <a:rPr kumimoji="1" lang="ja-JP" altLang="en-US" sz="800">
              <a:latin typeface="ＭＳ Ｐゴシック" panose="020B0600070205080204" pitchFamily="50" charset="-128"/>
              <a:ea typeface="ＭＳ Ｐゴシック" panose="020B0600070205080204" pitchFamily="50" charset="-128"/>
            </a:rPr>
            <a:t>円</a:t>
          </a:r>
          <a:r>
            <a:rPr kumimoji="1" lang="en-US" altLang="ja-JP" sz="800">
              <a:latin typeface="ＭＳ Ｐゴシック" panose="020B0600070205080204" pitchFamily="50" charset="-128"/>
              <a:ea typeface="ＭＳ Ｐゴシック" panose="020B0600070205080204" pitchFamily="50" charset="-128"/>
            </a:rPr>
            <a:t>)</a:t>
          </a:r>
          <a:endParaRPr kumimoji="1" lang="ja-JP" altLang="en-US" sz="800">
            <a:latin typeface="ＭＳ Ｐゴシック" panose="020B0600070205080204" pitchFamily="50" charset="-128"/>
            <a:ea typeface="ＭＳ Ｐゴシック" panose="020B0600070205080204" pitchFamily="50" charset="-128"/>
          </a:endParaRPr>
        </a:p>
      </xdr:txBody>
    </xdr:sp>
    <xdr:clientData/>
  </xdr:oneCellAnchor>
  <xdr:twoCellAnchor>
    <xdr:from>
      <xdr:col>4</xdr:col>
      <xdr:colOff>0</xdr:colOff>
      <xdr:row>41</xdr:row>
      <xdr:rowOff>82550</xdr:rowOff>
    </xdr:from>
    <xdr:to>
      <xdr:col>28</xdr:col>
      <xdr:colOff>114300</xdr:colOff>
      <xdr:row>41</xdr:row>
      <xdr:rowOff>82550</xdr:rowOff>
    </xdr:to>
    <xdr:cxnSp macro="">
      <xdr:nvCxnSpPr>
        <xdr:cNvPr id="41" name="直線コネクタ 40"/>
        <xdr:cNvCxnSpPr/>
      </xdr:nvCxnSpPr>
      <xdr:spPr>
        <a:xfrm>
          <a:off x="762000" y="7112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xdr:col>
      <xdr:colOff>132214</xdr:colOff>
      <xdr:row>40</xdr:row>
      <xdr:rowOff>111777</xdr:rowOff>
    </xdr:from>
    <xdr:ext cx="248786" cy="259045"/>
    <xdr:sp macro="" textlink="">
      <xdr:nvSpPr>
        <xdr:cNvPr id="42" name="テキスト ボックス 41"/>
        <xdr:cNvSpPr txBox="1"/>
      </xdr:nvSpPr>
      <xdr:spPr>
        <a:xfrm>
          <a:off x="513214" y="6969777"/>
          <a:ext cx="248786"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4</xdr:col>
      <xdr:colOff>0</xdr:colOff>
      <xdr:row>39</xdr:row>
      <xdr:rowOff>98878</xdr:rowOff>
    </xdr:from>
    <xdr:to>
      <xdr:col>28</xdr:col>
      <xdr:colOff>114300</xdr:colOff>
      <xdr:row>39</xdr:row>
      <xdr:rowOff>98878</xdr:rowOff>
    </xdr:to>
    <xdr:cxnSp macro="">
      <xdr:nvCxnSpPr>
        <xdr:cNvPr id="43" name="直線コネクタ 42"/>
        <xdr:cNvCxnSpPr/>
      </xdr:nvCxnSpPr>
      <xdr:spPr>
        <a:xfrm>
          <a:off x="762000" y="6785428"/>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40201</xdr:colOff>
      <xdr:row>38</xdr:row>
      <xdr:rowOff>128105</xdr:rowOff>
    </xdr:from>
    <xdr:ext cx="531299" cy="259045"/>
    <xdr:sp macro="" textlink="">
      <xdr:nvSpPr>
        <xdr:cNvPr id="44" name="テキスト ボックス 43"/>
        <xdr:cNvSpPr txBox="1"/>
      </xdr:nvSpPr>
      <xdr:spPr>
        <a:xfrm>
          <a:off x="230701" y="6643205"/>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30,000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4</xdr:col>
      <xdr:colOff>0</xdr:colOff>
      <xdr:row>37</xdr:row>
      <xdr:rowOff>115207</xdr:rowOff>
    </xdr:from>
    <xdr:to>
      <xdr:col>28</xdr:col>
      <xdr:colOff>114300</xdr:colOff>
      <xdr:row>37</xdr:row>
      <xdr:rowOff>115207</xdr:rowOff>
    </xdr:to>
    <xdr:cxnSp macro="">
      <xdr:nvCxnSpPr>
        <xdr:cNvPr id="45" name="直線コネクタ 44"/>
        <xdr:cNvCxnSpPr/>
      </xdr:nvCxnSpPr>
      <xdr:spPr>
        <a:xfrm>
          <a:off x="762000" y="6458857"/>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40201</xdr:colOff>
      <xdr:row>36</xdr:row>
      <xdr:rowOff>144434</xdr:rowOff>
    </xdr:from>
    <xdr:ext cx="531299" cy="259045"/>
    <xdr:sp macro="" textlink="">
      <xdr:nvSpPr>
        <xdr:cNvPr id="46" name="テキスト ボックス 45"/>
        <xdr:cNvSpPr txBox="1"/>
      </xdr:nvSpPr>
      <xdr:spPr>
        <a:xfrm>
          <a:off x="230701" y="6316634"/>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60,000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4</xdr:col>
      <xdr:colOff>0</xdr:colOff>
      <xdr:row>35</xdr:row>
      <xdr:rowOff>131536</xdr:rowOff>
    </xdr:from>
    <xdr:to>
      <xdr:col>28</xdr:col>
      <xdr:colOff>114300</xdr:colOff>
      <xdr:row>35</xdr:row>
      <xdr:rowOff>131536</xdr:rowOff>
    </xdr:to>
    <xdr:cxnSp macro="">
      <xdr:nvCxnSpPr>
        <xdr:cNvPr id="47" name="直線コネクタ 46"/>
        <xdr:cNvCxnSpPr/>
      </xdr:nvCxnSpPr>
      <xdr:spPr>
        <a:xfrm>
          <a:off x="762000" y="6132286"/>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40201</xdr:colOff>
      <xdr:row>34</xdr:row>
      <xdr:rowOff>160763</xdr:rowOff>
    </xdr:from>
    <xdr:ext cx="531299" cy="259045"/>
    <xdr:sp macro="" textlink="">
      <xdr:nvSpPr>
        <xdr:cNvPr id="48" name="テキスト ボックス 47"/>
        <xdr:cNvSpPr txBox="1"/>
      </xdr:nvSpPr>
      <xdr:spPr>
        <a:xfrm>
          <a:off x="230701" y="5990063"/>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90,000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4</xdr:col>
      <xdr:colOff>0</xdr:colOff>
      <xdr:row>33</xdr:row>
      <xdr:rowOff>147864</xdr:rowOff>
    </xdr:from>
    <xdr:to>
      <xdr:col>28</xdr:col>
      <xdr:colOff>114300</xdr:colOff>
      <xdr:row>33</xdr:row>
      <xdr:rowOff>147864</xdr:rowOff>
    </xdr:to>
    <xdr:cxnSp macro="">
      <xdr:nvCxnSpPr>
        <xdr:cNvPr id="49" name="直線コネクタ 48"/>
        <xdr:cNvCxnSpPr/>
      </xdr:nvCxnSpPr>
      <xdr:spPr>
        <a:xfrm>
          <a:off x="762000" y="5805714"/>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166581</xdr:colOff>
      <xdr:row>33</xdr:row>
      <xdr:rowOff>5641</xdr:rowOff>
    </xdr:from>
    <xdr:ext cx="595419" cy="259045"/>
    <xdr:sp macro="" textlink="">
      <xdr:nvSpPr>
        <xdr:cNvPr id="50" name="テキスト ボックス 49"/>
        <xdr:cNvSpPr txBox="1"/>
      </xdr:nvSpPr>
      <xdr:spPr>
        <a:xfrm>
          <a:off x="166581" y="5663491"/>
          <a:ext cx="59541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120,000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4</xdr:col>
      <xdr:colOff>0</xdr:colOff>
      <xdr:row>31</xdr:row>
      <xdr:rowOff>164193</xdr:rowOff>
    </xdr:from>
    <xdr:to>
      <xdr:col>28</xdr:col>
      <xdr:colOff>114300</xdr:colOff>
      <xdr:row>31</xdr:row>
      <xdr:rowOff>164193</xdr:rowOff>
    </xdr:to>
    <xdr:cxnSp macro="">
      <xdr:nvCxnSpPr>
        <xdr:cNvPr id="51" name="直線コネクタ 50"/>
        <xdr:cNvCxnSpPr/>
      </xdr:nvCxnSpPr>
      <xdr:spPr>
        <a:xfrm>
          <a:off x="762000" y="5479143"/>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166581</xdr:colOff>
      <xdr:row>31</xdr:row>
      <xdr:rowOff>21970</xdr:rowOff>
    </xdr:from>
    <xdr:ext cx="595419" cy="259045"/>
    <xdr:sp macro="" textlink="">
      <xdr:nvSpPr>
        <xdr:cNvPr id="52" name="テキスト ボックス 51"/>
        <xdr:cNvSpPr txBox="1"/>
      </xdr:nvSpPr>
      <xdr:spPr>
        <a:xfrm>
          <a:off x="166581" y="5336920"/>
          <a:ext cx="59541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150,000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4</xdr:col>
      <xdr:colOff>0</xdr:colOff>
      <xdr:row>30</xdr:row>
      <xdr:rowOff>9072</xdr:rowOff>
    </xdr:from>
    <xdr:to>
      <xdr:col>28</xdr:col>
      <xdr:colOff>114300</xdr:colOff>
      <xdr:row>30</xdr:row>
      <xdr:rowOff>9072</xdr:rowOff>
    </xdr:to>
    <xdr:cxnSp macro="">
      <xdr:nvCxnSpPr>
        <xdr:cNvPr id="53" name="直線コネクタ 52"/>
        <xdr:cNvCxnSpPr/>
      </xdr:nvCxnSpPr>
      <xdr:spPr>
        <a:xfrm>
          <a:off x="762000" y="5152572"/>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166581</xdr:colOff>
      <xdr:row>29</xdr:row>
      <xdr:rowOff>38299</xdr:rowOff>
    </xdr:from>
    <xdr:ext cx="595419" cy="259045"/>
    <xdr:sp macro="" textlink="">
      <xdr:nvSpPr>
        <xdr:cNvPr id="54" name="テキスト ボックス 53"/>
        <xdr:cNvSpPr txBox="1"/>
      </xdr:nvSpPr>
      <xdr:spPr>
        <a:xfrm>
          <a:off x="166581" y="5010349"/>
          <a:ext cx="59541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180,000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4</xdr:col>
      <xdr:colOff>0</xdr:colOff>
      <xdr:row>28</xdr:row>
      <xdr:rowOff>25400</xdr:rowOff>
    </xdr:from>
    <xdr:to>
      <xdr:col>28</xdr:col>
      <xdr:colOff>114300</xdr:colOff>
      <xdr:row>28</xdr:row>
      <xdr:rowOff>25400</xdr:rowOff>
    </xdr:to>
    <xdr:cxnSp macro="">
      <xdr:nvCxnSpPr>
        <xdr:cNvPr id="55" name="直線コネクタ 54"/>
        <xdr:cNvCxnSpPr/>
      </xdr:nvCxnSpPr>
      <xdr:spPr>
        <a:xfrm>
          <a:off x="762000" y="4826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166581</xdr:colOff>
      <xdr:row>27</xdr:row>
      <xdr:rowOff>54627</xdr:rowOff>
    </xdr:from>
    <xdr:ext cx="595419" cy="259045"/>
    <xdr:sp macro="" textlink="">
      <xdr:nvSpPr>
        <xdr:cNvPr id="56" name="テキスト ボックス 55"/>
        <xdr:cNvSpPr txBox="1"/>
      </xdr:nvSpPr>
      <xdr:spPr>
        <a:xfrm>
          <a:off x="166581" y="4683777"/>
          <a:ext cx="59541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210,000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4</xdr:col>
      <xdr:colOff>0</xdr:colOff>
      <xdr:row>28</xdr:row>
      <xdr:rowOff>25400</xdr:rowOff>
    </xdr:from>
    <xdr:to>
      <xdr:col>28</xdr:col>
      <xdr:colOff>114300</xdr:colOff>
      <xdr:row>41</xdr:row>
      <xdr:rowOff>82550</xdr:rowOff>
    </xdr:to>
    <xdr:sp macro="" textlink="">
      <xdr:nvSpPr>
        <xdr:cNvPr id="57" name="人件費グラフ枠"/>
        <xdr:cNvSpPr/>
      </xdr:nvSpPr>
      <xdr:spPr>
        <a:xfrm>
          <a:off x="762000" y="4826000"/>
          <a:ext cx="4686300" cy="228600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24</xdr:col>
      <xdr:colOff>61595</xdr:colOff>
      <xdr:row>31</xdr:row>
      <xdr:rowOff>12925</xdr:rowOff>
    </xdr:from>
    <xdr:to>
      <xdr:col>24</xdr:col>
      <xdr:colOff>62865</xdr:colOff>
      <xdr:row>38</xdr:row>
      <xdr:rowOff>74484</xdr:rowOff>
    </xdr:to>
    <xdr:cxnSp macro="">
      <xdr:nvCxnSpPr>
        <xdr:cNvPr id="58" name="直線コネクタ 57"/>
        <xdr:cNvCxnSpPr/>
      </xdr:nvCxnSpPr>
      <xdr:spPr>
        <a:xfrm flipV="1">
          <a:off x="4633595" y="5327875"/>
          <a:ext cx="1270" cy="1261709"/>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24</xdr:col>
      <xdr:colOff>114300</xdr:colOff>
      <xdr:row>38</xdr:row>
      <xdr:rowOff>78311</xdr:rowOff>
    </xdr:from>
    <xdr:ext cx="534377" cy="259045"/>
    <xdr:sp macro="" textlink="">
      <xdr:nvSpPr>
        <xdr:cNvPr id="59" name="人件費最小値テキスト"/>
        <xdr:cNvSpPr txBox="1"/>
      </xdr:nvSpPr>
      <xdr:spPr>
        <a:xfrm>
          <a:off x="4686300" y="6593411"/>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panose="020B0600070205080204" pitchFamily="50" charset="-128"/>
              <a:ea typeface="ＭＳ Ｐゴシック" panose="020B0600070205080204" pitchFamily="50" charset="-128"/>
            </a:rPr>
            <a:t>47,991</a:t>
          </a:r>
          <a:endParaRPr kumimoji="1" lang="ja-JP" altLang="en-US" sz="1000" b="1">
            <a:latin typeface="ＭＳ Ｐゴシック" panose="020B0600070205080204" pitchFamily="50" charset="-128"/>
            <a:ea typeface="ＭＳ Ｐゴシック" panose="020B0600070205080204" pitchFamily="50" charset="-128"/>
          </a:endParaRPr>
        </a:p>
      </xdr:txBody>
    </xdr:sp>
    <xdr:clientData/>
  </xdr:oneCellAnchor>
  <xdr:twoCellAnchor>
    <xdr:from>
      <xdr:col>23</xdr:col>
      <xdr:colOff>165100</xdr:colOff>
      <xdr:row>38</xdr:row>
      <xdr:rowOff>74484</xdr:rowOff>
    </xdr:from>
    <xdr:to>
      <xdr:col>24</xdr:col>
      <xdr:colOff>152400</xdr:colOff>
      <xdr:row>38</xdr:row>
      <xdr:rowOff>74484</xdr:rowOff>
    </xdr:to>
    <xdr:cxnSp macro="">
      <xdr:nvCxnSpPr>
        <xdr:cNvPr id="60" name="直線コネクタ 59"/>
        <xdr:cNvCxnSpPr/>
      </xdr:nvCxnSpPr>
      <xdr:spPr>
        <a:xfrm>
          <a:off x="4546600" y="6589584"/>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24</xdr:col>
      <xdr:colOff>114300</xdr:colOff>
      <xdr:row>29</xdr:row>
      <xdr:rowOff>131052</xdr:rowOff>
    </xdr:from>
    <xdr:ext cx="599010" cy="259045"/>
    <xdr:sp macro="" textlink="">
      <xdr:nvSpPr>
        <xdr:cNvPr id="61" name="人件費最大値テキスト"/>
        <xdr:cNvSpPr txBox="1"/>
      </xdr:nvSpPr>
      <xdr:spPr>
        <a:xfrm>
          <a:off x="4686300" y="5103102"/>
          <a:ext cx="59901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panose="020B0600070205080204" pitchFamily="50" charset="-128"/>
              <a:ea typeface="ＭＳ Ｐゴシック" panose="020B0600070205080204" pitchFamily="50" charset="-128"/>
            </a:rPr>
            <a:t>163,896</a:t>
          </a:r>
          <a:endParaRPr kumimoji="1" lang="ja-JP" altLang="en-US" sz="1000" b="1">
            <a:latin typeface="ＭＳ Ｐゴシック" panose="020B0600070205080204" pitchFamily="50" charset="-128"/>
            <a:ea typeface="ＭＳ Ｐゴシック" panose="020B0600070205080204" pitchFamily="50" charset="-128"/>
          </a:endParaRPr>
        </a:p>
      </xdr:txBody>
    </xdr:sp>
    <xdr:clientData/>
  </xdr:oneCellAnchor>
  <xdr:twoCellAnchor>
    <xdr:from>
      <xdr:col>23</xdr:col>
      <xdr:colOff>165100</xdr:colOff>
      <xdr:row>31</xdr:row>
      <xdr:rowOff>12925</xdr:rowOff>
    </xdr:from>
    <xdr:to>
      <xdr:col>24</xdr:col>
      <xdr:colOff>152400</xdr:colOff>
      <xdr:row>31</xdr:row>
      <xdr:rowOff>12925</xdr:rowOff>
    </xdr:to>
    <xdr:cxnSp macro="">
      <xdr:nvCxnSpPr>
        <xdr:cNvPr id="62" name="直線コネクタ 61"/>
        <xdr:cNvCxnSpPr/>
      </xdr:nvCxnSpPr>
      <xdr:spPr>
        <a:xfrm>
          <a:off x="4546600" y="5327875"/>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177800</xdr:colOff>
      <xdr:row>37</xdr:row>
      <xdr:rowOff>137871</xdr:rowOff>
    </xdr:from>
    <xdr:to>
      <xdr:col>24</xdr:col>
      <xdr:colOff>63500</xdr:colOff>
      <xdr:row>37</xdr:row>
      <xdr:rowOff>139537</xdr:rowOff>
    </xdr:to>
    <xdr:cxnSp macro="">
      <xdr:nvCxnSpPr>
        <xdr:cNvPr id="63" name="直線コネクタ 62"/>
        <xdr:cNvCxnSpPr/>
      </xdr:nvCxnSpPr>
      <xdr:spPr>
        <a:xfrm flipV="1">
          <a:off x="3797300" y="6481521"/>
          <a:ext cx="838200" cy="1666"/>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24</xdr:col>
      <xdr:colOff>114300</xdr:colOff>
      <xdr:row>36</xdr:row>
      <xdr:rowOff>58666</xdr:rowOff>
    </xdr:from>
    <xdr:ext cx="534377" cy="259045"/>
    <xdr:sp macro="" textlink="">
      <xdr:nvSpPr>
        <xdr:cNvPr id="64" name="人件費平均値テキスト"/>
        <xdr:cNvSpPr txBox="1"/>
      </xdr:nvSpPr>
      <xdr:spPr>
        <a:xfrm>
          <a:off x="4686300" y="6230866"/>
          <a:ext cx="534377"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000080"/>
              </a:solidFill>
              <a:latin typeface="ＭＳ Ｐゴシック" panose="020B0600070205080204" pitchFamily="50" charset="-128"/>
              <a:ea typeface="ＭＳ Ｐゴシック" panose="020B0600070205080204" pitchFamily="50" charset="-128"/>
            </a:rPr>
            <a:t>62,629</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24</xdr:col>
      <xdr:colOff>12700</xdr:colOff>
      <xdr:row>37</xdr:row>
      <xdr:rowOff>35789</xdr:rowOff>
    </xdr:from>
    <xdr:to>
      <xdr:col>24</xdr:col>
      <xdr:colOff>114300</xdr:colOff>
      <xdr:row>37</xdr:row>
      <xdr:rowOff>137389</xdr:rowOff>
    </xdr:to>
    <xdr:sp macro="" textlink="">
      <xdr:nvSpPr>
        <xdr:cNvPr id="65" name="フローチャート: 判断 64"/>
        <xdr:cNvSpPr/>
      </xdr:nvSpPr>
      <xdr:spPr>
        <a:xfrm>
          <a:off x="4584700" y="6379439"/>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15</xdr:col>
      <xdr:colOff>50800</xdr:colOff>
      <xdr:row>37</xdr:row>
      <xdr:rowOff>139537</xdr:rowOff>
    </xdr:from>
    <xdr:to>
      <xdr:col>19</xdr:col>
      <xdr:colOff>177800</xdr:colOff>
      <xdr:row>37</xdr:row>
      <xdr:rowOff>142204</xdr:rowOff>
    </xdr:to>
    <xdr:cxnSp macro="">
      <xdr:nvCxnSpPr>
        <xdr:cNvPr id="66" name="直線コネクタ 65"/>
        <xdr:cNvCxnSpPr/>
      </xdr:nvCxnSpPr>
      <xdr:spPr>
        <a:xfrm flipV="1">
          <a:off x="2908300" y="6483187"/>
          <a:ext cx="889000" cy="2667"/>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127000</xdr:colOff>
      <xdr:row>37</xdr:row>
      <xdr:rowOff>42657</xdr:rowOff>
    </xdr:from>
    <xdr:to>
      <xdr:col>20</xdr:col>
      <xdr:colOff>38100</xdr:colOff>
      <xdr:row>37</xdr:row>
      <xdr:rowOff>144257</xdr:rowOff>
    </xdr:to>
    <xdr:sp macro="" textlink="">
      <xdr:nvSpPr>
        <xdr:cNvPr id="67" name="フローチャート: 判断 66"/>
        <xdr:cNvSpPr/>
      </xdr:nvSpPr>
      <xdr:spPr>
        <a:xfrm>
          <a:off x="3746500" y="6386307"/>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18</xdr:col>
      <xdr:colOff>101111</xdr:colOff>
      <xdr:row>35</xdr:row>
      <xdr:rowOff>160784</xdr:rowOff>
    </xdr:from>
    <xdr:ext cx="534377" cy="259045"/>
    <xdr:sp macro="" textlink="">
      <xdr:nvSpPr>
        <xdr:cNvPr id="68" name="テキスト ボックス 67"/>
        <xdr:cNvSpPr txBox="1"/>
      </xdr:nvSpPr>
      <xdr:spPr>
        <a:xfrm>
          <a:off x="3530111" y="6161534"/>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61,998</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10</xdr:col>
      <xdr:colOff>114300</xdr:colOff>
      <xdr:row>37</xdr:row>
      <xdr:rowOff>135727</xdr:rowOff>
    </xdr:from>
    <xdr:to>
      <xdr:col>15</xdr:col>
      <xdr:colOff>50800</xdr:colOff>
      <xdr:row>37</xdr:row>
      <xdr:rowOff>142204</xdr:rowOff>
    </xdr:to>
    <xdr:cxnSp macro="">
      <xdr:nvCxnSpPr>
        <xdr:cNvPr id="69" name="直線コネクタ 68"/>
        <xdr:cNvCxnSpPr/>
      </xdr:nvCxnSpPr>
      <xdr:spPr>
        <a:xfrm>
          <a:off x="2019300" y="6479377"/>
          <a:ext cx="889000" cy="6477"/>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0</xdr:colOff>
      <xdr:row>37</xdr:row>
      <xdr:rowOff>33143</xdr:rowOff>
    </xdr:from>
    <xdr:to>
      <xdr:col>15</xdr:col>
      <xdr:colOff>101600</xdr:colOff>
      <xdr:row>37</xdr:row>
      <xdr:rowOff>134743</xdr:rowOff>
    </xdr:to>
    <xdr:sp macro="" textlink="">
      <xdr:nvSpPr>
        <xdr:cNvPr id="70" name="フローチャート: 判断 69"/>
        <xdr:cNvSpPr/>
      </xdr:nvSpPr>
      <xdr:spPr>
        <a:xfrm>
          <a:off x="2857500" y="6376793"/>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13</xdr:col>
      <xdr:colOff>164611</xdr:colOff>
      <xdr:row>35</xdr:row>
      <xdr:rowOff>151270</xdr:rowOff>
    </xdr:from>
    <xdr:ext cx="534377" cy="259045"/>
    <xdr:sp macro="" textlink="">
      <xdr:nvSpPr>
        <xdr:cNvPr id="71" name="テキスト ボックス 70"/>
        <xdr:cNvSpPr txBox="1"/>
      </xdr:nvSpPr>
      <xdr:spPr>
        <a:xfrm>
          <a:off x="2641111" y="6152020"/>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62,872</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5</xdr:col>
      <xdr:colOff>177800</xdr:colOff>
      <xdr:row>37</xdr:row>
      <xdr:rowOff>133212</xdr:rowOff>
    </xdr:from>
    <xdr:to>
      <xdr:col>10</xdr:col>
      <xdr:colOff>114300</xdr:colOff>
      <xdr:row>37</xdr:row>
      <xdr:rowOff>135727</xdr:rowOff>
    </xdr:to>
    <xdr:cxnSp macro="">
      <xdr:nvCxnSpPr>
        <xdr:cNvPr id="72" name="直線コネクタ 71"/>
        <xdr:cNvCxnSpPr/>
      </xdr:nvCxnSpPr>
      <xdr:spPr>
        <a:xfrm>
          <a:off x="1130300" y="6476862"/>
          <a:ext cx="889000" cy="2515"/>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63500</xdr:colOff>
      <xdr:row>37</xdr:row>
      <xdr:rowOff>17664</xdr:rowOff>
    </xdr:from>
    <xdr:to>
      <xdr:col>10</xdr:col>
      <xdr:colOff>165100</xdr:colOff>
      <xdr:row>37</xdr:row>
      <xdr:rowOff>119264</xdr:rowOff>
    </xdr:to>
    <xdr:sp macro="" textlink="">
      <xdr:nvSpPr>
        <xdr:cNvPr id="73" name="フローチャート: 判断 72"/>
        <xdr:cNvSpPr/>
      </xdr:nvSpPr>
      <xdr:spPr>
        <a:xfrm>
          <a:off x="1968500" y="6361314"/>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9</xdr:col>
      <xdr:colOff>37611</xdr:colOff>
      <xdr:row>35</xdr:row>
      <xdr:rowOff>135791</xdr:rowOff>
    </xdr:from>
    <xdr:ext cx="534377" cy="259045"/>
    <xdr:sp macro="" textlink="">
      <xdr:nvSpPr>
        <xdr:cNvPr id="74" name="テキスト ボックス 73"/>
        <xdr:cNvSpPr txBox="1"/>
      </xdr:nvSpPr>
      <xdr:spPr>
        <a:xfrm>
          <a:off x="1752111" y="6136541"/>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64,294</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5</xdr:col>
      <xdr:colOff>127000</xdr:colOff>
      <xdr:row>37</xdr:row>
      <xdr:rowOff>20059</xdr:rowOff>
    </xdr:from>
    <xdr:to>
      <xdr:col>6</xdr:col>
      <xdr:colOff>38100</xdr:colOff>
      <xdr:row>37</xdr:row>
      <xdr:rowOff>121659</xdr:rowOff>
    </xdr:to>
    <xdr:sp macro="" textlink="">
      <xdr:nvSpPr>
        <xdr:cNvPr id="75" name="フローチャート: 判断 74"/>
        <xdr:cNvSpPr/>
      </xdr:nvSpPr>
      <xdr:spPr>
        <a:xfrm>
          <a:off x="1079500" y="6363709"/>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4</xdr:col>
      <xdr:colOff>101111</xdr:colOff>
      <xdr:row>35</xdr:row>
      <xdr:rowOff>138186</xdr:rowOff>
    </xdr:from>
    <xdr:ext cx="534377" cy="259045"/>
    <xdr:sp macro="" textlink="">
      <xdr:nvSpPr>
        <xdr:cNvPr id="76" name="テキスト ボックス 75"/>
        <xdr:cNvSpPr txBox="1"/>
      </xdr:nvSpPr>
      <xdr:spPr>
        <a:xfrm>
          <a:off x="863111" y="6138936"/>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64,074</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oneCellAnchor>
    <xdr:from>
      <xdr:col>23</xdr:col>
      <xdr:colOff>63500</xdr:colOff>
      <xdr:row>41</xdr:row>
      <xdr:rowOff>80027</xdr:rowOff>
    </xdr:from>
    <xdr:ext cx="762000" cy="259045"/>
    <xdr:sp macro="" textlink="">
      <xdr:nvSpPr>
        <xdr:cNvPr id="77" name="テキスト ボックス 76"/>
        <xdr:cNvSpPr txBox="1"/>
      </xdr:nvSpPr>
      <xdr:spPr>
        <a:xfrm>
          <a:off x="4445000" y="7109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R01</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18</xdr:col>
      <xdr:colOff>177800</xdr:colOff>
      <xdr:row>41</xdr:row>
      <xdr:rowOff>80027</xdr:rowOff>
    </xdr:from>
    <xdr:ext cx="762000" cy="259045"/>
    <xdr:sp macro="" textlink="">
      <xdr:nvSpPr>
        <xdr:cNvPr id="78" name="テキスト ボックス 77"/>
        <xdr:cNvSpPr txBox="1"/>
      </xdr:nvSpPr>
      <xdr:spPr>
        <a:xfrm>
          <a:off x="3606800" y="7109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H30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14</xdr:col>
      <xdr:colOff>50800</xdr:colOff>
      <xdr:row>41</xdr:row>
      <xdr:rowOff>80027</xdr:rowOff>
    </xdr:from>
    <xdr:ext cx="762000" cy="259045"/>
    <xdr:sp macro="" textlink="">
      <xdr:nvSpPr>
        <xdr:cNvPr id="79" name="テキスト ボックス 78"/>
        <xdr:cNvSpPr txBox="1"/>
      </xdr:nvSpPr>
      <xdr:spPr>
        <a:xfrm>
          <a:off x="2717800" y="7109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H29</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9</xdr:col>
      <xdr:colOff>114300</xdr:colOff>
      <xdr:row>41</xdr:row>
      <xdr:rowOff>80027</xdr:rowOff>
    </xdr:from>
    <xdr:ext cx="762000" cy="259045"/>
    <xdr:sp macro="" textlink="">
      <xdr:nvSpPr>
        <xdr:cNvPr id="80" name="テキスト ボックス 79"/>
        <xdr:cNvSpPr txBox="1"/>
      </xdr:nvSpPr>
      <xdr:spPr>
        <a:xfrm>
          <a:off x="1828800" y="7109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H28</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4</xdr:col>
      <xdr:colOff>177800</xdr:colOff>
      <xdr:row>41</xdr:row>
      <xdr:rowOff>80027</xdr:rowOff>
    </xdr:from>
    <xdr:ext cx="762000" cy="259045"/>
    <xdr:sp macro="" textlink="">
      <xdr:nvSpPr>
        <xdr:cNvPr id="81" name="テキスト ボックス 80"/>
        <xdr:cNvSpPr txBox="1"/>
      </xdr:nvSpPr>
      <xdr:spPr>
        <a:xfrm>
          <a:off x="939800" y="7109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H27</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24</xdr:col>
      <xdr:colOff>12700</xdr:colOff>
      <xdr:row>37</xdr:row>
      <xdr:rowOff>87071</xdr:rowOff>
    </xdr:from>
    <xdr:to>
      <xdr:col>24</xdr:col>
      <xdr:colOff>114300</xdr:colOff>
      <xdr:row>38</xdr:row>
      <xdr:rowOff>17221</xdr:rowOff>
    </xdr:to>
    <xdr:sp macro="" textlink="">
      <xdr:nvSpPr>
        <xdr:cNvPr id="82" name="楕円 81"/>
        <xdr:cNvSpPr/>
      </xdr:nvSpPr>
      <xdr:spPr>
        <a:xfrm>
          <a:off x="4584700" y="6430721"/>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24</xdr:col>
      <xdr:colOff>114300</xdr:colOff>
      <xdr:row>37</xdr:row>
      <xdr:rowOff>14215</xdr:rowOff>
    </xdr:from>
    <xdr:ext cx="534377" cy="259045"/>
    <xdr:sp macro="" textlink="">
      <xdr:nvSpPr>
        <xdr:cNvPr id="83" name="人件費該当値テキスト"/>
        <xdr:cNvSpPr txBox="1"/>
      </xdr:nvSpPr>
      <xdr:spPr>
        <a:xfrm>
          <a:off x="4686300" y="6357865"/>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FF0000"/>
              </a:solidFill>
              <a:latin typeface="ＭＳ Ｐゴシック" panose="020B0600070205080204" pitchFamily="50" charset="-128"/>
              <a:ea typeface="ＭＳ Ｐゴシック" panose="020B0600070205080204" pitchFamily="50" charset="-128"/>
            </a:rPr>
            <a:t>57,918</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19</xdr:col>
      <xdr:colOff>127000</xdr:colOff>
      <xdr:row>37</xdr:row>
      <xdr:rowOff>88737</xdr:rowOff>
    </xdr:from>
    <xdr:to>
      <xdr:col>20</xdr:col>
      <xdr:colOff>38100</xdr:colOff>
      <xdr:row>38</xdr:row>
      <xdr:rowOff>18887</xdr:rowOff>
    </xdr:to>
    <xdr:sp macro="" textlink="">
      <xdr:nvSpPr>
        <xdr:cNvPr id="84" name="楕円 83"/>
        <xdr:cNvSpPr/>
      </xdr:nvSpPr>
      <xdr:spPr>
        <a:xfrm>
          <a:off x="3746500" y="6432387"/>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18</xdr:col>
      <xdr:colOff>101111</xdr:colOff>
      <xdr:row>38</xdr:row>
      <xdr:rowOff>10013</xdr:rowOff>
    </xdr:from>
    <xdr:ext cx="534377" cy="259045"/>
    <xdr:sp macro="" textlink="">
      <xdr:nvSpPr>
        <xdr:cNvPr id="85" name="テキスト ボックス 84"/>
        <xdr:cNvSpPr txBox="1"/>
      </xdr:nvSpPr>
      <xdr:spPr>
        <a:xfrm>
          <a:off x="3530111" y="6525113"/>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57,765</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15</xdr:col>
      <xdr:colOff>0</xdr:colOff>
      <xdr:row>37</xdr:row>
      <xdr:rowOff>91404</xdr:rowOff>
    </xdr:from>
    <xdr:to>
      <xdr:col>15</xdr:col>
      <xdr:colOff>101600</xdr:colOff>
      <xdr:row>38</xdr:row>
      <xdr:rowOff>21554</xdr:rowOff>
    </xdr:to>
    <xdr:sp macro="" textlink="">
      <xdr:nvSpPr>
        <xdr:cNvPr id="86" name="楕円 85"/>
        <xdr:cNvSpPr/>
      </xdr:nvSpPr>
      <xdr:spPr>
        <a:xfrm>
          <a:off x="2857500" y="6435054"/>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13</xdr:col>
      <xdr:colOff>164611</xdr:colOff>
      <xdr:row>38</xdr:row>
      <xdr:rowOff>12681</xdr:rowOff>
    </xdr:from>
    <xdr:ext cx="534377" cy="259045"/>
    <xdr:sp macro="" textlink="">
      <xdr:nvSpPr>
        <xdr:cNvPr id="87" name="テキスト ボックス 86"/>
        <xdr:cNvSpPr txBox="1"/>
      </xdr:nvSpPr>
      <xdr:spPr>
        <a:xfrm>
          <a:off x="2641111" y="6527781"/>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57,520</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10</xdr:col>
      <xdr:colOff>63500</xdr:colOff>
      <xdr:row>37</xdr:row>
      <xdr:rowOff>84927</xdr:rowOff>
    </xdr:from>
    <xdr:to>
      <xdr:col>10</xdr:col>
      <xdr:colOff>165100</xdr:colOff>
      <xdr:row>38</xdr:row>
      <xdr:rowOff>15077</xdr:rowOff>
    </xdr:to>
    <xdr:sp macro="" textlink="">
      <xdr:nvSpPr>
        <xdr:cNvPr id="88" name="楕円 87"/>
        <xdr:cNvSpPr/>
      </xdr:nvSpPr>
      <xdr:spPr>
        <a:xfrm>
          <a:off x="1968500" y="6428577"/>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9</xdr:col>
      <xdr:colOff>37611</xdr:colOff>
      <xdr:row>38</xdr:row>
      <xdr:rowOff>6204</xdr:rowOff>
    </xdr:from>
    <xdr:ext cx="534377" cy="259045"/>
    <xdr:sp macro="" textlink="">
      <xdr:nvSpPr>
        <xdr:cNvPr id="89" name="テキスト ボックス 88"/>
        <xdr:cNvSpPr txBox="1"/>
      </xdr:nvSpPr>
      <xdr:spPr>
        <a:xfrm>
          <a:off x="1752111" y="6521304"/>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58,115</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5</xdr:col>
      <xdr:colOff>127000</xdr:colOff>
      <xdr:row>37</xdr:row>
      <xdr:rowOff>82412</xdr:rowOff>
    </xdr:from>
    <xdr:to>
      <xdr:col>6</xdr:col>
      <xdr:colOff>38100</xdr:colOff>
      <xdr:row>38</xdr:row>
      <xdr:rowOff>12562</xdr:rowOff>
    </xdr:to>
    <xdr:sp macro="" textlink="">
      <xdr:nvSpPr>
        <xdr:cNvPr id="90" name="楕円 89"/>
        <xdr:cNvSpPr/>
      </xdr:nvSpPr>
      <xdr:spPr>
        <a:xfrm>
          <a:off x="1079500" y="6426062"/>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4</xdr:col>
      <xdr:colOff>101111</xdr:colOff>
      <xdr:row>38</xdr:row>
      <xdr:rowOff>3689</xdr:rowOff>
    </xdr:from>
    <xdr:ext cx="534377" cy="259045"/>
    <xdr:sp macro="" textlink="">
      <xdr:nvSpPr>
        <xdr:cNvPr id="91" name="テキスト ボックス 90"/>
        <xdr:cNvSpPr txBox="1"/>
      </xdr:nvSpPr>
      <xdr:spPr>
        <a:xfrm>
          <a:off x="863111" y="6518789"/>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58,346</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4</xdr:col>
      <xdr:colOff>0</xdr:colOff>
      <xdr:row>43</xdr:row>
      <xdr:rowOff>57150</xdr:rowOff>
    </xdr:from>
    <xdr:to>
      <xdr:col>28</xdr:col>
      <xdr:colOff>114300</xdr:colOff>
      <xdr:row>45</xdr:row>
      <xdr:rowOff>31750</xdr:rowOff>
    </xdr:to>
    <xdr:sp macro="" textlink="">
      <xdr:nvSpPr>
        <xdr:cNvPr id="92" name="正方形/長方形 91"/>
        <xdr:cNvSpPr/>
      </xdr:nvSpPr>
      <xdr:spPr>
        <a:xfrm>
          <a:off x="762000" y="7429500"/>
          <a:ext cx="4686300" cy="3175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ysClr val="windowText" lastClr="000000"/>
              </a:solidFill>
              <a:latin typeface="ＭＳ Ｐゴシック" panose="020B0600070205080204" pitchFamily="50" charset="-128"/>
              <a:ea typeface="ＭＳ Ｐゴシック" panose="020B0600070205080204" pitchFamily="50" charset="-128"/>
            </a:rPr>
            <a:t>物件費</a:t>
          </a:r>
        </a:p>
      </xdr:txBody>
    </xdr:sp>
    <xdr:clientData/>
  </xdr:twoCellAnchor>
  <xdr:twoCellAnchor>
    <xdr:from>
      <xdr:col>4</xdr:col>
      <xdr:colOff>127000</xdr:colOff>
      <xdr:row>45</xdr:row>
      <xdr:rowOff>57150</xdr:rowOff>
    </xdr:from>
    <xdr:to>
      <xdr:col>12</xdr:col>
      <xdr:colOff>127000</xdr:colOff>
      <xdr:row>46</xdr:row>
      <xdr:rowOff>139700</xdr:rowOff>
    </xdr:to>
    <xdr:sp macro="" textlink="">
      <xdr:nvSpPr>
        <xdr:cNvPr id="93" name="正方形/長方形 92"/>
        <xdr:cNvSpPr/>
      </xdr:nvSpPr>
      <xdr:spPr>
        <a:xfrm>
          <a:off x="889000" y="7772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類似団体内順位</a:t>
          </a:r>
        </a:p>
      </xdr:txBody>
    </xdr:sp>
    <xdr:clientData/>
  </xdr:twoCellAnchor>
  <xdr:twoCellAnchor>
    <xdr:from>
      <xdr:col>4</xdr:col>
      <xdr:colOff>127000</xdr:colOff>
      <xdr:row>46</xdr:row>
      <xdr:rowOff>88900</xdr:rowOff>
    </xdr:from>
    <xdr:to>
      <xdr:col>12</xdr:col>
      <xdr:colOff>127000</xdr:colOff>
      <xdr:row>48</xdr:row>
      <xdr:rowOff>0</xdr:rowOff>
    </xdr:to>
    <xdr:sp macro="" textlink="">
      <xdr:nvSpPr>
        <xdr:cNvPr id="94" name="正方形/長方形 93"/>
        <xdr:cNvSpPr/>
      </xdr:nvSpPr>
      <xdr:spPr>
        <a:xfrm>
          <a:off x="889000" y="7975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22/23</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10</xdr:col>
      <xdr:colOff>0</xdr:colOff>
      <xdr:row>45</xdr:row>
      <xdr:rowOff>57150</xdr:rowOff>
    </xdr:from>
    <xdr:to>
      <xdr:col>18</xdr:col>
      <xdr:colOff>0</xdr:colOff>
      <xdr:row>46</xdr:row>
      <xdr:rowOff>139700</xdr:rowOff>
    </xdr:to>
    <xdr:sp macro="" textlink="">
      <xdr:nvSpPr>
        <xdr:cNvPr id="95" name="正方形/長方形 94"/>
        <xdr:cNvSpPr/>
      </xdr:nvSpPr>
      <xdr:spPr>
        <a:xfrm>
          <a:off x="1905000" y="7772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全国平均</a:t>
          </a:r>
        </a:p>
      </xdr:txBody>
    </xdr:sp>
    <xdr:clientData/>
  </xdr:twoCellAnchor>
  <xdr:twoCellAnchor>
    <xdr:from>
      <xdr:col>10</xdr:col>
      <xdr:colOff>0</xdr:colOff>
      <xdr:row>46</xdr:row>
      <xdr:rowOff>88900</xdr:rowOff>
    </xdr:from>
    <xdr:to>
      <xdr:col>18</xdr:col>
      <xdr:colOff>0</xdr:colOff>
      <xdr:row>48</xdr:row>
      <xdr:rowOff>0</xdr:rowOff>
    </xdr:to>
    <xdr:sp macro="" textlink="">
      <xdr:nvSpPr>
        <xdr:cNvPr id="96" name="正方形/長方形 95"/>
        <xdr:cNvSpPr/>
      </xdr:nvSpPr>
      <xdr:spPr>
        <a:xfrm>
          <a:off x="1905000" y="7975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61,326</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16</xdr:col>
      <xdr:colOff>0</xdr:colOff>
      <xdr:row>45</xdr:row>
      <xdr:rowOff>57150</xdr:rowOff>
    </xdr:from>
    <xdr:to>
      <xdr:col>24</xdr:col>
      <xdr:colOff>0</xdr:colOff>
      <xdr:row>46</xdr:row>
      <xdr:rowOff>139700</xdr:rowOff>
    </xdr:to>
    <xdr:sp macro="" textlink="">
      <xdr:nvSpPr>
        <xdr:cNvPr id="97" name="正方形/長方形 96"/>
        <xdr:cNvSpPr/>
      </xdr:nvSpPr>
      <xdr:spPr>
        <a:xfrm>
          <a:off x="3048000" y="7772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東京都平均</a:t>
          </a:r>
        </a:p>
      </xdr:txBody>
    </xdr:sp>
    <xdr:clientData/>
  </xdr:twoCellAnchor>
  <xdr:twoCellAnchor>
    <xdr:from>
      <xdr:col>16</xdr:col>
      <xdr:colOff>0</xdr:colOff>
      <xdr:row>46</xdr:row>
      <xdr:rowOff>88900</xdr:rowOff>
    </xdr:from>
    <xdr:to>
      <xdr:col>24</xdr:col>
      <xdr:colOff>0</xdr:colOff>
      <xdr:row>48</xdr:row>
      <xdr:rowOff>0</xdr:rowOff>
    </xdr:to>
    <xdr:sp macro="" textlink="">
      <xdr:nvSpPr>
        <xdr:cNvPr id="98" name="正方形/長方形 97"/>
        <xdr:cNvSpPr/>
      </xdr:nvSpPr>
      <xdr:spPr>
        <a:xfrm>
          <a:off x="3048000" y="7975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68,048</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4</xdr:col>
      <xdr:colOff>0</xdr:colOff>
      <xdr:row>48</xdr:row>
      <xdr:rowOff>25400</xdr:rowOff>
    </xdr:from>
    <xdr:to>
      <xdr:col>28</xdr:col>
      <xdr:colOff>114300</xdr:colOff>
      <xdr:row>61</xdr:row>
      <xdr:rowOff>82550</xdr:rowOff>
    </xdr:to>
    <xdr:sp macro="" textlink="">
      <xdr:nvSpPr>
        <xdr:cNvPr id="99" name="正方形/長方形 98"/>
        <xdr:cNvSpPr/>
      </xdr:nvSpPr>
      <xdr:spPr>
        <a:xfrm>
          <a:off x="762000" y="8255000"/>
          <a:ext cx="4686300" cy="2286000"/>
        </a:xfrm>
        <a:prstGeom prst="rect">
          <a:avLst/>
        </a:prstGeom>
        <a:solidFill>
          <a:srgbClr val="E6FFD5"/>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3</xdr:col>
      <xdr:colOff>152400</xdr:colOff>
      <xdr:row>47</xdr:row>
      <xdr:rowOff>6350</xdr:rowOff>
    </xdr:from>
    <xdr:ext cx="349839" cy="225703"/>
    <xdr:sp macro="" textlink="">
      <xdr:nvSpPr>
        <xdr:cNvPr id="100" name="テキスト ボックス 99"/>
        <xdr:cNvSpPr txBox="1"/>
      </xdr:nvSpPr>
      <xdr:spPr>
        <a:xfrm>
          <a:off x="723900" y="8064500"/>
          <a:ext cx="349839"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800">
              <a:latin typeface="ＭＳ Ｐゴシック" panose="020B0600070205080204" pitchFamily="50" charset="-128"/>
              <a:ea typeface="ＭＳ Ｐゴシック" panose="020B0600070205080204" pitchFamily="50" charset="-128"/>
            </a:rPr>
            <a:t>(</a:t>
          </a:r>
          <a:r>
            <a:rPr kumimoji="1" lang="ja-JP" altLang="en-US" sz="800">
              <a:latin typeface="ＭＳ Ｐゴシック" panose="020B0600070205080204" pitchFamily="50" charset="-128"/>
              <a:ea typeface="ＭＳ Ｐゴシック" panose="020B0600070205080204" pitchFamily="50" charset="-128"/>
            </a:rPr>
            <a:t>円</a:t>
          </a:r>
          <a:r>
            <a:rPr kumimoji="1" lang="en-US" altLang="ja-JP" sz="800">
              <a:latin typeface="ＭＳ Ｐゴシック" panose="020B0600070205080204" pitchFamily="50" charset="-128"/>
              <a:ea typeface="ＭＳ Ｐゴシック" panose="020B0600070205080204" pitchFamily="50" charset="-128"/>
            </a:rPr>
            <a:t>)</a:t>
          </a:r>
          <a:endParaRPr kumimoji="1" lang="ja-JP" altLang="en-US" sz="800">
            <a:latin typeface="ＭＳ Ｐゴシック" panose="020B0600070205080204" pitchFamily="50" charset="-128"/>
            <a:ea typeface="ＭＳ Ｐゴシック" panose="020B0600070205080204" pitchFamily="50" charset="-128"/>
          </a:endParaRPr>
        </a:p>
      </xdr:txBody>
    </xdr:sp>
    <xdr:clientData/>
  </xdr:oneCellAnchor>
  <xdr:twoCellAnchor>
    <xdr:from>
      <xdr:col>4</xdr:col>
      <xdr:colOff>0</xdr:colOff>
      <xdr:row>61</xdr:row>
      <xdr:rowOff>82550</xdr:rowOff>
    </xdr:from>
    <xdr:to>
      <xdr:col>28</xdr:col>
      <xdr:colOff>114300</xdr:colOff>
      <xdr:row>61</xdr:row>
      <xdr:rowOff>82550</xdr:rowOff>
    </xdr:to>
    <xdr:cxnSp macro="">
      <xdr:nvCxnSpPr>
        <xdr:cNvPr id="101" name="直線コネクタ 100"/>
        <xdr:cNvCxnSpPr/>
      </xdr:nvCxnSpPr>
      <xdr:spPr>
        <a:xfrm>
          <a:off x="762000" y="10541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xdr:col>
      <xdr:colOff>132214</xdr:colOff>
      <xdr:row>60</xdr:row>
      <xdr:rowOff>111777</xdr:rowOff>
    </xdr:from>
    <xdr:ext cx="248786" cy="259045"/>
    <xdr:sp macro="" textlink="">
      <xdr:nvSpPr>
        <xdr:cNvPr id="102" name="テキスト ボックス 101"/>
        <xdr:cNvSpPr txBox="1"/>
      </xdr:nvSpPr>
      <xdr:spPr>
        <a:xfrm>
          <a:off x="513214" y="10398777"/>
          <a:ext cx="248786"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4</xdr:col>
      <xdr:colOff>0</xdr:colOff>
      <xdr:row>59</xdr:row>
      <xdr:rowOff>139700</xdr:rowOff>
    </xdr:from>
    <xdr:to>
      <xdr:col>28</xdr:col>
      <xdr:colOff>114300</xdr:colOff>
      <xdr:row>59</xdr:row>
      <xdr:rowOff>139700</xdr:rowOff>
    </xdr:to>
    <xdr:cxnSp macro="">
      <xdr:nvCxnSpPr>
        <xdr:cNvPr id="103" name="直線コネクタ 102"/>
        <xdr:cNvCxnSpPr/>
      </xdr:nvCxnSpPr>
      <xdr:spPr>
        <a:xfrm>
          <a:off x="762000" y="1025525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40201</xdr:colOff>
      <xdr:row>58</xdr:row>
      <xdr:rowOff>168927</xdr:rowOff>
    </xdr:from>
    <xdr:ext cx="531299" cy="259045"/>
    <xdr:sp macro="" textlink="">
      <xdr:nvSpPr>
        <xdr:cNvPr id="104" name="テキスト ボックス 103"/>
        <xdr:cNvSpPr txBox="1"/>
      </xdr:nvSpPr>
      <xdr:spPr>
        <a:xfrm>
          <a:off x="230701" y="10113027"/>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30,000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4</xdr:col>
      <xdr:colOff>0</xdr:colOff>
      <xdr:row>58</xdr:row>
      <xdr:rowOff>25400</xdr:rowOff>
    </xdr:from>
    <xdr:to>
      <xdr:col>28</xdr:col>
      <xdr:colOff>114300</xdr:colOff>
      <xdr:row>58</xdr:row>
      <xdr:rowOff>25400</xdr:rowOff>
    </xdr:to>
    <xdr:cxnSp macro="">
      <xdr:nvCxnSpPr>
        <xdr:cNvPr id="105" name="直線コネクタ 104"/>
        <xdr:cNvCxnSpPr/>
      </xdr:nvCxnSpPr>
      <xdr:spPr>
        <a:xfrm>
          <a:off x="762000" y="99695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40201</xdr:colOff>
      <xdr:row>57</xdr:row>
      <xdr:rowOff>54627</xdr:rowOff>
    </xdr:from>
    <xdr:ext cx="531299" cy="259045"/>
    <xdr:sp macro="" textlink="">
      <xdr:nvSpPr>
        <xdr:cNvPr id="106" name="テキスト ボックス 105"/>
        <xdr:cNvSpPr txBox="1"/>
      </xdr:nvSpPr>
      <xdr:spPr>
        <a:xfrm>
          <a:off x="230701" y="9827277"/>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60,000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4</xdr:col>
      <xdr:colOff>0</xdr:colOff>
      <xdr:row>56</xdr:row>
      <xdr:rowOff>82550</xdr:rowOff>
    </xdr:from>
    <xdr:to>
      <xdr:col>28</xdr:col>
      <xdr:colOff>114300</xdr:colOff>
      <xdr:row>56</xdr:row>
      <xdr:rowOff>82550</xdr:rowOff>
    </xdr:to>
    <xdr:cxnSp macro="">
      <xdr:nvCxnSpPr>
        <xdr:cNvPr id="107" name="直線コネクタ 106"/>
        <xdr:cNvCxnSpPr/>
      </xdr:nvCxnSpPr>
      <xdr:spPr>
        <a:xfrm>
          <a:off x="762000" y="968375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40201</xdr:colOff>
      <xdr:row>55</xdr:row>
      <xdr:rowOff>111777</xdr:rowOff>
    </xdr:from>
    <xdr:ext cx="531299" cy="259045"/>
    <xdr:sp macro="" textlink="">
      <xdr:nvSpPr>
        <xdr:cNvPr id="108" name="テキスト ボックス 107"/>
        <xdr:cNvSpPr txBox="1"/>
      </xdr:nvSpPr>
      <xdr:spPr>
        <a:xfrm>
          <a:off x="230701" y="9541527"/>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90,000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4</xdr:col>
      <xdr:colOff>0</xdr:colOff>
      <xdr:row>54</xdr:row>
      <xdr:rowOff>139700</xdr:rowOff>
    </xdr:from>
    <xdr:to>
      <xdr:col>28</xdr:col>
      <xdr:colOff>114300</xdr:colOff>
      <xdr:row>54</xdr:row>
      <xdr:rowOff>139700</xdr:rowOff>
    </xdr:to>
    <xdr:cxnSp macro="">
      <xdr:nvCxnSpPr>
        <xdr:cNvPr id="109" name="直線コネクタ 108"/>
        <xdr:cNvCxnSpPr/>
      </xdr:nvCxnSpPr>
      <xdr:spPr>
        <a:xfrm>
          <a:off x="762000" y="9398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166581</xdr:colOff>
      <xdr:row>53</xdr:row>
      <xdr:rowOff>168927</xdr:rowOff>
    </xdr:from>
    <xdr:ext cx="595419" cy="259045"/>
    <xdr:sp macro="" textlink="">
      <xdr:nvSpPr>
        <xdr:cNvPr id="110" name="テキスト ボックス 109"/>
        <xdr:cNvSpPr txBox="1"/>
      </xdr:nvSpPr>
      <xdr:spPr>
        <a:xfrm>
          <a:off x="166581" y="9255777"/>
          <a:ext cx="59541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120,000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4</xdr:col>
      <xdr:colOff>0</xdr:colOff>
      <xdr:row>53</xdr:row>
      <xdr:rowOff>25400</xdr:rowOff>
    </xdr:from>
    <xdr:to>
      <xdr:col>28</xdr:col>
      <xdr:colOff>114300</xdr:colOff>
      <xdr:row>53</xdr:row>
      <xdr:rowOff>25400</xdr:rowOff>
    </xdr:to>
    <xdr:cxnSp macro="">
      <xdr:nvCxnSpPr>
        <xdr:cNvPr id="111" name="直線コネクタ 110"/>
        <xdr:cNvCxnSpPr/>
      </xdr:nvCxnSpPr>
      <xdr:spPr>
        <a:xfrm>
          <a:off x="762000" y="911225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166581</xdr:colOff>
      <xdr:row>52</xdr:row>
      <xdr:rowOff>54627</xdr:rowOff>
    </xdr:from>
    <xdr:ext cx="595419" cy="259045"/>
    <xdr:sp macro="" textlink="">
      <xdr:nvSpPr>
        <xdr:cNvPr id="112" name="テキスト ボックス 111"/>
        <xdr:cNvSpPr txBox="1"/>
      </xdr:nvSpPr>
      <xdr:spPr>
        <a:xfrm>
          <a:off x="166581" y="8970027"/>
          <a:ext cx="59541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150,000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4</xdr:col>
      <xdr:colOff>0</xdr:colOff>
      <xdr:row>51</xdr:row>
      <xdr:rowOff>82550</xdr:rowOff>
    </xdr:from>
    <xdr:to>
      <xdr:col>28</xdr:col>
      <xdr:colOff>114300</xdr:colOff>
      <xdr:row>51</xdr:row>
      <xdr:rowOff>82550</xdr:rowOff>
    </xdr:to>
    <xdr:cxnSp macro="">
      <xdr:nvCxnSpPr>
        <xdr:cNvPr id="113" name="直線コネクタ 112"/>
        <xdr:cNvCxnSpPr/>
      </xdr:nvCxnSpPr>
      <xdr:spPr>
        <a:xfrm>
          <a:off x="762000" y="88265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166581</xdr:colOff>
      <xdr:row>50</xdr:row>
      <xdr:rowOff>111777</xdr:rowOff>
    </xdr:from>
    <xdr:ext cx="595419" cy="259045"/>
    <xdr:sp macro="" textlink="">
      <xdr:nvSpPr>
        <xdr:cNvPr id="114" name="テキスト ボックス 113"/>
        <xdr:cNvSpPr txBox="1"/>
      </xdr:nvSpPr>
      <xdr:spPr>
        <a:xfrm>
          <a:off x="166581" y="8684277"/>
          <a:ext cx="59541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180,000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4</xdr:col>
      <xdr:colOff>0</xdr:colOff>
      <xdr:row>49</xdr:row>
      <xdr:rowOff>139700</xdr:rowOff>
    </xdr:from>
    <xdr:to>
      <xdr:col>28</xdr:col>
      <xdr:colOff>114300</xdr:colOff>
      <xdr:row>49</xdr:row>
      <xdr:rowOff>139700</xdr:rowOff>
    </xdr:to>
    <xdr:cxnSp macro="">
      <xdr:nvCxnSpPr>
        <xdr:cNvPr id="115" name="直線コネクタ 114"/>
        <xdr:cNvCxnSpPr/>
      </xdr:nvCxnSpPr>
      <xdr:spPr>
        <a:xfrm>
          <a:off x="762000" y="854075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166581</xdr:colOff>
      <xdr:row>48</xdr:row>
      <xdr:rowOff>168927</xdr:rowOff>
    </xdr:from>
    <xdr:ext cx="595419" cy="259045"/>
    <xdr:sp macro="" textlink="">
      <xdr:nvSpPr>
        <xdr:cNvPr id="116" name="テキスト ボックス 115"/>
        <xdr:cNvSpPr txBox="1"/>
      </xdr:nvSpPr>
      <xdr:spPr>
        <a:xfrm>
          <a:off x="166581" y="8398527"/>
          <a:ext cx="59541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210,000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4</xdr:col>
      <xdr:colOff>0</xdr:colOff>
      <xdr:row>48</xdr:row>
      <xdr:rowOff>25400</xdr:rowOff>
    </xdr:from>
    <xdr:to>
      <xdr:col>28</xdr:col>
      <xdr:colOff>114300</xdr:colOff>
      <xdr:row>48</xdr:row>
      <xdr:rowOff>25400</xdr:rowOff>
    </xdr:to>
    <xdr:cxnSp macro="">
      <xdr:nvCxnSpPr>
        <xdr:cNvPr id="117" name="直線コネクタ 116"/>
        <xdr:cNvCxnSpPr/>
      </xdr:nvCxnSpPr>
      <xdr:spPr>
        <a:xfrm>
          <a:off x="762000" y="8255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166581</xdr:colOff>
      <xdr:row>47</xdr:row>
      <xdr:rowOff>54627</xdr:rowOff>
    </xdr:from>
    <xdr:ext cx="595419" cy="259045"/>
    <xdr:sp macro="" textlink="">
      <xdr:nvSpPr>
        <xdr:cNvPr id="118" name="テキスト ボックス 117"/>
        <xdr:cNvSpPr txBox="1"/>
      </xdr:nvSpPr>
      <xdr:spPr>
        <a:xfrm>
          <a:off x="166581" y="8112777"/>
          <a:ext cx="59541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240,000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4</xdr:col>
      <xdr:colOff>0</xdr:colOff>
      <xdr:row>48</xdr:row>
      <xdr:rowOff>25400</xdr:rowOff>
    </xdr:from>
    <xdr:to>
      <xdr:col>28</xdr:col>
      <xdr:colOff>114300</xdr:colOff>
      <xdr:row>61</xdr:row>
      <xdr:rowOff>82550</xdr:rowOff>
    </xdr:to>
    <xdr:sp macro="" textlink="">
      <xdr:nvSpPr>
        <xdr:cNvPr id="119" name="物件費グラフ枠"/>
        <xdr:cNvSpPr/>
      </xdr:nvSpPr>
      <xdr:spPr>
        <a:xfrm>
          <a:off x="762000" y="8255000"/>
          <a:ext cx="4686300" cy="228600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24</xdr:col>
      <xdr:colOff>61595</xdr:colOff>
      <xdr:row>50</xdr:row>
      <xdr:rowOff>95161</xdr:rowOff>
    </xdr:from>
    <xdr:to>
      <xdr:col>24</xdr:col>
      <xdr:colOff>62865</xdr:colOff>
      <xdr:row>58</xdr:row>
      <xdr:rowOff>44717</xdr:rowOff>
    </xdr:to>
    <xdr:cxnSp macro="">
      <xdr:nvCxnSpPr>
        <xdr:cNvPr id="120" name="直線コネクタ 119"/>
        <xdr:cNvCxnSpPr/>
      </xdr:nvCxnSpPr>
      <xdr:spPr>
        <a:xfrm flipV="1">
          <a:off x="4633595" y="8667661"/>
          <a:ext cx="1270" cy="1321156"/>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24</xdr:col>
      <xdr:colOff>114300</xdr:colOff>
      <xdr:row>58</xdr:row>
      <xdr:rowOff>48544</xdr:rowOff>
    </xdr:from>
    <xdr:ext cx="534377" cy="259045"/>
    <xdr:sp macro="" textlink="">
      <xdr:nvSpPr>
        <xdr:cNvPr id="121" name="物件費最小値テキスト"/>
        <xdr:cNvSpPr txBox="1"/>
      </xdr:nvSpPr>
      <xdr:spPr>
        <a:xfrm>
          <a:off x="4686300" y="9992644"/>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panose="020B0600070205080204" pitchFamily="50" charset="-128"/>
              <a:ea typeface="ＭＳ Ｐゴシック" panose="020B0600070205080204" pitchFamily="50" charset="-128"/>
            </a:rPr>
            <a:t>57,972</a:t>
          </a:r>
          <a:endParaRPr kumimoji="1" lang="ja-JP" altLang="en-US" sz="1000" b="1">
            <a:latin typeface="ＭＳ Ｐゴシック" panose="020B0600070205080204" pitchFamily="50" charset="-128"/>
            <a:ea typeface="ＭＳ Ｐゴシック" panose="020B0600070205080204" pitchFamily="50" charset="-128"/>
          </a:endParaRPr>
        </a:p>
      </xdr:txBody>
    </xdr:sp>
    <xdr:clientData/>
  </xdr:oneCellAnchor>
  <xdr:twoCellAnchor>
    <xdr:from>
      <xdr:col>23</xdr:col>
      <xdr:colOff>165100</xdr:colOff>
      <xdr:row>58</xdr:row>
      <xdr:rowOff>44717</xdr:rowOff>
    </xdr:from>
    <xdr:to>
      <xdr:col>24</xdr:col>
      <xdr:colOff>152400</xdr:colOff>
      <xdr:row>58</xdr:row>
      <xdr:rowOff>44717</xdr:rowOff>
    </xdr:to>
    <xdr:cxnSp macro="">
      <xdr:nvCxnSpPr>
        <xdr:cNvPr id="122" name="直線コネクタ 121"/>
        <xdr:cNvCxnSpPr/>
      </xdr:nvCxnSpPr>
      <xdr:spPr>
        <a:xfrm>
          <a:off x="4546600" y="9988817"/>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24</xdr:col>
      <xdr:colOff>114300</xdr:colOff>
      <xdr:row>49</xdr:row>
      <xdr:rowOff>41838</xdr:rowOff>
    </xdr:from>
    <xdr:ext cx="599010" cy="259045"/>
    <xdr:sp macro="" textlink="">
      <xdr:nvSpPr>
        <xdr:cNvPr id="123" name="物件費最大値テキスト"/>
        <xdr:cNvSpPr txBox="1"/>
      </xdr:nvSpPr>
      <xdr:spPr>
        <a:xfrm>
          <a:off x="4686300" y="8442888"/>
          <a:ext cx="59901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panose="020B0600070205080204" pitchFamily="50" charset="-128"/>
              <a:ea typeface="ＭＳ Ｐゴシック" panose="020B0600070205080204" pitchFamily="50" charset="-128"/>
            </a:rPr>
            <a:t>196,676</a:t>
          </a:r>
          <a:endParaRPr kumimoji="1" lang="ja-JP" altLang="en-US" sz="1000" b="1">
            <a:latin typeface="ＭＳ Ｐゴシック" panose="020B0600070205080204" pitchFamily="50" charset="-128"/>
            <a:ea typeface="ＭＳ Ｐゴシック" panose="020B0600070205080204" pitchFamily="50" charset="-128"/>
          </a:endParaRPr>
        </a:p>
      </xdr:txBody>
    </xdr:sp>
    <xdr:clientData/>
  </xdr:oneCellAnchor>
  <xdr:twoCellAnchor>
    <xdr:from>
      <xdr:col>23</xdr:col>
      <xdr:colOff>165100</xdr:colOff>
      <xdr:row>50</xdr:row>
      <xdr:rowOff>95161</xdr:rowOff>
    </xdr:from>
    <xdr:to>
      <xdr:col>24</xdr:col>
      <xdr:colOff>152400</xdr:colOff>
      <xdr:row>50</xdr:row>
      <xdr:rowOff>95161</xdr:rowOff>
    </xdr:to>
    <xdr:cxnSp macro="">
      <xdr:nvCxnSpPr>
        <xdr:cNvPr id="124" name="直線コネクタ 123"/>
        <xdr:cNvCxnSpPr/>
      </xdr:nvCxnSpPr>
      <xdr:spPr>
        <a:xfrm>
          <a:off x="4546600" y="8667661"/>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177800</xdr:colOff>
      <xdr:row>58</xdr:row>
      <xdr:rowOff>33420</xdr:rowOff>
    </xdr:from>
    <xdr:to>
      <xdr:col>24</xdr:col>
      <xdr:colOff>63500</xdr:colOff>
      <xdr:row>58</xdr:row>
      <xdr:rowOff>70196</xdr:rowOff>
    </xdr:to>
    <xdr:cxnSp macro="">
      <xdr:nvCxnSpPr>
        <xdr:cNvPr id="125" name="直線コネクタ 124"/>
        <xdr:cNvCxnSpPr/>
      </xdr:nvCxnSpPr>
      <xdr:spPr>
        <a:xfrm flipV="1">
          <a:off x="3797300" y="9977520"/>
          <a:ext cx="838200" cy="36776"/>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24</xdr:col>
      <xdr:colOff>114300</xdr:colOff>
      <xdr:row>56</xdr:row>
      <xdr:rowOff>67333</xdr:rowOff>
    </xdr:from>
    <xdr:ext cx="534377" cy="259045"/>
    <xdr:sp macro="" textlink="">
      <xdr:nvSpPr>
        <xdr:cNvPr id="126" name="物件費平均値テキスト"/>
        <xdr:cNvSpPr txBox="1"/>
      </xdr:nvSpPr>
      <xdr:spPr>
        <a:xfrm>
          <a:off x="4686300" y="9668533"/>
          <a:ext cx="534377"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000080"/>
              </a:solidFill>
              <a:latin typeface="ＭＳ Ｐゴシック" panose="020B0600070205080204" pitchFamily="50" charset="-128"/>
              <a:ea typeface="ＭＳ Ｐゴシック" panose="020B0600070205080204" pitchFamily="50" charset="-128"/>
            </a:rPr>
            <a:t>70,666</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24</xdr:col>
      <xdr:colOff>12700</xdr:colOff>
      <xdr:row>57</xdr:row>
      <xdr:rowOff>44456</xdr:rowOff>
    </xdr:from>
    <xdr:to>
      <xdr:col>24</xdr:col>
      <xdr:colOff>114300</xdr:colOff>
      <xdr:row>57</xdr:row>
      <xdr:rowOff>146056</xdr:rowOff>
    </xdr:to>
    <xdr:sp macro="" textlink="">
      <xdr:nvSpPr>
        <xdr:cNvPr id="127" name="フローチャート: 判断 126"/>
        <xdr:cNvSpPr/>
      </xdr:nvSpPr>
      <xdr:spPr>
        <a:xfrm>
          <a:off x="4584700" y="9817106"/>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15</xdr:col>
      <xdr:colOff>50800</xdr:colOff>
      <xdr:row>58</xdr:row>
      <xdr:rowOff>70196</xdr:rowOff>
    </xdr:from>
    <xdr:to>
      <xdr:col>19</xdr:col>
      <xdr:colOff>177800</xdr:colOff>
      <xdr:row>58</xdr:row>
      <xdr:rowOff>78007</xdr:rowOff>
    </xdr:to>
    <xdr:cxnSp macro="">
      <xdr:nvCxnSpPr>
        <xdr:cNvPr id="128" name="直線コネクタ 127"/>
        <xdr:cNvCxnSpPr/>
      </xdr:nvCxnSpPr>
      <xdr:spPr>
        <a:xfrm flipV="1">
          <a:off x="2908300" y="10014296"/>
          <a:ext cx="889000" cy="7811"/>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127000</xdr:colOff>
      <xdr:row>57</xdr:row>
      <xdr:rowOff>109483</xdr:rowOff>
    </xdr:from>
    <xdr:to>
      <xdr:col>20</xdr:col>
      <xdr:colOff>38100</xdr:colOff>
      <xdr:row>58</xdr:row>
      <xdr:rowOff>39633</xdr:rowOff>
    </xdr:to>
    <xdr:sp macro="" textlink="">
      <xdr:nvSpPr>
        <xdr:cNvPr id="129" name="フローチャート: 判断 128"/>
        <xdr:cNvSpPr/>
      </xdr:nvSpPr>
      <xdr:spPr>
        <a:xfrm>
          <a:off x="3746500" y="9882133"/>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18</xdr:col>
      <xdr:colOff>101111</xdr:colOff>
      <xdr:row>56</xdr:row>
      <xdr:rowOff>56160</xdr:rowOff>
    </xdr:from>
    <xdr:ext cx="534377" cy="259045"/>
    <xdr:sp macro="" textlink="">
      <xdr:nvSpPr>
        <xdr:cNvPr id="130" name="テキスト ボックス 129"/>
        <xdr:cNvSpPr txBox="1"/>
      </xdr:nvSpPr>
      <xdr:spPr>
        <a:xfrm>
          <a:off x="3530111" y="9657360"/>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63,839</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10</xdr:col>
      <xdr:colOff>114300</xdr:colOff>
      <xdr:row>58</xdr:row>
      <xdr:rowOff>77530</xdr:rowOff>
    </xdr:from>
    <xdr:to>
      <xdr:col>15</xdr:col>
      <xdr:colOff>50800</xdr:colOff>
      <xdr:row>58</xdr:row>
      <xdr:rowOff>78007</xdr:rowOff>
    </xdr:to>
    <xdr:cxnSp macro="">
      <xdr:nvCxnSpPr>
        <xdr:cNvPr id="131" name="直線コネクタ 130"/>
        <xdr:cNvCxnSpPr/>
      </xdr:nvCxnSpPr>
      <xdr:spPr>
        <a:xfrm>
          <a:off x="2019300" y="10021630"/>
          <a:ext cx="889000" cy="477"/>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0</xdr:colOff>
      <xdr:row>57</xdr:row>
      <xdr:rowOff>125667</xdr:rowOff>
    </xdr:from>
    <xdr:to>
      <xdr:col>15</xdr:col>
      <xdr:colOff>101600</xdr:colOff>
      <xdr:row>58</xdr:row>
      <xdr:rowOff>55817</xdr:rowOff>
    </xdr:to>
    <xdr:sp macro="" textlink="">
      <xdr:nvSpPr>
        <xdr:cNvPr id="132" name="フローチャート: 判断 131"/>
        <xdr:cNvSpPr/>
      </xdr:nvSpPr>
      <xdr:spPr>
        <a:xfrm>
          <a:off x="2857500" y="9898317"/>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13</xdr:col>
      <xdr:colOff>164611</xdr:colOff>
      <xdr:row>56</xdr:row>
      <xdr:rowOff>72344</xdr:rowOff>
    </xdr:from>
    <xdr:ext cx="534377" cy="259045"/>
    <xdr:sp macro="" textlink="">
      <xdr:nvSpPr>
        <xdr:cNvPr id="133" name="テキスト ボックス 132"/>
        <xdr:cNvSpPr txBox="1"/>
      </xdr:nvSpPr>
      <xdr:spPr>
        <a:xfrm>
          <a:off x="2641111" y="9673544"/>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62,140</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5</xdr:col>
      <xdr:colOff>177800</xdr:colOff>
      <xdr:row>58</xdr:row>
      <xdr:rowOff>77530</xdr:rowOff>
    </xdr:from>
    <xdr:to>
      <xdr:col>10</xdr:col>
      <xdr:colOff>114300</xdr:colOff>
      <xdr:row>58</xdr:row>
      <xdr:rowOff>101305</xdr:rowOff>
    </xdr:to>
    <xdr:cxnSp macro="">
      <xdr:nvCxnSpPr>
        <xdr:cNvPr id="134" name="直線コネクタ 133"/>
        <xdr:cNvCxnSpPr/>
      </xdr:nvCxnSpPr>
      <xdr:spPr>
        <a:xfrm flipV="1">
          <a:off x="1130300" y="10021630"/>
          <a:ext cx="889000" cy="23775"/>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63500</xdr:colOff>
      <xdr:row>57</xdr:row>
      <xdr:rowOff>114065</xdr:rowOff>
    </xdr:from>
    <xdr:to>
      <xdr:col>10</xdr:col>
      <xdr:colOff>165100</xdr:colOff>
      <xdr:row>58</xdr:row>
      <xdr:rowOff>44215</xdr:rowOff>
    </xdr:to>
    <xdr:sp macro="" textlink="">
      <xdr:nvSpPr>
        <xdr:cNvPr id="135" name="フローチャート: 判断 134"/>
        <xdr:cNvSpPr/>
      </xdr:nvSpPr>
      <xdr:spPr>
        <a:xfrm>
          <a:off x="1968500" y="9886715"/>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9</xdr:col>
      <xdr:colOff>37611</xdr:colOff>
      <xdr:row>56</xdr:row>
      <xdr:rowOff>60742</xdr:rowOff>
    </xdr:from>
    <xdr:ext cx="534377" cy="259045"/>
    <xdr:sp macro="" textlink="">
      <xdr:nvSpPr>
        <xdr:cNvPr id="136" name="テキスト ボックス 135"/>
        <xdr:cNvSpPr txBox="1"/>
      </xdr:nvSpPr>
      <xdr:spPr>
        <a:xfrm>
          <a:off x="1752111" y="9661942"/>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63,358</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5</xdr:col>
      <xdr:colOff>127000</xdr:colOff>
      <xdr:row>57</xdr:row>
      <xdr:rowOff>130829</xdr:rowOff>
    </xdr:from>
    <xdr:to>
      <xdr:col>6</xdr:col>
      <xdr:colOff>38100</xdr:colOff>
      <xdr:row>58</xdr:row>
      <xdr:rowOff>60979</xdr:rowOff>
    </xdr:to>
    <xdr:sp macro="" textlink="">
      <xdr:nvSpPr>
        <xdr:cNvPr id="137" name="フローチャート: 判断 136"/>
        <xdr:cNvSpPr/>
      </xdr:nvSpPr>
      <xdr:spPr>
        <a:xfrm>
          <a:off x="1079500" y="9903479"/>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4</xdr:col>
      <xdr:colOff>101111</xdr:colOff>
      <xdr:row>56</xdr:row>
      <xdr:rowOff>77506</xdr:rowOff>
    </xdr:from>
    <xdr:ext cx="534377" cy="259045"/>
    <xdr:sp macro="" textlink="">
      <xdr:nvSpPr>
        <xdr:cNvPr id="138" name="テキスト ボックス 137"/>
        <xdr:cNvSpPr txBox="1"/>
      </xdr:nvSpPr>
      <xdr:spPr>
        <a:xfrm>
          <a:off x="863111" y="9678706"/>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61,598</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oneCellAnchor>
    <xdr:from>
      <xdr:col>23</xdr:col>
      <xdr:colOff>63500</xdr:colOff>
      <xdr:row>61</xdr:row>
      <xdr:rowOff>80027</xdr:rowOff>
    </xdr:from>
    <xdr:ext cx="762000" cy="259045"/>
    <xdr:sp macro="" textlink="">
      <xdr:nvSpPr>
        <xdr:cNvPr id="139" name="テキスト ボックス 138"/>
        <xdr:cNvSpPr txBox="1"/>
      </xdr:nvSpPr>
      <xdr:spPr>
        <a:xfrm>
          <a:off x="4445000" y="10538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R01</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18</xdr:col>
      <xdr:colOff>177800</xdr:colOff>
      <xdr:row>61</xdr:row>
      <xdr:rowOff>80027</xdr:rowOff>
    </xdr:from>
    <xdr:ext cx="762000" cy="259045"/>
    <xdr:sp macro="" textlink="">
      <xdr:nvSpPr>
        <xdr:cNvPr id="140" name="テキスト ボックス 139"/>
        <xdr:cNvSpPr txBox="1"/>
      </xdr:nvSpPr>
      <xdr:spPr>
        <a:xfrm>
          <a:off x="3606800" y="10538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H30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14</xdr:col>
      <xdr:colOff>50800</xdr:colOff>
      <xdr:row>61</xdr:row>
      <xdr:rowOff>80027</xdr:rowOff>
    </xdr:from>
    <xdr:ext cx="762000" cy="259045"/>
    <xdr:sp macro="" textlink="">
      <xdr:nvSpPr>
        <xdr:cNvPr id="141" name="テキスト ボックス 140"/>
        <xdr:cNvSpPr txBox="1"/>
      </xdr:nvSpPr>
      <xdr:spPr>
        <a:xfrm>
          <a:off x="2717800" y="10538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H29</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9</xdr:col>
      <xdr:colOff>114300</xdr:colOff>
      <xdr:row>61</xdr:row>
      <xdr:rowOff>80027</xdr:rowOff>
    </xdr:from>
    <xdr:ext cx="762000" cy="259045"/>
    <xdr:sp macro="" textlink="">
      <xdr:nvSpPr>
        <xdr:cNvPr id="142" name="テキスト ボックス 141"/>
        <xdr:cNvSpPr txBox="1"/>
      </xdr:nvSpPr>
      <xdr:spPr>
        <a:xfrm>
          <a:off x="1828800" y="10538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H28</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4</xdr:col>
      <xdr:colOff>177800</xdr:colOff>
      <xdr:row>61</xdr:row>
      <xdr:rowOff>80027</xdr:rowOff>
    </xdr:from>
    <xdr:ext cx="762000" cy="259045"/>
    <xdr:sp macro="" textlink="">
      <xdr:nvSpPr>
        <xdr:cNvPr id="143" name="テキスト ボックス 142"/>
        <xdr:cNvSpPr txBox="1"/>
      </xdr:nvSpPr>
      <xdr:spPr>
        <a:xfrm>
          <a:off x="939800" y="10538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H27</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24</xdr:col>
      <xdr:colOff>12700</xdr:colOff>
      <xdr:row>57</xdr:row>
      <xdr:rowOff>154070</xdr:rowOff>
    </xdr:from>
    <xdr:to>
      <xdr:col>24</xdr:col>
      <xdr:colOff>114300</xdr:colOff>
      <xdr:row>58</xdr:row>
      <xdr:rowOff>84220</xdr:rowOff>
    </xdr:to>
    <xdr:sp macro="" textlink="">
      <xdr:nvSpPr>
        <xdr:cNvPr id="144" name="楕円 143"/>
        <xdr:cNvSpPr/>
      </xdr:nvSpPr>
      <xdr:spPr>
        <a:xfrm>
          <a:off x="4584700" y="992672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24</xdr:col>
      <xdr:colOff>114300</xdr:colOff>
      <xdr:row>57</xdr:row>
      <xdr:rowOff>68997</xdr:rowOff>
    </xdr:from>
    <xdr:ext cx="534377" cy="259045"/>
    <xdr:sp macro="" textlink="">
      <xdr:nvSpPr>
        <xdr:cNvPr id="145" name="物件費該当値テキスト"/>
        <xdr:cNvSpPr txBox="1"/>
      </xdr:nvSpPr>
      <xdr:spPr>
        <a:xfrm>
          <a:off x="4686300" y="9841647"/>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FF0000"/>
              </a:solidFill>
              <a:latin typeface="ＭＳ Ｐゴシック" panose="020B0600070205080204" pitchFamily="50" charset="-128"/>
              <a:ea typeface="ＭＳ Ｐゴシック" panose="020B0600070205080204" pitchFamily="50" charset="-128"/>
            </a:rPr>
            <a:t>59,158</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19</xdr:col>
      <xdr:colOff>127000</xdr:colOff>
      <xdr:row>58</xdr:row>
      <xdr:rowOff>19396</xdr:rowOff>
    </xdr:from>
    <xdr:to>
      <xdr:col>20</xdr:col>
      <xdr:colOff>38100</xdr:colOff>
      <xdr:row>58</xdr:row>
      <xdr:rowOff>120996</xdr:rowOff>
    </xdr:to>
    <xdr:sp macro="" textlink="">
      <xdr:nvSpPr>
        <xdr:cNvPr id="146" name="楕円 145"/>
        <xdr:cNvSpPr/>
      </xdr:nvSpPr>
      <xdr:spPr>
        <a:xfrm>
          <a:off x="3746500" y="9963496"/>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18</xdr:col>
      <xdr:colOff>101111</xdr:colOff>
      <xdr:row>58</xdr:row>
      <xdr:rowOff>112123</xdr:rowOff>
    </xdr:from>
    <xdr:ext cx="534377" cy="259045"/>
    <xdr:sp macro="" textlink="">
      <xdr:nvSpPr>
        <xdr:cNvPr id="147" name="テキスト ボックス 146"/>
        <xdr:cNvSpPr txBox="1"/>
      </xdr:nvSpPr>
      <xdr:spPr>
        <a:xfrm>
          <a:off x="3530111" y="10056223"/>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55,297</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15</xdr:col>
      <xdr:colOff>0</xdr:colOff>
      <xdr:row>58</xdr:row>
      <xdr:rowOff>27207</xdr:rowOff>
    </xdr:from>
    <xdr:to>
      <xdr:col>15</xdr:col>
      <xdr:colOff>101600</xdr:colOff>
      <xdr:row>58</xdr:row>
      <xdr:rowOff>128807</xdr:rowOff>
    </xdr:to>
    <xdr:sp macro="" textlink="">
      <xdr:nvSpPr>
        <xdr:cNvPr id="148" name="楕円 147"/>
        <xdr:cNvSpPr/>
      </xdr:nvSpPr>
      <xdr:spPr>
        <a:xfrm>
          <a:off x="2857500" y="9971307"/>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13</xdr:col>
      <xdr:colOff>164611</xdr:colOff>
      <xdr:row>58</xdr:row>
      <xdr:rowOff>119934</xdr:rowOff>
    </xdr:from>
    <xdr:ext cx="534377" cy="259045"/>
    <xdr:sp macro="" textlink="">
      <xdr:nvSpPr>
        <xdr:cNvPr id="149" name="テキスト ボックス 148"/>
        <xdr:cNvSpPr txBox="1"/>
      </xdr:nvSpPr>
      <xdr:spPr>
        <a:xfrm>
          <a:off x="2641111" y="10064034"/>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54,477</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10</xdr:col>
      <xdr:colOff>63500</xdr:colOff>
      <xdr:row>58</xdr:row>
      <xdr:rowOff>26730</xdr:rowOff>
    </xdr:from>
    <xdr:to>
      <xdr:col>10</xdr:col>
      <xdr:colOff>165100</xdr:colOff>
      <xdr:row>58</xdr:row>
      <xdr:rowOff>128330</xdr:rowOff>
    </xdr:to>
    <xdr:sp macro="" textlink="">
      <xdr:nvSpPr>
        <xdr:cNvPr id="150" name="楕円 149"/>
        <xdr:cNvSpPr/>
      </xdr:nvSpPr>
      <xdr:spPr>
        <a:xfrm>
          <a:off x="1968500" y="997083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9</xdr:col>
      <xdr:colOff>37611</xdr:colOff>
      <xdr:row>58</xdr:row>
      <xdr:rowOff>119457</xdr:rowOff>
    </xdr:from>
    <xdr:ext cx="534377" cy="259045"/>
    <xdr:sp macro="" textlink="">
      <xdr:nvSpPr>
        <xdr:cNvPr id="151" name="テキスト ボックス 150"/>
        <xdr:cNvSpPr txBox="1"/>
      </xdr:nvSpPr>
      <xdr:spPr>
        <a:xfrm>
          <a:off x="1752111" y="10063557"/>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54,527</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5</xdr:col>
      <xdr:colOff>127000</xdr:colOff>
      <xdr:row>58</xdr:row>
      <xdr:rowOff>50505</xdr:rowOff>
    </xdr:from>
    <xdr:to>
      <xdr:col>6</xdr:col>
      <xdr:colOff>38100</xdr:colOff>
      <xdr:row>58</xdr:row>
      <xdr:rowOff>152105</xdr:rowOff>
    </xdr:to>
    <xdr:sp macro="" textlink="">
      <xdr:nvSpPr>
        <xdr:cNvPr id="152" name="楕円 151"/>
        <xdr:cNvSpPr/>
      </xdr:nvSpPr>
      <xdr:spPr>
        <a:xfrm>
          <a:off x="1079500" y="9994605"/>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4</xdr:col>
      <xdr:colOff>101111</xdr:colOff>
      <xdr:row>58</xdr:row>
      <xdr:rowOff>143232</xdr:rowOff>
    </xdr:from>
    <xdr:ext cx="534377" cy="259045"/>
    <xdr:sp macro="" textlink="">
      <xdr:nvSpPr>
        <xdr:cNvPr id="153" name="テキスト ボックス 152"/>
        <xdr:cNvSpPr txBox="1"/>
      </xdr:nvSpPr>
      <xdr:spPr>
        <a:xfrm>
          <a:off x="863111" y="10087332"/>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52,031</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4</xdr:col>
      <xdr:colOff>0</xdr:colOff>
      <xdr:row>63</xdr:row>
      <xdr:rowOff>57150</xdr:rowOff>
    </xdr:from>
    <xdr:to>
      <xdr:col>28</xdr:col>
      <xdr:colOff>114300</xdr:colOff>
      <xdr:row>65</xdr:row>
      <xdr:rowOff>31750</xdr:rowOff>
    </xdr:to>
    <xdr:sp macro="" textlink="">
      <xdr:nvSpPr>
        <xdr:cNvPr id="154" name="正方形/長方形 153"/>
        <xdr:cNvSpPr/>
      </xdr:nvSpPr>
      <xdr:spPr>
        <a:xfrm>
          <a:off x="762000" y="10858500"/>
          <a:ext cx="4686300" cy="3175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ysClr val="windowText" lastClr="000000"/>
              </a:solidFill>
              <a:latin typeface="ＭＳ Ｐゴシック" panose="020B0600070205080204" pitchFamily="50" charset="-128"/>
              <a:ea typeface="ＭＳ Ｐゴシック" panose="020B0600070205080204" pitchFamily="50" charset="-128"/>
            </a:rPr>
            <a:t>維持補修費</a:t>
          </a:r>
        </a:p>
      </xdr:txBody>
    </xdr:sp>
    <xdr:clientData/>
  </xdr:twoCellAnchor>
  <xdr:twoCellAnchor>
    <xdr:from>
      <xdr:col>4</xdr:col>
      <xdr:colOff>127000</xdr:colOff>
      <xdr:row>65</xdr:row>
      <xdr:rowOff>57150</xdr:rowOff>
    </xdr:from>
    <xdr:to>
      <xdr:col>12</xdr:col>
      <xdr:colOff>127000</xdr:colOff>
      <xdr:row>66</xdr:row>
      <xdr:rowOff>139700</xdr:rowOff>
    </xdr:to>
    <xdr:sp macro="" textlink="">
      <xdr:nvSpPr>
        <xdr:cNvPr id="155" name="正方形/長方形 154"/>
        <xdr:cNvSpPr/>
      </xdr:nvSpPr>
      <xdr:spPr>
        <a:xfrm>
          <a:off x="889000" y="11201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類似団体内順位</a:t>
          </a:r>
        </a:p>
      </xdr:txBody>
    </xdr:sp>
    <xdr:clientData/>
  </xdr:twoCellAnchor>
  <xdr:twoCellAnchor>
    <xdr:from>
      <xdr:col>4</xdr:col>
      <xdr:colOff>127000</xdr:colOff>
      <xdr:row>66</xdr:row>
      <xdr:rowOff>88900</xdr:rowOff>
    </xdr:from>
    <xdr:to>
      <xdr:col>12</xdr:col>
      <xdr:colOff>127000</xdr:colOff>
      <xdr:row>68</xdr:row>
      <xdr:rowOff>0</xdr:rowOff>
    </xdr:to>
    <xdr:sp macro="" textlink="">
      <xdr:nvSpPr>
        <xdr:cNvPr id="156" name="正方形/長方形 155"/>
        <xdr:cNvSpPr/>
      </xdr:nvSpPr>
      <xdr:spPr>
        <a:xfrm>
          <a:off x="889000" y="11404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11/23</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10</xdr:col>
      <xdr:colOff>0</xdr:colOff>
      <xdr:row>65</xdr:row>
      <xdr:rowOff>57150</xdr:rowOff>
    </xdr:from>
    <xdr:to>
      <xdr:col>18</xdr:col>
      <xdr:colOff>0</xdr:colOff>
      <xdr:row>66</xdr:row>
      <xdr:rowOff>139700</xdr:rowOff>
    </xdr:to>
    <xdr:sp macro="" textlink="">
      <xdr:nvSpPr>
        <xdr:cNvPr id="157" name="正方形/長方形 156"/>
        <xdr:cNvSpPr/>
      </xdr:nvSpPr>
      <xdr:spPr>
        <a:xfrm>
          <a:off x="1905000" y="11201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全国平均</a:t>
          </a:r>
        </a:p>
      </xdr:txBody>
    </xdr:sp>
    <xdr:clientData/>
  </xdr:twoCellAnchor>
  <xdr:twoCellAnchor>
    <xdr:from>
      <xdr:col>10</xdr:col>
      <xdr:colOff>0</xdr:colOff>
      <xdr:row>66</xdr:row>
      <xdr:rowOff>88900</xdr:rowOff>
    </xdr:from>
    <xdr:to>
      <xdr:col>18</xdr:col>
      <xdr:colOff>0</xdr:colOff>
      <xdr:row>68</xdr:row>
      <xdr:rowOff>0</xdr:rowOff>
    </xdr:to>
    <xdr:sp macro="" textlink="">
      <xdr:nvSpPr>
        <xdr:cNvPr id="158" name="正方形/長方形 157"/>
        <xdr:cNvSpPr/>
      </xdr:nvSpPr>
      <xdr:spPr>
        <a:xfrm>
          <a:off x="1905000" y="11404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5,182</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16</xdr:col>
      <xdr:colOff>0</xdr:colOff>
      <xdr:row>65</xdr:row>
      <xdr:rowOff>57150</xdr:rowOff>
    </xdr:from>
    <xdr:to>
      <xdr:col>24</xdr:col>
      <xdr:colOff>0</xdr:colOff>
      <xdr:row>66</xdr:row>
      <xdr:rowOff>139700</xdr:rowOff>
    </xdr:to>
    <xdr:sp macro="" textlink="">
      <xdr:nvSpPr>
        <xdr:cNvPr id="159" name="正方形/長方形 158"/>
        <xdr:cNvSpPr/>
      </xdr:nvSpPr>
      <xdr:spPr>
        <a:xfrm>
          <a:off x="3048000" y="11201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東京都平均</a:t>
          </a:r>
        </a:p>
      </xdr:txBody>
    </xdr:sp>
    <xdr:clientData/>
  </xdr:twoCellAnchor>
  <xdr:twoCellAnchor>
    <xdr:from>
      <xdr:col>16</xdr:col>
      <xdr:colOff>0</xdr:colOff>
      <xdr:row>66</xdr:row>
      <xdr:rowOff>88900</xdr:rowOff>
    </xdr:from>
    <xdr:to>
      <xdr:col>24</xdr:col>
      <xdr:colOff>0</xdr:colOff>
      <xdr:row>68</xdr:row>
      <xdr:rowOff>0</xdr:rowOff>
    </xdr:to>
    <xdr:sp macro="" textlink="">
      <xdr:nvSpPr>
        <xdr:cNvPr id="160" name="正方形/長方形 159"/>
        <xdr:cNvSpPr/>
      </xdr:nvSpPr>
      <xdr:spPr>
        <a:xfrm>
          <a:off x="3048000" y="11404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3,740</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4</xdr:col>
      <xdr:colOff>0</xdr:colOff>
      <xdr:row>68</xdr:row>
      <xdr:rowOff>25400</xdr:rowOff>
    </xdr:from>
    <xdr:to>
      <xdr:col>28</xdr:col>
      <xdr:colOff>114300</xdr:colOff>
      <xdr:row>81</xdr:row>
      <xdr:rowOff>82550</xdr:rowOff>
    </xdr:to>
    <xdr:sp macro="" textlink="">
      <xdr:nvSpPr>
        <xdr:cNvPr id="161" name="正方形/長方形 160"/>
        <xdr:cNvSpPr/>
      </xdr:nvSpPr>
      <xdr:spPr>
        <a:xfrm>
          <a:off x="762000" y="11684000"/>
          <a:ext cx="4686300" cy="2286000"/>
        </a:xfrm>
        <a:prstGeom prst="rect">
          <a:avLst/>
        </a:prstGeom>
        <a:solidFill>
          <a:srgbClr val="E6FFD5"/>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3</xdr:col>
      <xdr:colOff>152400</xdr:colOff>
      <xdr:row>67</xdr:row>
      <xdr:rowOff>6350</xdr:rowOff>
    </xdr:from>
    <xdr:ext cx="349839" cy="225703"/>
    <xdr:sp macro="" textlink="">
      <xdr:nvSpPr>
        <xdr:cNvPr id="162" name="テキスト ボックス 161"/>
        <xdr:cNvSpPr txBox="1"/>
      </xdr:nvSpPr>
      <xdr:spPr>
        <a:xfrm>
          <a:off x="723900" y="11493500"/>
          <a:ext cx="349839"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800">
              <a:latin typeface="ＭＳ Ｐゴシック" panose="020B0600070205080204" pitchFamily="50" charset="-128"/>
              <a:ea typeface="ＭＳ Ｐゴシック" panose="020B0600070205080204" pitchFamily="50" charset="-128"/>
            </a:rPr>
            <a:t>(</a:t>
          </a:r>
          <a:r>
            <a:rPr kumimoji="1" lang="ja-JP" altLang="en-US" sz="800">
              <a:latin typeface="ＭＳ Ｐゴシック" panose="020B0600070205080204" pitchFamily="50" charset="-128"/>
              <a:ea typeface="ＭＳ Ｐゴシック" panose="020B0600070205080204" pitchFamily="50" charset="-128"/>
            </a:rPr>
            <a:t>円</a:t>
          </a:r>
          <a:r>
            <a:rPr kumimoji="1" lang="en-US" altLang="ja-JP" sz="800">
              <a:latin typeface="ＭＳ Ｐゴシック" panose="020B0600070205080204" pitchFamily="50" charset="-128"/>
              <a:ea typeface="ＭＳ Ｐゴシック" panose="020B0600070205080204" pitchFamily="50" charset="-128"/>
            </a:rPr>
            <a:t>)</a:t>
          </a:r>
          <a:endParaRPr kumimoji="1" lang="ja-JP" altLang="en-US" sz="800">
            <a:latin typeface="ＭＳ Ｐゴシック" panose="020B0600070205080204" pitchFamily="50" charset="-128"/>
            <a:ea typeface="ＭＳ Ｐゴシック" panose="020B0600070205080204" pitchFamily="50" charset="-128"/>
          </a:endParaRPr>
        </a:p>
      </xdr:txBody>
    </xdr:sp>
    <xdr:clientData/>
  </xdr:oneCellAnchor>
  <xdr:twoCellAnchor>
    <xdr:from>
      <xdr:col>4</xdr:col>
      <xdr:colOff>0</xdr:colOff>
      <xdr:row>81</xdr:row>
      <xdr:rowOff>82550</xdr:rowOff>
    </xdr:from>
    <xdr:to>
      <xdr:col>28</xdr:col>
      <xdr:colOff>114300</xdr:colOff>
      <xdr:row>81</xdr:row>
      <xdr:rowOff>82550</xdr:rowOff>
    </xdr:to>
    <xdr:cxnSp macro="">
      <xdr:nvCxnSpPr>
        <xdr:cNvPr id="163" name="直線コネクタ 162"/>
        <xdr:cNvCxnSpPr/>
      </xdr:nvCxnSpPr>
      <xdr:spPr>
        <a:xfrm>
          <a:off x="762000" y="13970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0</xdr:colOff>
      <xdr:row>79</xdr:row>
      <xdr:rowOff>44450</xdr:rowOff>
    </xdr:from>
    <xdr:to>
      <xdr:col>28</xdr:col>
      <xdr:colOff>114300</xdr:colOff>
      <xdr:row>79</xdr:row>
      <xdr:rowOff>44450</xdr:rowOff>
    </xdr:to>
    <xdr:cxnSp macro="">
      <xdr:nvCxnSpPr>
        <xdr:cNvPr id="164" name="直線コネクタ 163"/>
        <xdr:cNvCxnSpPr/>
      </xdr:nvCxnSpPr>
      <xdr:spPr>
        <a:xfrm>
          <a:off x="762000" y="13589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xdr:col>
      <xdr:colOff>132214</xdr:colOff>
      <xdr:row>78</xdr:row>
      <xdr:rowOff>73677</xdr:rowOff>
    </xdr:from>
    <xdr:ext cx="248786" cy="259045"/>
    <xdr:sp macro="" textlink="">
      <xdr:nvSpPr>
        <xdr:cNvPr id="165" name="テキスト ボックス 164"/>
        <xdr:cNvSpPr txBox="1"/>
      </xdr:nvSpPr>
      <xdr:spPr>
        <a:xfrm>
          <a:off x="513214" y="13446777"/>
          <a:ext cx="248786"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4</xdr:col>
      <xdr:colOff>0</xdr:colOff>
      <xdr:row>77</xdr:row>
      <xdr:rowOff>6350</xdr:rowOff>
    </xdr:from>
    <xdr:to>
      <xdr:col>28</xdr:col>
      <xdr:colOff>114300</xdr:colOff>
      <xdr:row>77</xdr:row>
      <xdr:rowOff>6350</xdr:rowOff>
    </xdr:to>
    <xdr:cxnSp macro="">
      <xdr:nvCxnSpPr>
        <xdr:cNvPr id="166" name="直線コネクタ 165"/>
        <xdr:cNvCxnSpPr/>
      </xdr:nvCxnSpPr>
      <xdr:spPr>
        <a:xfrm>
          <a:off x="762000" y="13208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104321</xdr:colOff>
      <xdr:row>76</xdr:row>
      <xdr:rowOff>35577</xdr:rowOff>
    </xdr:from>
    <xdr:ext cx="467179" cy="259045"/>
    <xdr:sp macro="" textlink="">
      <xdr:nvSpPr>
        <xdr:cNvPr id="167" name="テキスト ボックス 166"/>
        <xdr:cNvSpPr txBox="1"/>
      </xdr:nvSpPr>
      <xdr:spPr>
        <a:xfrm>
          <a:off x="294821" y="13065777"/>
          <a:ext cx="46717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5,000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4</xdr:col>
      <xdr:colOff>0</xdr:colOff>
      <xdr:row>74</xdr:row>
      <xdr:rowOff>139700</xdr:rowOff>
    </xdr:from>
    <xdr:to>
      <xdr:col>28</xdr:col>
      <xdr:colOff>114300</xdr:colOff>
      <xdr:row>74</xdr:row>
      <xdr:rowOff>139700</xdr:rowOff>
    </xdr:to>
    <xdr:cxnSp macro="">
      <xdr:nvCxnSpPr>
        <xdr:cNvPr id="168" name="直線コネクタ 167"/>
        <xdr:cNvCxnSpPr/>
      </xdr:nvCxnSpPr>
      <xdr:spPr>
        <a:xfrm>
          <a:off x="762000" y="12827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40201</xdr:colOff>
      <xdr:row>73</xdr:row>
      <xdr:rowOff>168927</xdr:rowOff>
    </xdr:from>
    <xdr:ext cx="531299" cy="259045"/>
    <xdr:sp macro="" textlink="">
      <xdr:nvSpPr>
        <xdr:cNvPr id="169" name="テキスト ボックス 168"/>
        <xdr:cNvSpPr txBox="1"/>
      </xdr:nvSpPr>
      <xdr:spPr>
        <a:xfrm>
          <a:off x="230701" y="12684777"/>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10,000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4</xdr:col>
      <xdr:colOff>0</xdr:colOff>
      <xdr:row>72</xdr:row>
      <xdr:rowOff>101600</xdr:rowOff>
    </xdr:from>
    <xdr:to>
      <xdr:col>28</xdr:col>
      <xdr:colOff>114300</xdr:colOff>
      <xdr:row>72</xdr:row>
      <xdr:rowOff>101600</xdr:rowOff>
    </xdr:to>
    <xdr:cxnSp macro="">
      <xdr:nvCxnSpPr>
        <xdr:cNvPr id="170" name="直線コネクタ 169"/>
        <xdr:cNvCxnSpPr/>
      </xdr:nvCxnSpPr>
      <xdr:spPr>
        <a:xfrm>
          <a:off x="762000" y="12446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40201</xdr:colOff>
      <xdr:row>71</xdr:row>
      <xdr:rowOff>130827</xdr:rowOff>
    </xdr:from>
    <xdr:ext cx="531299" cy="259045"/>
    <xdr:sp macro="" textlink="">
      <xdr:nvSpPr>
        <xdr:cNvPr id="171" name="テキスト ボックス 170"/>
        <xdr:cNvSpPr txBox="1"/>
      </xdr:nvSpPr>
      <xdr:spPr>
        <a:xfrm>
          <a:off x="230701" y="12303777"/>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15,000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4</xdr:col>
      <xdr:colOff>0</xdr:colOff>
      <xdr:row>70</xdr:row>
      <xdr:rowOff>63500</xdr:rowOff>
    </xdr:from>
    <xdr:to>
      <xdr:col>28</xdr:col>
      <xdr:colOff>114300</xdr:colOff>
      <xdr:row>70</xdr:row>
      <xdr:rowOff>63500</xdr:rowOff>
    </xdr:to>
    <xdr:cxnSp macro="">
      <xdr:nvCxnSpPr>
        <xdr:cNvPr id="172" name="直線コネクタ 171"/>
        <xdr:cNvCxnSpPr/>
      </xdr:nvCxnSpPr>
      <xdr:spPr>
        <a:xfrm>
          <a:off x="762000" y="12065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40201</xdr:colOff>
      <xdr:row>69</xdr:row>
      <xdr:rowOff>92727</xdr:rowOff>
    </xdr:from>
    <xdr:ext cx="531299" cy="259045"/>
    <xdr:sp macro="" textlink="">
      <xdr:nvSpPr>
        <xdr:cNvPr id="173" name="テキスト ボックス 172"/>
        <xdr:cNvSpPr txBox="1"/>
      </xdr:nvSpPr>
      <xdr:spPr>
        <a:xfrm>
          <a:off x="230701" y="11922777"/>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20,000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4</xdr:col>
      <xdr:colOff>0</xdr:colOff>
      <xdr:row>68</xdr:row>
      <xdr:rowOff>25400</xdr:rowOff>
    </xdr:from>
    <xdr:to>
      <xdr:col>28</xdr:col>
      <xdr:colOff>114300</xdr:colOff>
      <xdr:row>68</xdr:row>
      <xdr:rowOff>25400</xdr:rowOff>
    </xdr:to>
    <xdr:cxnSp macro="">
      <xdr:nvCxnSpPr>
        <xdr:cNvPr id="174" name="直線コネクタ 173"/>
        <xdr:cNvCxnSpPr/>
      </xdr:nvCxnSpPr>
      <xdr:spPr>
        <a:xfrm>
          <a:off x="762000" y="11684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40201</xdr:colOff>
      <xdr:row>67</xdr:row>
      <xdr:rowOff>54627</xdr:rowOff>
    </xdr:from>
    <xdr:ext cx="531299" cy="259045"/>
    <xdr:sp macro="" textlink="">
      <xdr:nvSpPr>
        <xdr:cNvPr id="175" name="テキスト ボックス 174"/>
        <xdr:cNvSpPr txBox="1"/>
      </xdr:nvSpPr>
      <xdr:spPr>
        <a:xfrm>
          <a:off x="230701" y="11541777"/>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25,000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4</xdr:col>
      <xdr:colOff>0</xdr:colOff>
      <xdr:row>68</xdr:row>
      <xdr:rowOff>25400</xdr:rowOff>
    </xdr:from>
    <xdr:to>
      <xdr:col>28</xdr:col>
      <xdr:colOff>114300</xdr:colOff>
      <xdr:row>81</xdr:row>
      <xdr:rowOff>82550</xdr:rowOff>
    </xdr:to>
    <xdr:sp macro="" textlink="">
      <xdr:nvSpPr>
        <xdr:cNvPr id="176" name="維持補修費グラフ枠"/>
        <xdr:cNvSpPr/>
      </xdr:nvSpPr>
      <xdr:spPr>
        <a:xfrm>
          <a:off x="762000" y="11684000"/>
          <a:ext cx="4686300" cy="228600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24</xdr:col>
      <xdr:colOff>61595</xdr:colOff>
      <xdr:row>71</xdr:row>
      <xdr:rowOff>104191</xdr:rowOff>
    </xdr:from>
    <xdr:to>
      <xdr:col>24</xdr:col>
      <xdr:colOff>62865</xdr:colOff>
      <xdr:row>79</xdr:row>
      <xdr:rowOff>5131</xdr:rowOff>
    </xdr:to>
    <xdr:cxnSp macro="">
      <xdr:nvCxnSpPr>
        <xdr:cNvPr id="177" name="直線コネクタ 176"/>
        <xdr:cNvCxnSpPr/>
      </xdr:nvCxnSpPr>
      <xdr:spPr>
        <a:xfrm flipV="1">
          <a:off x="4633595" y="12277141"/>
          <a:ext cx="1270" cy="1272540"/>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24</xdr:col>
      <xdr:colOff>114300</xdr:colOff>
      <xdr:row>79</xdr:row>
      <xdr:rowOff>8958</xdr:rowOff>
    </xdr:from>
    <xdr:ext cx="378565" cy="259045"/>
    <xdr:sp macro="" textlink="">
      <xdr:nvSpPr>
        <xdr:cNvPr id="178" name="維持補修費最小値テキスト"/>
        <xdr:cNvSpPr txBox="1"/>
      </xdr:nvSpPr>
      <xdr:spPr>
        <a:xfrm>
          <a:off x="4686300" y="13553508"/>
          <a:ext cx="378565"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panose="020B0600070205080204" pitchFamily="50" charset="-128"/>
              <a:ea typeface="ＭＳ Ｐゴシック" panose="020B0600070205080204" pitchFamily="50" charset="-128"/>
            </a:rPr>
            <a:t>516</a:t>
          </a:r>
          <a:endParaRPr kumimoji="1" lang="ja-JP" altLang="en-US" sz="1000" b="1">
            <a:latin typeface="ＭＳ Ｐゴシック" panose="020B0600070205080204" pitchFamily="50" charset="-128"/>
            <a:ea typeface="ＭＳ Ｐゴシック" panose="020B0600070205080204" pitchFamily="50" charset="-128"/>
          </a:endParaRPr>
        </a:p>
      </xdr:txBody>
    </xdr:sp>
    <xdr:clientData/>
  </xdr:oneCellAnchor>
  <xdr:twoCellAnchor>
    <xdr:from>
      <xdr:col>23</xdr:col>
      <xdr:colOff>165100</xdr:colOff>
      <xdr:row>79</xdr:row>
      <xdr:rowOff>5131</xdr:rowOff>
    </xdr:from>
    <xdr:to>
      <xdr:col>24</xdr:col>
      <xdr:colOff>152400</xdr:colOff>
      <xdr:row>79</xdr:row>
      <xdr:rowOff>5131</xdr:rowOff>
    </xdr:to>
    <xdr:cxnSp macro="">
      <xdr:nvCxnSpPr>
        <xdr:cNvPr id="179" name="直線コネクタ 178"/>
        <xdr:cNvCxnSpPr/>
      </xdr:nvCxnSpPr>
      <xdr:spPr>
        <a:xfrm>
          <a:off x="4546600" y="13549681"/>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24</xdr:col>
      <xdr:colOff>114300</xdr:colOff>
      <xdr:row>70</xdr:row>
      <xdr:rowOff>50868</xdr:rowOff>
    </xdr:from>
    <xdr:ext cx="534377" cy="259045"/>
    <xdr:sp macro="" textlink="">
      <xdr:nvSpPr>
        <xdr:cNvPr id="180" name="維持補修費最大値テキスト"/>
        <xdr:cNvSpPr txBox="1"/>
      </xdr:nvSpPr>
      <xdr:spPr>
        <a:xfrm>
          <a:off x="4686300" y="12052368"/>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panose="020B0600070205080204" pitchFamily="50" charset="-128"/>
              <a:ea typeface="ＭＳ Ｐゴシック" panose="020B0600070205080204" pitchFamily="50" charset="-128"/>
            </a:rPr>
            <a:t>17,216</a:t>
          </a:r>
          <a:endParaRPr kumimoji="1" lang="ja-JP" altLang="en-US" sz="1000" b="1">
            <a:latin typeface="ＭＳ Ｐゴシック" panose="020B0600070205080204" pitchFamily="50" charset="-128"/>
            <a:ea typeface="ＭＳ Ｐゴシック" panose="020B0600070205080204" pitchFamily="50" charset="-128"/>
          </a:endParaRPr>
        </a:p>
      </xdr:txBody>
    </xdr:sp>
    <xdr:clientData/>
  </xdr:oneCellAnchor>
  <xdr:twoCellAnchor>
    <xdr:from>
      <xdr:col>23</xdr:col>
      <xdr:colOff>165100</xdr:colOff>
      <xdr:row>71</xdr:row>
      <xdr:rowOff>104191</xdr:rowOff>
    </xdr:from>
    <xdr:to>
      <xdr:col>24</xdr:col>
      <xdr:colOff>152400</xdr:colOff>
      <xdr:row>71</xdr:row>
      <xdr:rowOff>104191</xdr:rowOff>
    </xdr:to>
    <xdr:cxnSp macro="">
      <xdr:nvCxnSpPr>
        <xdr:cNvPr id="181" name="直線コネクタ 180"/>
        <xdr:cNvCxnSpPr/>
      </xdr:nvCxnSpPr>
      <xdr:spPr>
        <a:xfrm>
          <a:off x="4546600" y="12277141"/>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177800</xdr:colOff>
      <xdr:row>77</xdr:row>
      <xdr:rowOff>70816</xdr:rowOff>
    </xdr:from>
    <xdr:to>
      <xdr:col>24</xdr:col>
      <xdr:colOff>63500</xdr:colOff>
      <xdr:row>77</xdr:row>
      <xdr:rowOff>90551</xdr:rowOff>
    </xdr:to>
    <xdr:cxnSp macro="">
      <xdr:nvCxnSpPr>
        <xdr:cNvPr id="182" name="直線コネクタ 181"/>
        <xdr:cNvCxnSpPr/>
      </xdr:nvCxnSpPr>
      <xdr:spPr>
        <a:xfrm>
          <a:off x="3797300" y="13272466"/>
          <a:ext cx="838200" cy="19735"/>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24</xdr:col>
      <xdr:colOff>114300</xdr:colOff>
      <xdr:row>76</xdr:row>
      <xdr:rowOff>42587</xdr:rowOff>
    </xdr:from>
    <xdr:ext cx="469744" cy="259045"/>
    <xdr:sp macro="" textlink="">
      <xdr:nvSpPr>
        <xdr:cNvPr id="183" name="維持補修費平均値テキスト"/>
        <xdr:cNvSpPr txBox="1"/>
      </xdr:nvSpPr>
      <xdr:spPr>
        <a:xfrm>
          <a:off x="4686300" y="13072787"/>
          <a:ext cx="469744"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000080"/>
              </a:solidFill>
              <a:latin typeface="ＭＳ Ｐゴシック" panose="020B0600070205080204" pitchFamily="50" charset="-128"/>
              <a:ea typeface="ＭＳ Ｐゴシック" panose="020B0600070205080204" pitchFamily="50" charset="-128"/>
            </a:rPr>
            <a:t>4,158</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24</xdr:col>
      <xdr:colOff>12700</xdr:colOff>
      <xdr:row>77</xdr:row>
      <xdr:rowOff>19710</xdr:rowOff>
    </xdr:from>
    <xdr:to>
      <xdr:col>24</xdr:col>
      <xdr:colOff>114300</xdr:colOff>
      <xdr:row>77</xdr:row>
      <xdr:rowOff>121310</xdr:rowOff>
    </xdr:to>
    <xdr:sp macro="" textlink="">
      <xdr:nvSpPr>
        <xdr:cNvPr id="184" name="フローチャート: 判断 183"/>
        <xdr:cNvSpPr/>
      </xdr:nvSpPr>
      <xdr:spPr>
        <a:xfrm>
          <a:off x="4584700" y="1322136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15</xdr:col>
      <xdr:colOff>50800</xdr:colOff>
      <xdr:row>77</xdr:row>
      <xdr:rowOff>70816</xdr:rowOff>
    </xdr:from>
    <xdr:to>
      <xdr:col>19</xdr:col>
      <xdr:colOff>177800</xdr:colOff>
      <xdr:row>77</xdr:row>
      <xdr:rowOff>92914</xdr:rowOff>
    </xdr:to>
    <xdr:cxnSp macro="">
      <xdr:nvCxnSpPr>
        <xdr:cNvPr id="185" name="直線コネクタ 184"/>
        <xdr:cNvCxnSpPr/>
      </xdr:nvCxnSpPr>
      <xdr:spPr>
        <a:xfrm flipV="1">
          <a:off x="2908300" y="13272466"/>
          <a:ext cx="889000" cy="22098"/>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127000</xdr:colOff>
      <xdr:row>77</xdr:row>
      <xdr:rowOff>44628</xdr:rowOff>
    </xdr:from>
    <xdr:to>
      <xdr:col>20</xdr:col>
      <xdr:colOff>38100</xdr:colOff>
      <xdr:row>77</xdr:row>
      <xdr:rowOff>146228</xdr:rowOff>
    </xdr:to>
    <xdr:sp macro="" textlink="">
      <xdr:nvSpPr>
        <xdr:cNvPr id="186" name="フローチャート: 判断 185"/>
        <xdr:cNvSpPr/>
      </xdr:nvSpPr>
      <xdr:spPr>
        <a:xfrm>
          <a:off x="3746500" y="13246278"/>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18</xdr:col>
      <xdr:colOff>133428</xdr:colOff>
      <xdr:row>77</xdr:row>
      <xdr:rowOff>137355</xdr:rowOff>
    </xdr:from>
    <xdr:ext cx="469744" cy="259045"/>
    <xdr:sp macro="" textlink="">
      <xdr:nvSpPr>
        <xdr:cNvPr id="187" name="テキスト ボックス 186"/>
        <xdr:cNvSpPr txBox="1"/>
      </xdr:nvSpPr>
      <xdr:spPr>
        <a:xfrm>
          <a:off x="3562428" y="13339005"/>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3,831</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10</xdr:col>
      <xdr:colOff>114300</xdr:colOff>
      <xdr:row>77</xdr:row>
      <xdr:rowOff>75158</xdr:rowOff>
    </xdr:from>
    <xdr:to>
      <xdr:col>15</xdr:col>
      <xdr:colOff>50800</xdr:colOff>
      <xdr:row>77</xdr:row>
      <xdr:rowOff>92914</xdr:rowOff>
    </xdr:to>
    <xdr:cxnSp macro="">
      <xdr:nvCxnSpPr>
        <xdr:cNvPr id="188" name="直線コネクタ 187"/>
        <xdr:cNvCxnSpPr/>
      </xdr:nvCxnSpPr>
      <xdr:spPr>
        <a:xfrm>
          <a:off x="2019300" y="13276808"/>
          <a:ext cx="889000" cy="17756"/>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0</xdr:colOff>
      <xdr:row>77</xdr:row>
      <xdr:rowOff>64973</xdr:rowOff>
    </xdr:from>
    <xdr:to>
      <xdr:col>15</xdr:col>
      <xdr:colOff>101600</xdr:colOff>
      <xdr:row>77</xdr:row>
      <xdr:rowOff>166573</xdr:rowOff>
    </xdr:to>
    <xdr:sp macro="" textlink="">
      <xdr:nvSpPr>
        <xdr:cNvPr id="189" name="フローチャート: 判断 188"/>
        <xdr:cNvSpPr/>
      </xdr:nvSpPr>
      <xdr:spPr>
        <a:xfrm>
          <a:off x="2857500" y="13266623"/>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14</xdr:col>
      <xdr:colOff>6428</xdr:colOff>
      <xdr:row>77</xdr:row>
      <xdr:rowOff>157700</xdr:rowOff>
    </xdr:from>
    <xdr:ext cx="469744" cy="259045"/>
    <xdr:sp macro="" textlink="">
      <xdr:nvSpPr>
        <xdr:cNvPr id="190" name="テキスト ボックス 189"/>
        <xdr:cNvSpPr txBox="1"/>
      </xdr:nvSpPr>
      <xdr:spPr>
        <a:xfrm>
          <a:off x="2673428" y="13359350"/>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3,564</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5</xdr:col>
      <xdr:colOff>177800</xdr:colOff>
      <xdr:row>77</xdr:row>
      <xdr:rowOff>75158</xdr:rowOff>
    </xdr:from>
    <xdr:to>
      <xdr:col>10</xdr:col>
      <xdr:colOff>114300</xdr:colOff>
      <xdr:row>77</xdr:row>
      <xdr:rowOff>83769</xdr:rowOff>
    </xdr:to>
    <xdr:cxnSp macro="">
      <xdr:nvCxnSpPr>
        <xdr:cNvPr id="191" name="直線コネクタ 190"/>
        <xdr:cNvCxnSpPr/>
      </xdr:nvCxnSpPr>
      <xdr:spPr>
        <a:xfrm flipV="1">
          <a:off x="1130300" y="13276808"/>
          <a:ext cx="889000" cy="8611"/>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63500</xdr:colOff>
      <xdr:row>77</xdr:row>
      <xdr:rowOff>78918</xdr:rowOff>
    </xdr:from>
    <xdr:to>
      <xdr:col>10</xdr:col>
      <xdr:colOff>165100</xdr:colOff>
      <xdr:row>78</xdr:row>
      <xdr:rowOff>9068</xdr:rowOff>
    </xdr:to>
    <xdr:sp macro="" textlink="">
      <xdr:nvSpPr>
        <xdr:cNvPr id="192" name="フローチャート: 判断 191"/>
        <xdr:cNvSpPr/>
      </xdr:nvSpPr>
      <xdr:spPr>
        <a:xfrm>
          <a:off x="1968500" y="13280568"/>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9</xdr:col>
      <xdr:colOff>69928</xdr:colOff>
      <xdr:row>78</xdr:row>
      <xdr:rowOff>195</xdr:rowOff>
    </xdr:from>
    <xdr:ext cx="469744" cy="259045"/>
    <xdr:sp macro="" textlink="">
      <xdr:nvSpPr>
        <xdr:cNvPr id="193" name="テキスト ボックス 192"/>
        <xdr:cNvSpPr txBox="1"/>
      </xdr:nvSpPr>
      <xdr:spPr>
        <a:xfrm>
          <a:off x="1784428" y="13373295"/>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3,381</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5</xdr:col>
      <xdr:colOff>127000</xdr:colOff>
      <xdr:row>77</xdr:row>
      <xdr:rowOff>82804</xdr:rowOff>
    </xdr:from>
    <xdr:to>
      <xdr:col>6</xdr:col>
      <xdr:colOff>38100</xdr:colOff>
      <xdr:row>78</xdr:row>
      <xdr:rowOff>12954</xdr:rowOff>
    </xdr:to>
    <xdr:sp macro="" textlink="">
      <xdr:nvSpPr>
        <xdr:cNvPr id="194" name="フローチャート: 判断 193"/>
        <xdr:cNvSpPr/>
      </xdr:nvSpPr>
      <xdr:spPr>
        <a:xfrm>
          <a:off x="1079500" y="13284454"/>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4</xdr:col>
      <xdr:colOff>133428</xdr:colOff>
      <xdr:row>78</xdr:row>
      <xdr:rowOff>4081</xdr:rowOff>
    </xdr:from>
    <xdr:ext cx="469744" cy="259045"/>
    <xdr:sp macro="" textlink="">
      <xdr:nvSpPr>
        <xdr:cNvPr id="195" name="テキスト ボックス 194"/>
        <xdr:cNvSpPr txBox="1"/>
      </xdr:nvSpPr>
      <xdr:spPr>
        <a:xfrm>
          <a:off x="895428" y="13377181"/>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3,330</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oneCellAnchor>
    <xdr:from>
      <xdr:col>23</xdr:col>
      <xdr:colOff>63500</xdr:colOff>
      <xdr:row>81</xdr:row>
      <xdr:rowOff>80027</xdr:rowOff>
    </xdr:from>
    <xdr:ext cx="762000" cy="259045"/>
    <xdr:sp macro="" textlink="">
      <xdr:nvSpPr>
        <xdr:cNvPr id="196" name="テキスト ボックス 195"/>
        <xdr:cNvSpPr txBox="1"/>
      </xdr:nvSpPr>
      <xdr:spPr>
        <a:xfrm>
          <a:off x="4445000" y="1396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R01</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18</xdr:col>
      <xdr:colOff>177800</xdr:colOff>
      <xdr:row>81</xdr:row>
      <xdr:rowOff>80027</xdr:rowOff>
    </xdr:from>
    <xdr:ext cx="762000" cy="259045"/>
    <xdr:sp macro="" textlink="">
      <xdr:nvSpPr>
        <xdr:cNvPr id="197" name="テキスト ボックス 196"/>
        <xdr:cNvSpPr txBox="1"/>
      </xdr:nvSpPr>
      <xdr:spPr>
        <a:xfrm>
          <a:off x="3606800" y="1396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H30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14</xdr:col>
      <xdr:colOff>50800</xdr:colOff>
      <xdr:row>81</xdr:row>
      <xdr:rowOff>80027</xdr:rowOff>
    </xdr:from>
    <xdr:ext cx="762000" cy="259045"/>
    <xdr:sp macro="" textlink="">
      <xdr:nvSpPr>
        <xdr:cNvPr id="198" name="テキスト ボックス 197"/>
        <xdr:cNvSpPr txBox="1"/>
      </xdr:nvSpPr>
      <xdr:spPr>
        <a:xfrm>
          <a:off x="2717800" y="1396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H29</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9</xdr:col>
      <xdr:colOff>114300</xdr:colOff>
      <xdr:row>81</xdr:row>
      <xdr:rowOff>80027</xdr:rowOff>
    </xdr:from>
    <xdr:ext cx="762000" cy="259045"/>
    <xdr:sp macro="" textlink="">
      <xdr:nvSpPr>
        <xdr:cNvPr id="199" name="テキスト ボックス 198"/>
        <xdr:cNvSpPr txBox="1"/>
      </xdr:nvSpPr>
      <xdr:spPr>
        <a:xfrm>
          <a:off x="1828800" y="1396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H28</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4</xdr:col>
      <xdr:colOff>177800</xdr:colOff>
      <xdr:row>81</xdr:row>
      <xdr:rowOff>80027</xdr:rowOff>
    </xdr:from>
    <xdr:ext cx="762000" cy="259045"/>
    <xdr:sp macro="" textlink="">
      <xdr:nvSpPr>
        <xdr:cNvPr id="200" name="テキスト ボックス 199"/>
        <xdr:cNvSpPr txBox="1"/>
      </xdr:nvSpPr>
      <xdr:spPr>
        <a:xfrm>
          <a:off x="939800" y="1396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H27</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24</xdr:col>
      <xdr:colOff>12700</xdr:colOff>
      <xdr:row>77</xdr:row>
      <xdr:rowOff>39751</xdr:rowOff>
    </xdr:from>
    <xdr:to>
      <xdr:col>24</xdr:col>
      <xdr:colOff>114300</xdr:colOff>
      <xdr:row>77</xdr:row>
      <xdr:rowOff>141351</xdr:rowOff>
    </xdr:to>
    <xdr:sp macro="" textlink="">
      <xdr:nvSpPr>
        <xdr:cNvPr id="201" name="楕円 200"/>
        <xdr:cNvSpPr/>
      </xdr:nvSpPr>
      <xdr:spPr>
        <a:xfrm>
          <a:off x="4584700" y="13241401"/>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24</xdr:col>
      <xdr:colOff>114300</xdr:colOff>
      <xdr:row>77</xdr:row>
      <xdr:rowOff>18178</xdr:rowOff>
    </xdr:from>
    <xdr:ext cx="469744" cy="259045"/>
    <xdr:sp macro="" textlink="">
      <xdr:nvSpPr>
        <xdr:cNvPr id="202" name="維持補修費該当値テキスト"/>
        <xdr:cNvSpPr txBox="1"/>
      </xdr:nvSpPr>
      <xdr:spPr>
        <a:xfrm>
          <a:off x="4686300" y="13219828"/>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FF0000"/>
              </a:solidFill>
              <a:latin typeface="ＭＳ Ｐゴシック" panose="020B0600070205080204" pitchFamily="50" charset="-128"/>
              <a:ea typeface="ＭＳ Ｐゴシック" panose="020B0600070205080204" pitchFamily="50" charset="-128"/>
            </a:rPr>
            <a:t>3,895</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19</xdr:col>
      <xdr:colOff>127000</xdr:colOff>
      <xdr:row>77</xdr:row>
      <xdr:rowOff>20016</xdr:rowOff>
    </xdr:from>
    <xdr:to>
      <xdr:col>20</xdr:col>
      <xdr:colOff>38100</xdr:colOff>
      <xdr:row>77</xdr:row>
      <xdr:rowOff>121616</xdr:rowOff>
    </xdr:to>
    <xdr:sp macro="" textlink="">
      <xdr:nvSpPr>
        <xdr:cNvPr id="203" name="楕円 202"/>
        <xdr:cNvSpPr/>
      </xdr:nvSpPr>
      <xdr:spPr>
        <a:xfrm>
          <a:off x="3746500" y="13221666"/>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18</xdr:col>
      <xdr:colOff>133428</xdr:colOff>
      <xdr:row>75</xdr:row>
      <xdr:rowOff>138143</xdr:rowOff>
    </xdr:from>
    <xdr:ext cx="469744" cy="259045"/>
    <xdr:sp macro="" textlink="">
      <xdr:nvSpPr>
        <xdr:cNvPr id="204" name="テキスト ボックス 203"/>
        <xdr:cNvSpPr txBox="1"/>
      </xdr:nvSpPr>
      <xdr:spPr>
        <a:xfrm>
          <a:off x="3562428" y="12996893"/>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4,154</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15</xdr:col>
      <xdr:colOff>0</xdr:colOff>
      <xdr:row>77</xdr:row>
      <xdr:rowOff>42114</xdr:rowOff>
    </xdr:from>
    <xdr:to>
      <xdr:col>15</xdr:col>
      <xdr:colOff>101600</xdr:colOff>
      <xdr:row>77</xdr:row>
      <xdr:rowOff>143714</xdr:rowOff>
    </xdr:to>
    <xdr:sp macro="" textlink="">
      <xdr:nvSpPr>
        <xdr:cNvPr id="205" name="楕円 204"/>
        <xdr:cNvSpPr/>
      </xdr:nvSpPr>
      <xdr:spPr>
        <a:xfrm>
          <a:off x="2857500" y="13243764"/>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14</xdr:col>
      <xdr:colOff>6428</xdr:colOff>
      <xdr:row>75</xdr:row>
      <xdr:rowOff>160241</xdr:rowOff>
    </xdr:from>
    <xdr:ext cx="469744" cy="259045"/>
    <xdr:sp macro="" textlink="">
      <xdr:nvSpPr>
        <xdr:cNvPr id="206" name="テキスト ボックス 205"/>
        <xdr:cNvSpPr txBox="1"/>
      </xdr:nvSpPr>
      <xdr:spPr>
        <a:xfrm>
          <a:off x="2673428" y="13018991"/>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3,864</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10</xdr:col>
      <xdr:colOff>63500</xdr:colOff>
      <xdr:row>77</xdr:row>
      <xdr:rowOff>24358</xdr:rowOff>
    </xdr:from>
    <xdr:to>
      <xdr:col>10</xdr:col>
      <xdr:colOff>165100</xdr:colOff>
      <xdr:row>77</xdr:row>
      <xdr:rowOff>125958</xdr:rowOff>
    </xdr:to>
    <xdr:sp macro="" textlink="">
      <xdr:nvSpPr>
        <xdr:cNvPr id="207" name="楕円 206"/>
        <xdr:cNvSpPr/>
      </xdr:nvSpPr>
      <xdr:spPr>
        <a:xfrm>
          <a:off x="1968500" y="13226008"/>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9</xdr:col>
      <xdr:colOff>69928</xdr:colOff>
      <xdr:row>75</xdr:row>
      <xdr:rowOff>142485</xdr:rowOff>
    </xdr:from>
    <xdr:ext cx="469744" cy="259045"/>
    <xdr:sp macro="" textlink="">
      <xdr:nvSpPr>
        <xdr:cNvPr id="208" name="テキスト ボックス 207"/>
        <xdr:cNvSpPr txBox="1"/>
      </xdr:nvSpPr>
      <xdr:spPr>
        <a:xfrm>
          <a:off x="1784428" y="13001235"/>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4,097</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5</xdr:col>
      <xdr:colOff>127000</xdr:colOff>
      <xdr:row>77</xdr:row>
      <xdr:rowOff>32969</xdr:rowOff>
    </xdr:from>
    <xdr:to>
      <xdr:col>6</xdr:col>
      <xdr:colOff>38100</xdr:colOff>
      <xdr:row>77</xdr:row>
      <xdr:rowOff>134569</xdr:rowOff>
    </xdr:to>
    <xdr:sp macro="" textlink="">
      <xdr:nvSpPr>
        <xdr:cNvPr id="209" name="楕円 208"/>
        <xdr:cNvSpPr/>
      </xdr:nvSpPr>
      <xdr:spPr>
        <a:xfrm>
          <a:off x="1079500" y="13234619"/>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4</xdr:col>
      <xdr:colOff>133428</xdr:colOff>
      <xdr:row>75</xdr:row>
      <xdr:rowOff>151096</xdr:rowOff>
    </xdr:from>
    <xdr:ext cx="469744" cy="259045"/>
    <xdr:sp macro="" textlink="">
      <xdr:nvSpPr>
        <xdr:cNvPr id="210" name="テキスト ボックス 209"/>
        <xdr:cNvSpPr txBox="1"/>
      </xdr:nvSpPr>
      <xdr:spPr>
        <a:xfrm>
          <a:off x="895428" y="13009846"/>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3,984</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4</xdr:col>
      <xdr:colOff>0</xdr:colOff>
      <xdr:row>83</xdr:row>
      <xdr:rowOff>57150</xdr:rowOff>
    </xdr:from>
    <xdr:to>
      <xdr:col>28</xdr:col>
      <xdr:colOff>114300</xdr:colOff>
      <xdr:row>85</xdr:row>
      <xdr:rowOff>31750</xdr:rowOff>
    </xdr:to>
    <xdr:sp macro="" textlink="">
      <xdr:nvSpPr>
        <xdr:cNvPr id="211" name="正方形/長方形 210"/>
        <xdr:cNvSpPr/>
      </xdr:nvSpPr>
      <xdr:spPr>
        <a:xfrm>
          <a:off x="762000" y="14287500"/>
          <a:ext cx="4686300" cy="3175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ysClr val="windowText" lastClr="000000"/>
              </a:solidFill>
              <a:latin typeface="ＭＳ Ｐゴシック" panose="020B0600070205080204" pitchFamily="50" charset="-128"/>
              <a:ea typeface="ＭＳ Ｐゴシック" panose="020B0600070205080204" pitchFamily="50" charset="-128"/>
            </a:rPr>
            <a:t>扶助費</a:t>
          </a:r>
        </a:p>
      </xdr:txBody>
    </xdr:sp>
    <xdr:clientData/>
  </xdr:twoCellAnchor>
  <xdr:twoCellAnchor>
    <xdr:from>
      <xdr:col>4</xdr:col>
      <xdr:colOff>127000</xdr:colOff>
      <xdr:row>85</xdr:row>
      <xdr:rowOff>57150</xdr:rowOff>
    </xdr:from>
    <xdr:to>
      <xdr:col>12</xdr:col>
      <xdr:colOff>127000</xdr:colOff>
      <xdr:row>86</xdr:row>
      <xdr:rowOff>139700</xdr:rowOff>
    </xdr:to>
    <xdr:sp macro="" textlink="">
      <xdr:nvSpPr>
        <xdr:cNvPr id="212" name="正方形/長方形 211"/>
        <xdr:cNvSpPr/>
      </xdr:nvSpPr>
      <xdr:spPr>
        <a:xfrm>
          <a:off x="889000" y="14630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類似団体内順位</a:t>
          </a:r>
        </a:p>
      </xdr:txBody>
    </xdr:sp>
    <xdr:clientData/>
  </xdr:twoCellAnchor>
  <xdr:twoCellAnchor>
    <xdr:from>
      <xdr:col>4</xdr:col>
      <xdr:colOff>127000</xdr:colOff>
      <xdr:row>86</xdr:row>
      <xdr:rowOff>88900</xdr:rowOff>
    </xdr:from>
    <xdr:to>
      <xdr:col>12</xdr:col>
      <xdr:colOff>127000</xdr:colOff>
      <xdr:row>88</xdr:row>
      <xdr:rowOff>0</xdr:rowOff>
    </xdr:to>
    <xdr:sp macro="" textlink="">
      <xdr:nvSpPr>
        <xdr:cNvPr id="213" name="正方形/長方形 212"/>
        <xdr:cNvSpPr/>
      </xdr:nvSpPr>
      <xdr:spPr>
        <a:xfrm>
          <a:off x="889000" y="14833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10/23</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10</xdr:col>
      <xdr:colOff>0</xdr:colOff>
      <xdr:row>85</xdr:row>
      <xdr:rowOff>57150</xdr:rowOff>
    </xdr:from>
    <xdr:to>
      <xdr:col>18</xdr:col>
      <xdr:colOff>0</xdr:colOff>
      <xdr:row>86</xdr:row>
      <xdr:rowOff>139700</xdr:rowOff>
    </xdr:to>
    <xdr:sp macro="" textlink="">
      <xdr:nvSpPr>
        <xdr:cNvPr id="214" name="正方形/長方形 213"/>
        <xdr:cNvSpPr/>
      </xdr:nvSpPr>
      <xdr:spPr>
        <a:xfrm>
          <a:off x="1905000" y="14630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全国平均</a:t>
          </a:r>
        </a:p>
      </xdr:txBody>
    </xdr:sp>
    <xdr:clientData/>
  </xdr:twoCellAnchor>
  <xdr:twoCellAnchor>
    <xdr:from>
      <xdr:col>10</xdr:col>
      <xdr:colOff>0</xdr:colOff>
      <xdr:row>86</xdr:row>
      <xdr:rowOff>88900</xdr:rowOff>
    </xdr:from>
    <xdr:to>
      <xdr:col>18</xdr:col>
      <xdr:colOff>0</xdr:colOff>
      <xdr:row>88</xdr:row>
      <xdr:rowOff>0</xdr:rowOff>
    </xdr:to>
    <xdr:sp macro="" textlink="">
      <xdr:nvSpPr>
        <xdr:cNvPr id="215" name="正方形/長方形 214"/>
        <xdr:cNvSpPr/>
      </xdr:nvSpPr>
      <xdr:spPr>
        <a:xfrm>
          <a:off x="1905000" y="14833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108,719</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16</xdr:col>
      <xdr:colOff>0</xdr:colOff>
      <xdr:row>85</xdr:row>
      <xdr:rowOff>57150</xdr:rowOff>
    </xdr:from>
    <xdr:to>
      <xdr:col>24</xdr:col>
      <xdr:colOff>0</xdr:colOff>
      <xdr:row>86</xdr:row>
      <xdr:rowOff>139700</xdr:rowOff>
    </xdr:to>
    <xdr:sp macro="" textlink="">
      <xdr:nvSpPr>
        <xdr:cNvPr id="216" name="正方形/長方形 215"/>
        <xdr:cNvSpPr/>
      </xdr:nvSpPr>
      <xdr:spPr>
        <a:xfrm>
          <a:off x="3048000" y="14630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東京都平均</a:t>
          </a:r>
        </a:p>
      </xdr:txBody>
    </xdr:sp>
    <xdr:clientData/>
  </xdr:twoCellAnchor>
  <xdr:twoCellAnchor>
    <xdr:from>
      <xdr:col>16</xdr:col>
      <xdr:colOff>0</xdr:colOff>
      <xdr:row>86</xdr:row>
      <xdr:rowOff>88900</xdr:rowOff>
    </xdr:from>
    <xdr:to>
      <xdr:col>24</xdr:col>
      <xdr:colOff>0</xdr:colOff>
      <xdr:row>88</xdr:row>
      <xdr:rowOff>0</xdr:rowOff>
    </xdr:to>
    <xdr:sp macro="" textlink="">
      <xdr:nvSpPr>
        <xdr:cNvPr id="217" name="正方形/長方形 216"/>
        <xdr:cNvSpPr/>
      </xdr:nvSpPr>
      <xdr:spPr>
        <a:xfrm>
          <a:off x="3048000" y="14833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125,081</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4</xdr:col>
      <xdr:colOff>0</xdr:colOff>
      <xdr:row>88</xdr:row>
      <xdr:rowOff>25400</xdr:rowOff>
    </xdr:from>
    <xdr:to>
      <xdr:col>28</xdr:col>
      <xdr:colOff>114300</xdr:colOff>
      <xdr:row>101</xdr:row>
      <xdr:rowOff>82550</xdr:rowOff>
    </xdr:to>
    <xdr:sp macro="" textlink="">
      <xdr:nvSpPr>
        <xdr:cNvPr id="218" name="正方形/長方形 217"/>
        <xdr:cNvSpPr/>
      </xdr:nvSpPr>
      <xdr:spPr>
        <a:xfrm>
          <a:off x="762000" y="15113000"/>
          <a:ext cx="4686300" cy="2286000"/>
        </a:xfrm>
        <a:prstGeom prst="rect">
          <a:avLst/>
        </a:prstGeom>
        <a:solidFill>
          <a:srgbClr val="E6FFD5"/>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3</xdr:col>
      <xdr:colOff>152400</xdr:colOff>
      <xdr:row>87</xdr:row>
      <xdr:rowOff>6350</xdr:rowOff>
    </xdr:from>
    <xdr:ext cx="349839" cy="225703"/>
    <xdr:sp macro="" textlink="">
      <xdr:nvSpPr>
        <xdr:cNvPr id="219" name="テキスト ボックス 218"/>
        <xdr:cNvSpPr txBox="1"/>
      </xdr:nvSpPr>
      <xdr:spPr>
        <a:xfrm>
          <a:off x="723900" y="14922500"/>
          <a:ext cx="349839"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800">
              <a:latin typeface="ＭＳ Ｐゴシック" panose="020B0600070205080204" pitchFamily="50" charset="-128"/>
              <a:ea typeface="ＭＳ Ｐゴシック" panose="020B0600070205080204" pitchFamily="50" charset="-128"/>
            </a:rPr>
            <a:t>(</a:t>
          </a:r>
          <a:r>
            <a:rPr kumimoji="1" lang="ja-JP" altLang="en-US" sz="800">
              <a:latin typeface="ＭＳ Ｐゴシック" panose="020B0600070205080204" pitchFamily="50" charset="-128"/>
              <a:ea typeface="ＭＳ Ｐゴシック" panose="020B0600070205080204" pitchFamily="50" charset="-128"/>
            </a:rPr>
            <a:t>円</a:t>
          </a:r>
          <a:r>
            <a:rPr kumimoji="1" lang="en-US" altLang="ja-JP" sz="800">
              <a:latin typeface="ＭＳ Ｐゴシック" panose="020B0600070205080204" pitchFamily="50" charset="-128"/>
              <a:ea typeface="ＭＳ Ｐゴシック" panose="020B0600070205080204" pitchFamily="50" charset="-128"/>
            </a:rPr>
            <a:t>)</a:t>
          </a:r>
          <a:endParaRPr kumimoji="1" lang="ja-JP" altLang="en-US" sz="800">
            <a:latin typeface="ＭＳ Ｐゴシック" panose="020B0600070205080204" pitchFamily="50" charset="-128"/>
            <a:ea typeface="ＭＳ Ｐゴシック" panose="020B0600070205080204" pitchFamily="50" charset="-128"/>
          </a:endParaRPr>
        </a:p>
      </xdr:txBody>
    </xdr:sp>
    <xdr:clientData/>
  </xdr:oneCellAnchor>
  <xdr:twoCellAnchor>
    <xdr:from>
      <xdr:col>4</xdr:col>
      <xdr:colOff>0</xdr:colOff>
      <xdr:row>101</xdr:row>
      <xdr:rowOff>82550</xdr:rowOff>
    </xdr:from>
    <xdr:to>
      <xdr:col>28</xdr:col>
      <xdr:colOff>114300</xdr:colOff>
      <xdr:row>101</xdr:row>
      <xdr:rowOff>82550</xdr:rowOff>
    </xdr:to>
    <xdr:cxnSp macro="">
      <xdr:nvCxnSpPr>
        <xdr:cNvPr id="220" name="直線コネクタ 219"/>
        <xdr:cNvCxnSpPr/>
      </xdr:nvCxnSpPr>
      <xdr:spPr>
        <a:xfrm>
          <a:off x="762000" y="17399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40201</xdr:colOff>
      <xdr:row>100</xdr:row>
      <xdr:rowOff>111777</xdr:rowOff>
    </xdr:from>
    <xdr:ext cx="531299" cy="259045"/>
    <xdr:sp macro="" textlink="">
      <xdr:nvSpPr>
        <xdr:cNvPr id="221" name="テキスト ボックス 220"/>
        <xdr:cNvSpPr txBox="1"/>
      </xdr:nvSpPr>
      <xdr:spPr>
        <a:xfrm>
          <a:off x="230701" y="17256777"/>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80,000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4</xdr:col>
      <xdr:colOff>0</xdr:colOff>
      <xdr:row>99</xdr:row>
      <xdr:rowOff>44450</xdr:rowOff>
    </xdr:from>
    <xdr:to>
      <xdr:col>28</xdr:col>
      <xdr:colOff>114300</xdr:colOff>
      <xdr:row>99</xdr:row>
      <xdr:rowOff>44450</xdr:rowOff>
    </xdr:to>
    <xdr:cxnSp macro="">
      <xdr:nvCxnSpPr>
        <xdr:cNvPr id="222" name="直線コネクタ 221"/>
        <xdr:cNvCxnSpPr/>
      </xdr:nvCxnSpPr>
      <xdr:spPr>
        <a:xfrm>
          <a:off x="762000" y="17018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166581</xdr:colOff>
      <xdr:row>98</xdr:row>
      <xdr:rowOff>73677</xdr:rowOff>
    </xdr:from>
    <xdr:ext cx="595419" cy="259045"/>
    <xdr:sp macro="" textlink="">
      <xdr:nvSpPr>
        <xdr:cNvPr id="223" name="テキスト ボックス 222"/>
        <xdr:cNvSpPr txBox="1"/>
      </xdr:nvSpPr>
      <xdr:spPr>
        <a:xfrm>
          <a:off x="166581" y="16875777"/>
          <a:ext cx="59541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100,000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4</xdr:col>
      <xdr:colOff>0</xdr:colOff>
      <xdr:row>97</xdr:row>
      <xdr:rowOff>6350</xdr:rowOff>
    </xdr:from>
    <xdr:to>
      <xdr:col>28</xdr:col>
      <xdr:colOff>114300</xdr:colOff>
      <xdr:row>97</xdr:row>
      <xdr:rowOff>6350</xdr:rowOff>
    </xdr:to>
    <xdr:cxnSp macro="">
      <xdr:nvCxnSpPr>
        <xdr:cNvPr id="224" name="直線コネクタ 223"/>
        <xdr:cNvCxnSpPr/>
      </xdr:nvCxnSpPr>
      <xdr:spPr>
        <a:xfrm>
          <a:off x="762000" y="16637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166581</xdr:colOff>
      <xdr:row>96</xdr:row>
      <xdr:rowOff>35577</xdr:rowOff>
    </xdr:from>
    <xdr:ext cx="595419" cy="259045"/>
    <xdr:sp macro="" textlink="">
      <xdr:nvSpPr>
        <xdr:cNvPr id="225" name="テキスト ボックス 224"/>
        <xdr:cNvSpPr txBox="1"/>
      </xdr:nvSpPr>
      <xdr:spPr>
        <a:xfrm>
          <a:off x="166581" y="16494777"/>
          <a:ext cx="59541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120,000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4</xdr:col>
      <xdr:colOff>0</xdr:colOff>
      <xdr:row>94</xdr:row>
      <xdr:rowOff>139700</xdr:rowOff>
    </xdr:from>
    <xdr:to>
      <xdr:col>28</xdr:col>
      <xdr:colOff>114300</xdr:colOff>
      <xdr:row>94</xdr:row>
      <xdr:rowOff>139700</xdr:rowOff>
    </xdr:to>
    <xdr:cxnSp macro="">
      <xdr:nvCxnSpPr>
        <xdr:cNvPr id="226" name="直線コネクタ 225"/>
        <xdr:cNvCxnSpPr/>
      </xdr:nvCxnSpPr>
      <xdr:spPr>
        <a:xfrm>
          <a:off x="762000" y="16256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166581</xdr:colOff>
      <xdr:row>93</xdr:row>
      <xdr:rowOff>168927</xdr:rowOff>
    </xdr:from>
    <xdr:ext cx="595419" cy="259045"/>
    <xdr:sp macro="" textlink="">
      <xdr:nvSpPr>
        <xdr:cNvPr id="227" name="テキスト ボックス 226"/>
        <xdr:cNvSpPr txBox="1"/>
      </xdr:nvSpPr>
      <xdr:spPr>
        <a:xfrm>
          <a:off x="166581" y="16113777"/>
          <a:ext cx="59541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140,000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4</xdr:col>
      <xdr:colOff>0</xdr:colOff>
      <xdr:row>92</xdr:row>
      <xdr:rowOff>101600</xdr:rowOff>
    </xdr:from>
    <xdr:to>
      <xdr:col>28</xdr:col>
      <xdr:colOff>114300</xdr:colOff>
      <xdr:row>92</xdr:row>
      <xdr:rowOff>101600</xdr:rowOff>
    </xdr:to>
    <xdr:cxnSp macro="">
      <xdr:nvCxnSpPr>
        <xdr:cNvPr id="228" name="直線コネクタ 227"/>
        <xdr:cNvCxnSpPr/>
      </xdr:nvCxnSpPr>
      <xdr:spPr>
        <a:xfrm>
          <a:off x="762000" y="15875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166581</xdr:colOff>
      <xdr:row>91</xdr:row>
      <xdr:rowOff>130827</xdr:rowOff>
    </xdr:from>
    <xdr:ext cx="595419" cy="259045"/>
    <xdr:sp macro="" textlink="">
      <xdr:nvSpPr>
        <xdr:cNvPr id="229" name="テキスト ボックス 228"/>
        <xdr:cNvSpPr txBox="1"/>
      </xdr:nvSpPr>
      <xdr:spPr>
        <a:xfrm>
          <a:off x="166581" y="15732777"/>
          <a:ext cx="59541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160,000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4</xdr:col>
      <xdr:colOff>0</xdr:colOff>
      <xdr:row>90</xdr:row>
      <xdr:rowOff>63500</xdr:rowOff>
    </xdr:from>
    <xdr:to>
      <xdr:col>28</xdr:col>
      <xdr:colOff>114300</xdr:colOff>
      <xdr:row>90</xdr:row>
      <xdr:rowOff>63500</xdr:rowOff>
    </xdr:to>
    <xdr:cxnSp macro="">
      <xdr:nvCxnSpPr>
        <xdr:cNvPr id="230" name="直線コネクタ 229"/>
        <xdr:cNvCxnSpPr/>
      </xdr:nvCxnSpPr>
      <xdr:spPr>
        <a:xfrm>
          <a:off x="762000" y="15494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166581</xdr:colOff>
      <xdr:row>89</xdr:row>
      <xdr:rowOff>92727</xdr:rowOff>
    </xdr:from>
    <xdr:ext cx="595419" cy="259045"/>
    <xdr:sp macro="" textlink="">
      <xdr:nvSpPr>
        <xdr:cNvPr id="231" name="テキスト ボックス 230"/>
        <xdr:cNvSpPr txBox="1"/>
      </xdr:nvSpPr>
      <xdr:spPr>
        <a:xfrm>
          <a:off x="166581" y="15351777"/>
          <a:ext cx="59541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180,000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4</xdr:col>
      <xdr:colOff>0</xdr:colOff>
      <xdr:row>88</xdr:row>
      <xdr:rowOff>25400</xdr:rowOff>
    </xdr:from>
    <xdr:to>
      <xdr:col>28</xdr:col>
      <xdr:colOff>114300</xdr:colOff>
      <xdr:row>88</xdr:row>
      <xdr:rowOff>25400</xdr:rowOff>
    </xdr:to>
    <xdr:cxnSp macro="">
      <xdr:nvCxnSpPr>
        <xdr:cNvPr id="232" name="直線コネクタ 231"/>
        <xdr:cNvCxnSpPr/>
      </xdr:nvCxnSpPr>
      <xdr:spPr>
        <a:xfrm>
          <a:off x="762000" y="15113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166581</xdr:colOff>
      <xdr:row>87</xdr:row>
      <xdr:rowOff>54627</xdr:rowOff>
    </xdr:from>
    <xdr:ext cx="595419" cy="259045"/>
    <xdr:sp macro="" textlink="">
      <xdr:nvSpPr>
        <xdr:cNvPr id="233" name="テキスト ボックス 232"/>
        <xdr:cNvSpPr txBox="1"/>
      </xdr:nvSpPr>
      <xdr:spPr>
        <a:xfrm>
          <a:off x="166581" y="14970777"/>
          <a:ext cx="59541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200,000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4</xdr:col>
      <xdr:colOff>0</xdr:colOff>
      <xdr:row>88</xdr:row>
      <xdr:rowOff>25400</xdr:rowOff>
    </xdr:from>
    <xdr:to>
      <xdr:col>28</xdr:col>
      <xdr:colOff>114300</xdr:colOff>
      <xdr:row>101</xdr:row>
      <xdr:rowOff>82550</xdr:rowOff>
    </xdr:to>
    <xdr:sp macro="" textlink="">
      <xdr:nvSpPr>
        <xdr:cNvPr id="234" name="扶助費グラフ枠"/>
        <xdr:cNvSpPr/>
      </xdr:nvSpPr>
      <xdr:spPr>
        <a:xfrm>
          <a:off x="762000" y="15113000"/>
          <a:ext cx="4686300" cy="228600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24</xdr:col>
      <xdr:colOff>61595</xdr:colOff>
      <xdr:row>90</xdr:row>
      <xdr:rowOff>68624</xdr:rowOff>
    </xdr:from>
    <xdr:to>
      <xdr:col>24</xdr:col>
      <xdr:colOff>62865</xdr:colOff>
      <xdr:row>99</xdr:row>
      <xdr:rowOff>114078</xdr:rowOff>
    </xdr:to>
    <xdr:cxnSp macro="">
      <xdr:nvCxnSpPr>
        <xdr:cNvPr id="235" name="直線コネクタ 234"/>
        <xdr:cNvCxnSpPr/>
      </xdr:nvCxnSpPr>
      <xdr:spPr>
        <a:xfrm flipV="1">
          <a:off x="4633595" y="15499124"/>
          <a:ext cx="1270" cy="1588504"/>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24</xdr:col>
      <xdr:colOff>114300</xdr:colOff>
      <xdr:row>99</xdr:row>
      <xdr:rowOff>117905</xdr:rowOff>
    </xdr:from>
    <xdr:ext cx="534377" cy="259045"/>
    <xdr:sp macro="" textlink="">
      <xdr:nvSpPr>
        <xdr:cNvPr id="236" name="扶助費最小値テキスト"/>
        <xdr:cNvSpPr txBox="1"/>
      </xdr:nvSpPr>
      <xdr:spPr>
        <a:xfrm>
          <a:off x="4686300" y="17091455"/>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panose="020B0600070205080204" pitchFamily="50" charset="-128"/>
              <a:ea typeface="ＭＳ Ｐゴシック" panose="020B0600070205080204" pitchFamily="50" charset="-128"/>
            </a:rPr>
            <a:t>96,345</a:t>
          </a:r>
          <a:endParaRPr kumimoji="1" lang="ja-JP" altLang="en-US" sz="1000" b="1">
            <a:latin typeface="ＭＳ Ｐゴシック" panose="020B0600070205080204" pitchFamily="50" charset="-128"/>
            <a:ea typeface="ＭＳ Ｐゴシック" panose="020B0600070205080204" pitchFamily="50" charset="-128"/>
          </a:endParaRPr>
        </a:p>
      </xdr:txBody>
    </xdr:sp>
    <xdr:clientData/>
  </xdr:oneCellAnchor>
  <xdr:twoCellAnchor>
    <xdr:from>
      <xdr:col>23</xdr:col>
      <xdr:colOff>165100</xdr:colOff>
      <xdr:row>99</xdr:row>
      <xdr:rowOff>114078</xdr:rowOff>
    </xdr:from>
    <xdr:to>
      <xdr:col>24</xdr:col>
      <xdr:colOff>152400</xdr:colOff>
      <xdr:row>99</xdr:row>
      <xdr:rowOff>114078</xdr:rowOff>
    </xdr:to>
    <xdr:cxnSp macro="">
      <xdr:nvCxnSpPr>
        <xdr:cNvPr id="237" name="直線コネクタ 236"/>
        <xdr:cNvCxnSpPr/>
      </xdr:nvCxnSpPr>
      <xdr:spPr>
        <a:xfrm>
          <a:off x="4546600" y="17087628"/>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24</xdr:col>
      <xdr:colOff>114300</xdr:colOff>
      <xdr:row>89</xdr:row>
      <xdr:rowOff>15301</xdr:rowOff>
    </xdr:from>
    <xdr:ext cx="599010" cy="259045"/>
    <xdr:sp macro="" textlink="">
      <xdr:nvSpPr>
        <xdr:cNvPr id="238" name="扶助費最大値テキスト"/>
        <xdr:cNvSpPr txBox="1"/>
      </xdr:nvSpPr>
      <xdr:spPr>
        <a:xfrm>
          <a:off x="4686300" y="15274351"/>
          <a:ext cx="59901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panose="020B0600070205080204" pitchFamily="50" charset="-128"/>
              <a:ea typeface="ＭＳ Ｐゴシック" panose="020B0600070205080204" pitchFamily="50" charset="-128"/>
            </a:rPr>
            <a:t>179,731</a:t>
          </a:r>
          <a:endParaRPr kumimoji="1" lang="ja-JP" altLang="en-US" sz="1000" b="1">
            <a:latin typeface="ＭＳ Ｐゴシック" panose="020B0600070205080204" pitchFamily="50" charset="-128"/>
            <a:ea typeface="ＭＳ Ｐゴシック" panose="020B0600070205080204" pitchFamily="50" charset="-128"/>
          </a:endParaRPr>
        </a:p>
      </xdr:txBody>
    </xdr:sp>
    <xdr:clientData/>
  </xdr:oneCellAnchor>
  <xdr:twoCellAnchor>
    <xdr:from>
      <xdr:col>23</xdr:col>
      <xdr:colOff>165100</xdr:colOff>
      <xdr:row>90</xdr:row>
      <xdr:rowOff>68624</xdr:rowOff>
    </xdr:from>
    <xdr:to>
      <xdr:col>24</xdr:col>
      <xdr:colOff>152400</xdr:colOff>
      <xdr:row>90</xdr:row>
      <xdr:rowOff>68624</xdr:rowOff>
    </xdr:to>
    <xdr:cxnSp macro="">
      <xdr:nvCxnSpPr>
        <xdr:cNvPr id="239" name="直線コネクタ 238"/>
        <xdr:cNvCxnSpPr/>
      </xdr:nvCxnSpPr>
      <xdr:spPr>
        <a:xfrm>
          <a:off x="4546600" y="15499124"/>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177800</xdr:colOff>
      <xdr:row>95</xdr:row>
      <xdr:rowOff>91732</xdr:rowOff>
    </xdr:from>
    <xdr:to>
      <xdr:col>24</xdr:col>
      <xdr:colOff>63500</xdr:colOff>
      <xdr:row>96</xdr:row>
      <xdr:rowOff>9703</xdr:rowOff>
    </xdr:to>
    <xdr:cxnSp macro="">
      <xdr:nvCxnSpPr>
        <xdr:cNvPr id="240" name="直線コネクタ 239"/>
        <xdr:cNvCxnSpPr/>
      </xdr:nvCxnSpPr>
      <xdr:spPr>
        <a:xfrm flipV="1">
          <a:off x="3797300" y="16379482"/>
          <a:ext cx="838200" cy="89421"/>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24</xdr:col>
      <xdr:colOff>114300</xdr:colOff>
      <xdr:row>95</xdr:row>
      <xdr:rowOff>123220</xdr:rowOff>
    </xdr:from>
    <xdr:ext cx="599010" cy="259045"/>
    <xdr:sp macro="" textlink="">
      <xdr:nvSpPr>
        <xdr:cNvPr id="241" name="扶助費平均値テキスト"/>
        <xdr:cNvSpPr txBox="1"/>
      </xdr:nvSpPr>
      <xdr:spPr>
        <a:xfrm>
          <a:off x="4686300" y="16410970"/>
          <a:ext cx="599010"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000080"/>
              </a:solidFill>
              <a:latin typeface="ＭＳ Ｐゴシック" panose="020B0600070205080204" pitchFamily="50" charset="-128"/>
              <a:ea typeface="ＭＳ Ｐゴシック" panose="020B0600070205080204" pitchFamily="50" charset="-128"/>
            </a:rPr>
            <a:t>128,066</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24</xdr:col>
      <xdr:colOff>12700</xdr:colOff>
      <xdr:row>95</xdr:row>
      <xdr:rowOff>144793</xdr:rowOff>
    </xdr:from>
    <xdr:to>
      <xdr:col>24</xdr:col>
      <xdr:colOff>114300</xdr:colOff>
      <xdr:row>96</xdr:row>
      <xdr:rowOff>74943</xdr:rowOff>
    </xdr:to>
    <xdr:sp macro="" textlink="">
      <xdr:nvSpPr>
        <xdr:cNvPr id="242" name="フローチャート: 判断 241"/>
        <xdr:cNvSpPr/>
      </xdr:nvSpPr>
      <xdr:spPr>
        <a:xfrm>
          <a:off x="4584700" y="16432543"/>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15</xdr:col>
      <xdr:colOff>50800</xdr:colOff>
      <xdr:row>96</xdr:row>
      <xdr:rowOff>9703</xdr:rowOff>
    </xdr:from>
    <xdr:to>
      <xdr:col>19</xdr:col>
      <xdr:colOff>177800</xdr:colOff>
      <xdr:row>96</xdr:row>
      <xdr:rowOff>29190</xdr:rowOff>
    </xdr:to>
    <xdr:cxnSp macro="">
      <xdr:nvCxnSpPr>
        <xdr:cNvPr id="243" name="直線コネクタ 242"/>
        <xdr:cNvCxnSpPr/>
      </xdr:nvCxnSpPr>
      <xdr:spPr>
        <a:xfrm flipV="1">
          <a:off x="2908300" y="16468903"/>
          <a:ext cx="889000" cy="19487"/>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127000</xdr:colOff>
      <xdr:row>96</xdr:row>
      <xdr:rowOff>54820</xdr:rowOff>
    </xdr:from>
    <xdr:to>
      <xdr:col>20</xdr:col>
      <xdr:colOff>38100</xdr:colOff>
      <xdr:row>96</xdr:row>
      <xdr:rowOff>156420</xdr:rowOff>
    </xdr:to>
    <xdr:sp macro="" textlink="">
      <xdr:nvSpPr>
        <xdr:cNvPr id="244" name="フローチャート: 判断 243"/>
        <xdr:cNvSpPr/>
      </xdr:nvSpPr>
      <xdr:spPr>
        <a:xfrm>
          <a:off x="3746500" y="1651402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18</xdr:col>
      <xdr:colOff>68795</xdr:colOff>
      <xdr:row>96</xdr:row>
      <xdr:rowOff>147547</xdr:rowOff>
    </xdr:from>
    <xdr:ext cx="599010" cy="259045"/>
    <xdr:sp macro="" textlink="">
      <xdr:nvSpPr>
        <xdr:cNvPr id="245" name="テキスト ボックス 244"/>
        <xdr:cNvSpPr txBox="1"/>
      </xdr:nvSpPr>
      <xdr:spPr>
        <a:xfrm>
          <a:off x="3497795" y="16606747"/>
          <a:ext cx="59901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123,789</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10</xdr:col>
      <xdr:colOff>114300</xdr:colOff>
      <xdr:row>96</xdr:row>
      <xdr:rowOff>29190</xdr:rowOff>
    </xdr:from>
    <xdr:to>
      <xdr:col>15</xdr:col>
      <xdr:colOff>50800</xdr:colOff>
      <xdr:row>96</xdr:row>
      <xdr:rowOff>81711</xdr:rowOff>
    </xdr:to>
    <xdr:cxnSp macro="">
      <xdr:nvCxnSpPr>
        <xdr:cNvPr id="246" name="直線コネクタ 245"/>
        <xdr:cNvCxnSpPr/>
      </xdr:nvCxnSpPr>
      <xdr:spPr>
        <a:xfrm flipV="1">
          <a:off x="2019300" y="16488390"/>
          <a:ext cx="889000" cy="52521"/>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0</xdr:colOff>
      <xdr:row>96</xdr:row>
      <xdr:rowOff>69069</xdr:rowOff>
    </xdr:from>
    <xdr:to>
      <xdr:col>15</xdr:col>
      <xdr:colOff>101600</xdr:colOff>
      <xdr:row>96</xdr:row>
      <xdr:rowOff>170669</xdr:rowOff>
    </xdr:to>
    <xdr:sp macro="" textlink="">
      <xdr:nvSpPr>
        <xdr:cNvPr id="247" name="フローチャート: 判断 246"/>
        <xdr:cNvSpPr/>
      </xdr:nvSpPr>
      <xdr:spPr>
        <a:xfrm>
          <a:off x="2857500" y="16528269"/>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13</xdr:col>
      <xdr:colOff>132295</xdr:colOff>
      <xdr:row>96</xdr:row>
      <xdr:rowOff>161796</xdr:rowOff>
    </xdr:from>
    <xdr:ext cx="599010" cy="259045"/>
    <xdr:sp macro="" textlink="">
      <xdr:nvSpPr>
        <xdr:cNvPr id="248" name="テキスト ボックス 247"/>
        <xdr:cNvSpPr txBox="1"/>
      </xdr:nvSpPr>
      <xdr:spPr>
        <a:xfrm>
          <a:off x="2608795" y="16620996"/>
          <a:ext cx="59901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123,041</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5</xdr:col>
      <xdr:colOff>177800</xdr:colOff>
      <xdr:row>96</xdr:row>
      <xdr:rowOff>81711</xdr:rowOff>
    </xdr:from>
    <xdr:to>
      <xdr:col>10</xdr:col>
      <xdr:colOff>114300</xdr:colOff>
      <xdr:row>97</xdr:row>
      <xdr:rowOff>13475</xdr:rowOff>
    </xdr:to>
    <xdr:cxnSp macro="">
      <xdr:nvCxnSpPr>
        <xdr:cNvPr id="249" name="直線コネクタ 248"/>
        <xdr:cNvCxnSpPr/>
      </xdr:nvCxnSpPr>
      <xdr:spPr>
        <a:xfrm flipV="1">
          <a:off x="1130300" y="16540911"/>
          <a:ext cx="889000" cy="103214"/>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63500</xdr:colOff>
      <xdr:row>96</xdr:row>
      <xdr:rowOff>150870</xdr:rowOff>
    </xdr:from>
    <xdr:to>
      <xdr:col>10</xdr:col>
      <xdr:colOff>165100</xdr:colOff>
      <xdr:row>97</xdr:row>
      <xdr:rowOff>81020</xdr:rowOff>
    </xdr:to>
    <xdr:sp macro="" textlink="">
      <xdr:nvSpPr>
        <xdr:cNvPr id="250" name="フローチャート: 判断 249"/>
        <xdr:cNvSpPr/>
      </xdr:nvSpPr>
      <xdr:spPr>
        <a:xfrm>
          <a:off x="1968500" y="1661007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9</xdr:col>
      <xdr:colOff>5295</xdr:colOff>
      <xdr:row>97</xdr:row>
      <xdr:rowOff>72147</xdr:rowOff>
    </xdr:from>
    <xdr:ext cx="599010" cy="259045"/>
    <xdr:sp macro="" textlink="">
      <xdr:nvSpPr>
        <xdr:cNvPr id="251" name="テキスト ボックス 250"/>
        <xdr:cNvSpPr txBox="1"/>
      </xdr:nvSpPr>
      <xdr:spPr>
        <a:xfrm>
          <a:off x="1719795" y="16702797"/>
          <a:ext cx="59901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118,747</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5</xdr:col>
      <xdr:colOff>127000</xdr:colOff>
      <xdr:row>97</xdr:row>
      <xdr:rowOff>68231</xdr:rowOff>
    </xdr:from>
    <xdr:to>
      <xdr:col>6</xdr:col>
      <xdr:colOff>38100</xdr:colOff>
      <xdr:row>97</xdr:row>
      <xdr:rowOff>169831</xdr:rowOff>
    </xdr:to>
    <xdr:sp macro="" textlink="">
      <xdr:nvSpPr>
        <xdr:cNvPr id="252" name="フローチャート: 判断 251"/>
        <xdr:cNvSpPr/>
      </xdr:nvSpPr>
      <xdr:spPr>
        <a:xfrm>
          <a:off x="1079500" y="16698881"/>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4</xdr:col>
      <xdr:colOff>68795</xdr:colOff>
      <xdr:row>97</xdr:row>
      <xdr:rowOff>160958</xdr:rowOff>
    </xdr:from>
    <xdr:ext cx="599010" cy="259045"/>
    <xdr:sp macro="" textlink="">
      <xdr:nvSpPr>
        <xdr:cNvPr id="253" name="テキスト ボックス 252"/>
        <xdr:cNvSpPr txBox="1"/>
      </xdr:nvSpPr>
      <xdr:spPr>
        <a:xfrm>
          <a:off x="830795" y="16791608"/>
          <a:ext cx="59901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114,085</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oneCellAnchor>
    <xdr:from>
      <xdr:col>23</xdr:col>
      <xdr:colOff>63500</xdr:colOff>
      <xdr:row>101</xdr:row>
      <xdr:rowOff>80027</xdr:rowOff>
    </xdr:from>
    <xdr:ext cx="762000" cy="259045"/>
    <xdr:sp macro="" textlink="">
      <xdr:nvSpPr>
        <xdr:cNvPr id="254" name="テキスト ボックス 253"/>
        <xdr:cNvSpPr txBox="1"/>
      </xdr:nvSpPr>
      <xdr:spPr>
        <a:xfrm>
          <a:off x="4445000" y="17396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R01</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18</xdr:col>
      <xdr:colOff>177800</xdr:colOff>
      <xdr:row>101</xdr:row>
      <xdr:rowOff>80027</xdr:rowOff>
    </xdr:from>
    <xdr:ext cx="762000" cy="259045"/>
    <xdr:sp macro="" textlink="">
      <xdr:nvSpPr>
        <xdr:cNvPr id="255" name="テキスト ボックス 254"/>
        <xdr:cNvSpPr txBox="1"/>
      </xdr:nvSpPr>
      <xdr:spPr>
        <a:xfrm>
          <a:off x="3606800" y="17396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H30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14</xdr:col>
      <xdr:colOff>50800</xdr:colOff>
      <xdr:row>101</xdr:row>
      <xdr:rowOff>80027</xdr:rowOff>
    </xdr:from>
    <xdr:ext cx="762000" cy="259045"/>
    <xdr:sp macro="" textlink="">
      <xdr:nvSpPr>
        <xdr:cNvPr id="256" name="テキスト ボックス 255"/>
        <xdr:cNvSpPr txBox="1"/>
      </xdr:nvSpPr>
      <xdr:spPr>
        <a:xfrm>
          <a:off x="2717800" y="17396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H29</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9</xdr:col>
      <xdr:colOff>114300</xdr:colOff>
      <xdr:row>101</xdr:row>
      <xdr:rowOff>80027</xdr:rowOff>
    </xdr:from>
    <xdr:ext cx="762000" cy="259045"/>
    <xdr:sp macro="" textlink="">
      <xdr:nvSpPr>
        <xdr:cNvPr id="257" name="テキスト ボックス 256"/>
        <xdr:cNvSpPr txBox="1"/>
      </xdr:nvSpPr>
      <xdr:spPr>
        <a:xfrm>
          <a:off x="1828800" y="17396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H28</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4</xdr:col>
      <xdr:colOff>177800</xdr:colOff>
      <xdr:row>101</xdr:row>
      <xdr:rowOff>80027</xdr:rowOff>
    </xdr:from>
    <xdr:ext cx="762000" cy="259045"/>
    <xdr:sp macro="" textlink="">
      <xdr:nvSpPr>
        <xdr:cNvPr id="258" name="テキスト ボックス 257"/>
        <xdr:cNvSpPr txBox="1"/>
      </xdr:nvSpPr>
      <xdr:spPr>
        <a:xfrm>
          <a:off x="939800" y="17396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H27</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24</xdr:col>
      <xdr:colOff>12700</xdr:colOff>
      <xdr:row>95</xdr:row>
      <xdr:rowOff>40932</xdr:rowOff>
    </xdr:from>
    <xdr:to>
      <xdr:col>24</xdr:col>
      <xdr:colOff>114300</xdr:colOff>
      <xdr:row>95</xdr:row>
      <xdr:rowOff>142532</xdr:rowOff>
    </xdr:to>
    <xdr:sp macro="" textlink="">
      <xdr:nvSpPr>
        <xdr:cNvPr id="259" name="楕円 258"/>
        <xdr:cNvSpPr/>
      </xdr:nvSpPr>
      <xdr:spPr>
        <a:xfrm>
          <a:off x="4584700" y="16328682"/>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24</xdr:col>
      <xdr:colOff>114300</xdr:colOff>
      <xdr:row>94</xdr:row>
      <xdr:rowOff>63809</xdr:rowOff>
    </xdr:from>
    <xdr:ext cx="599010" cy="259045"/>
    <xdr:sp macro="" textlink="">
      <xdr:nvSpPr>
        <xdr:cNvPr id="260" name="扶助費該当値テキスト"/>
        <xdr:cNvSpPr txBox="1"/>
      </xdr:nvSpPr>
      <xdr:spPr>
        <a:xfrm>
          <a:off x="4686300" y="16180109"/>
          <a:ext cx="59901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FF0000"/>
              </a:solidFill>
              <a:latin typeface="ＭＳ Ｐゴシック" panose="020B0600070205080204" pitchFamily="50" charset="-128"/>
              <a:ea typeface="ＭＳ Ｐゴシック" panose="020B0600070205080204" pitchFamily="50" charset="-128"/>
            </a:rPr>
            <a:t>133,518</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19</xdr:col>
      <xdr:colOff>127000</xdr:colOff>
      <xdr:row>95</xdr:row>
      <xdr:rowOff>130353</xdr:rowOff>
    </xdr:from>
    <xdr:to>
      <xdr:col>20</xdr:col>
      <xdr:colOff>38100</xdr:colOff>
      <xdr:row>96</xdr:row>
      <xdr:rowOff>60503</xdr:rowOff>
    </xdr:to>
    <xdr:sp macro="" textlink="">
      <xdr:nvSpPr>
        <xdr:cNvPr id="261" name="楕円 260"/>
        <xdr:cNvSpPr/>
      </xdr:nvSpPr>
      <xdr:spPr>
        <a:xfrm>
          <a:off x="3746500" y="16418103"/>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18</xdr:col>
      <xdr:colOff>68795</xdr:colOff>
      <xdr:row>94</xdr:row>
      <xdr:rowOff>77030</xdr:rowOff>
    </xdr:from>
    <xdr:ext cx="599010" cy="259045"/>
    <xdr:sp macro="" textlink="">
      <xdr:nvSpPr>
        <xdr:cNvPr id="262" name="テキスト ボックス 261"/>
        <xdr:cNvSpPr txBox="1"/>
      </xdr:nvSpPr>
      <xdr:spPr>
        <a:xfrm>
          <a:off x="3497795" y="16193330"/>
          <a:ext cx="59901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128,824</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15</xdr:col>
      <xdr:colOff>0</xdr:colOff>
      <xdr:row>95</xdr:row>
      <xdr:rowOff>149840</xdr:rowOff>
    </xdr:from>
    <xdr:to>
      <xdr:col>15</xdr:col>
      <xdr:colOff>101600</xdr:colOff>
      <xdr:row>96</xdr:row>
      <xdr:rowOff>79990</xdr:rowOff>
    </xdr:to>
    <xdr:sp macro="" textlink="">
      <xdr:nvSpPr>
        <xdr:cNvPr id="263" name="楕円 262"/>
        <xdr:cNvSpPr/>
      </xdr:nvSpPr>
      <xdr:spPr>
        <a:xfrm>
          <a:off x="2857500" y="1643759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13</xdr:col>
      <xdr:colOff>132295</xdr:colOff>
      <xdr:row>94</xdr:row>
      <xdr:rowOff>96517</xdr:rowOff>
    </xdr:from>
    <xdr:ext cx="599010" cy="259045"/>
    <xdr:sp macro="" textlink="">
      <xdr:nvSpPr>
        <xdr:cNvPr id="264" name="テキスト ボックス 263"/>
        <xdr:cNvSpPr txBox="1"/>
      </xdr:nvSpPr>
      <xdr:spPr>
        <a:xfrm>
          <a:off x="2608795" y="16212817"/>
          <a:ext cx="59901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127,801</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10</xdr:col>
      <xdr:colOff>63500</xdr:colOff>
      <xdr:row>96</xdr:row>
      <xdr:rowOff>30911</xdr:rowOff>
    </xdr:from>
    <xdr:to>
      <xdr:col>10</xdr:col>
      <xdr:colOff>165100</xdr:colOff>
      <xdr:row>96</xdr:row>
      <xdr:rowOff>132511</xdr:rowOff>
    </xdr:to>
    <xdr:sp macro="" textlink="">
      <xdr:nvSpPr>
        <xdr:cNvPr id="265" name="楕円 264"/>
        <xdr:cNvSpPr/>
      </xdr:nvSpPr>
      <xdr:spPr>
        <a:xfrm>
          <a:off x="1968500" y="16490111"/>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9</xdr:col>
      <xdr:colOff>5295</xdr:colOff>
      <xdr:row>94</xdr:row>
      <xdr:rowOff>149038</xdr:rowOff>
    </xdr:from>
    <xdr:ext cx="599010" cy="259045"/>
    <xdr:sp macro="" textlink="">
      <xdr:nvSpPr>
        <xdr:cNvPr id="266" name="テキスト ボックス 265"/>
        <xdr:cNvSpPr txBox="1"/>
      </xdr:nvSpPr>
      <xdr:spPr>
        <a:xfrm>
          <a:off x="1719795" y="16265338"/>
          <a:ext cx="59901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125,044</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5</xdr:col>
      <xdr:colOff>127000</xdr:colOff>
      <xdr:row>96</xdr:row>
      <xdr:rowOff>134125</xdr:rowOff>
    </xdr:from>
    <xdr:to>
      <xdr:col>6</xdr:col>
      <xdr:colOff>38100</xdr:colOff>
      <xdr:row>97</xdr:row>
      <xdr:rowOff>64275</xdr:rowOff>
    </xdr:to>
    <xdr:sp macro="" textlink="">
      <xdr:nvSpPr>
        <xdr:cNvPr id="267" name="楕円 266"/>
        <xdr:cNvSpPr/>
      </xdr:nvSpPr>
      <xdr:spPr>
        <a:xfrm>
          <a:off x="1079500" y="16593325"/>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4</xdr:col>
      <xdr:colOff>68795</xdr:colOff>
      <xdr:row>95</xdr:row>
      <xdr:rowOff>80802</xdr:rowOff>
    </xdr:from>
    <xdr:ext cx="599010" cy="259045"/>
    <xdr:sp macro="" textlink="">
      <xdr:nvSpPr>
        <xdr:cNvPr id="268" name="テキスト ボックス 267"/>
        <xdr:cNvSpPr txBox="1"/>
      </xdr:nvSpPr>
      <xdr:spPr>
        <a:xfrm>
          <a:off x="830795" y="16368552"/>
          <a:ext cx="59901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119,626</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34</xdr:col>
      <xdr:colOff>127000</xdr:colOff>
      <xdr:row>23</xdr:row>
      <xdr:rowOff>57150</xdr:rowOff>
    </xdr:from>
    <xdr:to>
      <xdr:col>59</xdr:col>
      <xdr:colOff>50800</xdr:colOff>
      <xdr:row>25</xdr:row>
      <xdr:rowOff>31750</xdr:rowOff>
    </xdr:to>
    <xdr:sp macro="" textlink="">
      <xdr:nvSpPr>
        <xdr:cNvPr id="269" name="正方形/長方形 268"/>
        <xdr:cNvSpPr/>
      </xdr:nvSpPr>
      <xdr:spPr>
        <a:xfrm>
          <a:off x="6604000" y="4000500"/>
          <a:ext cx="4686300" cy="3175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ysClr val="windowText" lastClr="000000"/>
              </a:solidFill>
              <a:latin typeface="ＭＳ Ｐゴシック" panose="020B0600070205080204" pitchFamily="50" charset="-128"/>
              <a:ea typeface="ＭＳ Ｐゴシック" panose="020B0600070205080204" pitchFamily="50" charset="-128"/>
            </a:rPr>
            <a:t>補助費等</a:t>
          </a:r>
        </a:p>
      </xdr:txBody>
    </xdr:sp>
    <xdr:clientData/>
  </xdr:twoCellAnchor>
  <xdr:twoCellAnchor>
    <xdr:from>
      <xdr:col>35</xdr:col>
      <xdr:colOff>63500</xdr:colOff>
      <xdr:row>25</xdr:row>
      <xdr:rowOff>57150</xdr:rowOff>
    </xdr:from>
    <xdr:to>
      <xdr:col>43</xdr:col>
      <xdr:colOff>63500</xdr:colOff>
      <xdr:row>26</xdr:row>
      <xdr:rowOff>139700</xdr:rowOff>
    </xdr:to>
    <xdr:sp macro="" textlink="">
      <xdr:nvSpPr>
        <xdr:cNvPr id="270" name="正方形/長方形 269"/>
        <xdr:cNvSpPr/>
      </xdr:nvSpPr>
      <xdr:spPr>
        <a:xfrm>
          <a:off x="6731000" y="4343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類似団体内順位</a:t>
          </a:r>
        </a:p>
      </xdr:txBody>
    </xdr:sp>
    <xdr:clientData/>
  </xdr:twoCellAnchor>
  <xdr:twoCellAnchor>
    <xdr:from>
      <xdr:col>35</xdr:col>
      <xdr:colOff>63500</xdr:colOff>
      <xdr:row>26</xdr:row>
      <xdr:rowOff>88900</xdr:rowOff>
    </xdr:from>
    <xdr:to>
      <xdr:col>43</xdr:col>
      <xdr:colOff>63500</xdr:colOff>
      <xdr:row>28</xdr:row>
      <xdr:rowOff>0</xdr:rowOff>
    </xdr:to>
    <xdr:sp macro="" textlink="">
      <xdr:nvSpPr>
        <xdr:cNvPr id="271" name="正方形/長方形 270"/>
        <xdr:cNvSpPr/>
      </xdr:nvSpPr>
      <xdr:spPr>
        <a:xfrm>
          <a:off x="6731000" y="4546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16/23</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40</xdr:col>
      <xdr:colOff>127000</xdr:colOff>
      <xdr:row>25</xdr:row>
      <xdr:rowOff>57150</xdr:rowOff>
    </xdr:from>
    <xdr:to>
      <xdr:col>48</xdr:col>
      <xdr:colOff>127000</xdr:colOff>
      <xdr:row>26</xdr:row>
      <xdr:rowOff>139700</xdr:rowOff>
    </xdr:to>
    <xdr:sp macro="" textlink="">
      <xdr:nvSpPr>
        <xdr:cNvPr id="272" name="正方形/長方形 271"/>
        <xdr:cNvSpPr/>
      </xdr:nvSpPr>
      <xdr:spPr>
        <a:xfrm>
          <a:off x="7747000" y="4343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全国平均</a:t>
          </a:r>
        </a:p>
      </xdr:txBody>
    </xdr:sp>
    <xdr:clientData/>
  </xdr:twoCellAnchor>
  <xdr:twoCellAnchor>
    <xdr:from>
      <xdr:col>40</xdr:col>
      <xdr:colOff>127000</xdr:colOff>
      <xdr:row>26</xdr:row>
      <xdr:rowOff>88900</xdr:rowOff>
    </xdr:from>
    <xdr:to>
      <xdr:col>48</xdr:col>
      <xdr:colOff>127000</xdr:colOff>
      <xdr:row>28</xdr:row>
      <xdr:rowOff>0</xdr:rowOff>
    </xdr:to>
    <xdr:sp macro="" textlink="">
      <xdr:nvSpPr>
        <xdr:cNvPr id="273" name="正方形/長方形 272"/>
        <xdr:cNvSpPr/>
      </xdr:nvSpPr>
      <xdr:spPr>
        <a:xfrm>
          <a:off x="7747000" y="4546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43,110</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46</xdr:col>
      <xdr:colOff>127000</xdr:colOff>
      <xdr:row>25</xdr:row>
      <xdr:rowOff>57150</xdr:rowOff>
    </xdr:from>
    <xdr:to>
      <xdr:col>54</xdr:col>
      <xdr:colOff>127000</xdr:colOff>
      <xdr:row>26</xdr:row>
      <xdr:rowOff>139700</xdr:rowOff>
    </xdr:to>
    <xdr:sp macro="" textlink="">
      <xdr:nvSpPr>
        <xdr:cNvPr id="274" name="正方形/長方形 273"/>
        <xdr:cNvSpPr/>
      </xdr:nvSpPr>
      <xdr:spPr>
        <a:xfrm>
          <a:off x="8890000" y="4343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東京都平均</a:t>
          </a:r>
        </a:p>
      </xdr:txBody>
    </xdr:sp>
    <xdr:clientData/>
  </xdr:twoCellAnchor>
  <xdr:twoCellAnchor>
    <xdr:from>
      <xdr:col>46</xdr:col>
      <xdr:colOff>127000</xdr:colOff>
      <xdr:row>26</xdr:row>
      <xdr:rowOff>88900</xdr:rowOff>
    </xdr:from>
    <xdr:to>
      <xdr:col>54</xdr:col>
      <xdr:colOff>127000</xdr:colOff>
      <xdr:row>28</xdr:row>
      <xdr:rowOff>0</xdr:rowOff>
    </xdr:to>
    <xdr:sp macro="" textlink="">
      <xdr:nvSpPr>
        <xdr:cNvPr id="275" name="正方形/長方形 274"/>
        <xdr:cNvSpPr/>
      </xdr:nvSpPr>
      <xdr:spPr>
        <a:xfrm>
          <a:off x="8890000" y="4546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27,862</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34</xdr:col>
      <xdr:colOff>127000</xdr:colOff>
      <xdr:row>28</xdr:row>
      <xdr:rowOff>25400</xdr:rowOff>
    </xdr:from>
    <xdr:to>
      <xdr:col>59</xdr:col>
      <xdr:colOff>50800</xdr:colOff>
      <xdr:row>41</xdr:row>
      <xdr:rowOff>82550</xdr:rowOff>
    </xdr:to>
    <xdr:sp macro="" textlink="">
      <xdr:nvSpPr>
        <xdr:cNvPr id="276" name="正方形/長方形 275"/>
        <xdr:cNvSpPr/>
      </xdr:nvSpPr>
      <xdr:spPr>
        <a:xfrm>
          <a:off x="6604000" y="4826000"/>
          <a:ext cx="4686300" cy="2286000"/>
        </a:xfrm>
        <a:prstGeom prst="rect">
          <a:avLst/>
        </a:prstGeom>
        <a:solidFill>
          <a:srgbClr val="E6FFD5"/>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34</xdr:col>
      <xdr:colOff>88900</xdr:colOff>
      <xdr:row>27</xdr:row>
      <xdr:rowOff>6350</xdr:rowOff>
    </xdr:from>
    <xdr:ext cx="349839" cy="225703"/>
    <xdr:sp macro="" textlink="">
      <xdr:nvSpPr>
        <xdr:cNvPr id="277" name="テキスト ボックス 276"/>
        <xdr:cNvSpPr txBox="1"/>
      </xdr:nvSpPr>
      <xdr:spPr>
        <a:xfrm>
          <a:off x="6565900" y="4635500"/>
          <a:ext cx="349839"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800">
              <a:latin typeface="ＭＳ Ｐゴシック" panose="020B0600070205080204" pitchFamily="50" charset="-128"/>
              <a:ea typeface="ＭＳ Ｐゴシック" panose="020B0600070205080204" pitchFamily="50" charset="-128"/>
            </a:rPr>
            <a:t>(</a:t>
          </a:r>
          <a:r>
            <a:rPr kumimoji="1" lang="ja-JP" altLang="en-US" sz="800">
              <a:latin typeface="ＭＳ Ｐゴシック" panose="020B0600070205080204" pitchFamily="50" charset="-128"/>
              <a:ea typeface="ＭＳ Ｐゴシック" panose="020B0600070205080204" pitchFamily="50" charset="-128"/>
            </a:rPr>
            <a:t>円</a:t>
          </a:r>
          <a:r>
            <a:rPr kumimoji="1" lang="en-US" altLang="ja-JP" sz="800">
              <a:latin typeface="ＭＳ Ｐゴシック" panose="020B0600070205080204" pitchFamily="50" charset="-128"/>
              <a:ea typeface="ＭＳ Ｐゴシック" panose="020B0600070205080204" pitchFamily="50" charset="-128"/>
            </a:rPr>
            <a:t>)</a:t>
          </a:r>
          <a:endParaRPr kumimoji="1" lang="ja-JP" altLang="en-US" sz="800">
            <a:latin typeface="ＭＳ Ｐゴシック" panose="020B0600070205080204" pitchFamily="50" charset="-128"/>
            <a:ea typeface="ＭＳ Ｐゴシック" panose="020B0600070205080204" pitchFamily="50" charset="-128"/>
          </a:endParaRPr>
        </a:p>
      </xdr:txBody>
    </xdr:sp>
    <xdr:clientData/>
  </xdr:oneCellAnchor>
  <xdr:twoCellAnchor>
    <xdr:from>
      <xdr:col>34</xdr:col>
      <xdr:colOff>127000</xdr:colOff>
      <xdr:row>41</xdr:row>
      <xdr:rowOff>82550</xdr:rowOff>
    </xdr:from>
    <xdr:to>
      <xdr:col>59</xdr:col>
      <xdr:colOff>50800</xdr:colOff>
      <xdr:row>41</xdr:row>
      <xdr:rowOff>82550</xdr:rowOff>
    </xdr:to>
    <xdr:cxnSp macro="">
      <xdr:nvCxnSpPr>
        <xdr:cNvPr id="278" name="直線コネクタ 277"/>
        <xdr:cNvCxnSpPr/>
      </xdr:nvCxnSpPr>
      <xdr:spPr>
        <a:xfrm>
          <a:off x="6604000" y="7112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33</xdr:col>
      <xdr:colOff>68714</xdr:colOff>
      <xdr:row>40</xdr:row>
      <xdr:rowOff>111777</xdr:rowOff>
    </xdr:from>
    <xdr:ext cx="248786" cy="259045"/>
    <xdr:sp macro="" textlink="">
      <xdr:nvSpPr>
        <xdr:cNvPr id="279" name="テキスト ボックス 278"/>
        <xdr:cNvSpPr txBox="1"/>
      </xdr:nvSpPr>
      <xdr:spPr>
        <a:xfrm>
          <a:off x="6355214" y="6969777"/>
          <a:ext cx="248786"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34</xdr:col>
      <xdr:colOff>127000</xdr:colOff>
      <xdr:row>39</xdr:row>
      <xdr:rowOff>44450</xdr:rowOff>
    </xdr:from>
    <xdr:to>
      <xdr:col>59</xdr:col>
      <xdr:colOff>50800</xdr:colOff>
      <xdr:row>39</xdr:row>
      <xdr:rowOff>44450</xdr:rowOff>
    </xdr:to>
    <xdr:cxnSp macro="">
      <xdr:nvCxnSpPr>
        <xdr:cNvPr id="280" name="直線コネクタ 279"/>
        <xdr:cNvCxnSpPr/>
      </xdr:nvCxnSpPr>
      <xdr:spPr>
        <a:xfrm>
          <a:off x="6604000" y="6731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31</xdr:col>
      <xdr:colOff>167201</xdr:colOff>
      <xdr:row>38</xdr:row>
      <xdr:rowOff>73677</xdr:rowOff>
    </xdr:from>
    <xdr:ext cx="531299" cy="259045"/>
    <xdr:sp macro="" textlink="">
      <xdr:nvSpPr>
        <xdr:cNvPr id="281" name="テキスト ボックス 280"/>
        <xdr:cNvSpPr txBox="1"/>
      </xdr:nvSpPr>
      <xdr:spPr>
        <a:xfrm>
          <a:off x="6072701" y="6588777"/>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20,000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34</xdr:col>
      <xdr:colOff>127000</xdr:colOff>
      <xdr:row>37</xdr:row>
      <xdr:rowOff>6350</xdr:rowOff>
    </xdr:from>
    <xdr:to>
      <xdr:col>59</xdr:col>
      <xdr:colOff>50800</xdr:colOff>
      <xdr:row>37</xdr:row>
      <xdr:rowOff>6350</xdr:rowOff>
    </xdr:to>
    <xdr:cxnSp macro="">
      <xdr:nvCxnSpPr>
        <xdr:cNvPr id="282" name="直線コネクタ 281"/>
        <xdr:cNvCxnSpPr/>
      </xdr:nvCxnSpPr>
      <xdr:spPr>
        <a:xfrm>
          <a:off x="6604000" y="6350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31</xdr:col>
      <xdr:colOff>167201</xdr:colOff>
      <xdr:row>36</xdr:row>
      <xdr:rowOff>35577</xdr:rowOff>
    </xdr:from>
    <xdr:ext cx="531299" cy="259045"/>
    <xdr:sp macro="" textlink="">
      <xdr:nvSpPr>
        <xdr:cNvPr id="283" name="テキスト ボックス 282"/>
        <xdr:cNvSpPr txBox="1"/>
      </xdr:nvSpPr>
      <xdr:spPr>
        <a:xfrm>
          <a:off x="6072701" y="6207777"/>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40,000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34</xdr:col>
      <xdr:colOff>127000</xdr:colOff>
      <xdr:row>34</xdr:row>
      <xdr:rowOff>139700</xdr:rowOff>
    </xdr:from>
    <xdr:to>
      <xdr:col>59</xdr:col>
      <xdr:colOff>50800</xdr:colOff>
      <xdr:row>34</xdr:row>
      <xdr:rowOff>139700</xdr:rowOff>
    </xdr:to>
    <xdr:cxnSp macro="">
      <xdr:nvCxnSpPr>
        <xdr:cNvPr id="284" name="直線コネクタ 283"/>
        <xdr:cNvCxnSpPr/>
      </xdr:nvCxnSpPr>
      <xdr:spPr>
        <a:xfrm>
          <a:off x="6604000" y="5969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31</xdr:col>
      <xdr:colOff>167201</xdr:colOff>
      <xdr:row>33</xdr:row>
      <xdr:rowOff>168927</xdr:rowOff>
    </xdr:from>
    <xdr:ext cx="531299" cy="259045"/>
    <xdr:sp macro="" textlink="">
      <xdr:nvSpPr>
        <xdr:cNvPr id="285" name="テキスト ボックス 284"/>
        <xdr:cNvSpPr txBox="1"/>
      </xdr:nvSpPr>
      <xdr:spPr>
        <a:xfrm>
          <a:off x="6072701" y="5826777"/>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60,000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34</xdr:col>
      <xdr:colOff>127000</xdr:colOff>
      <xdr:row>32</xdr:row>
      <xdr:rowOff>101600</xdr:rowOff>
    </xdr:from>
    <xdr:to>
      <xdr:col>59</xdr:col>
      <xdr:colOff>50800</xdr:colOff>
      <xdr:row>32</xdr:row>
      <xdr:rowOff>101600</xdr:rowOff>
    </xdr:to>
    <xdr:cxnSp macro="">
      <xdr:nvCxnSpPr>
        <xdr:cNvPr id="286" name="直線コネクタ 285"/>
        <xdr:cNvCxnSpPr/>
      </xdr:nvCxnSpPr>
      <xdr:spPr>
        <a:xfrm>
          <a:off x="6604000" y="5588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31</xdr:col>
      <xdr:colOff>167201</xdr:colOff>
      <xdr:row>31</xdr:row>
      <xdr:rowOff>130827</xdr:rowOff>
    </xdr:from>
    <xdr:ext cx="531299" cy="259045"/>
    <xdr:sp macro="" textlink="">
      <xdr:nvSpPr>
        <xdr:cNvPr id="287" name="テキスト ボックス 286"/>
        <xdr:cNvSpPr txBox="1"/>
      </xdr:nvSpPr>
      <xdr:spPr>
        <a:xfrm>
          <a:off x="6072701" y="5445777"/>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80,000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34</xdr:col>
      <xdr:colOff>127000</xdr:colOff>
      <xdr:row>30</xdr:row>
      <xdr:rowOff>63500</xdr:rowOff>
    </xdr:from>
    <xdr:to>
      <xdr:col>59</xdr:col>
      <xdr:colOff>50800</xdr:colOff>
      <xdr:row>30</xdr:row>
      <xdr:rowOff>63500</xdr:rowOff>
    </xdr:to>
    <xdr:cxnSp macro="">
      <xdr:nvCxnSpPr>
        <xdr:cNvPr id="288" name="直線コネクタ 287"/>
        <xdr:cNvCxnSpPr/>
      </xdr:nvCxnSpPr>
      <xdr:spPr>
        <a:xfrm>
          <a:off x="6604000" y="5207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31</xdr:col>
      <xdr:colOff>103081</xdr:colOff>
      <xdr:row>29</xdr:row>
      <xdr:rowOff>92727</xdr:rowOff>
    </xdr:from>
    <xdr:ext cx="595419" cy="259045"/>
    <xdr:sp macro="" textlink="">
      <xdr:nvSpPr>
        <xdr:cNvPr id="289" name="テキスト ボックス 288"/>
        <xdr:cNvSpPr txBox="1"/>
      </xdr:nvSpPr>
      <xdr:spPr>
        <a:xfrm>
          <a:off x="6008581" y="5064777"/>
          <a:ext cx="59541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100,000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34</xdr:col>
      <xdr:colOff>127000</xdr:colOff>
      <xdr:row>28</xdr:row>
      <xdr:rowOff>25400</xdr:rowOff>
    </xdr:from>
    <xdr:to>
      <xdr:col>59</xdr:col>
      <xdr:colOff>50800</xdr:colOff>
      <xdr:row>28</xdr:row>
      <xdr:rowOff>25400</xdr:rowOff>
    </xdr:to>
    <xdr:cxnSp macro="">
      <xdr:nvCxnSpPr>
        <xdr:cNvPr id="290" name="直線コネクタ 289"/>
        <xdr:cNvCxnSpPr/>
      </xdr:nvCxnSpPr>
      <xdr:spPr>
        <a:xfrm>
          <a:off x="6604000" y="4826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31</xdr:col>
      <xdr:colOff>103081</xdr:colOff>
      <xdr:row>27</xdr:row>
      <xdr:rowOff>54627</xdr:rowOff>
    </xdr:from>
    <xdr:ext cx="595419" cy="259045"/>
    <xdr:sp macro="" textlink="">
      <xdr:nvSpPr>
        <xdr:cNvPr id="291" name="テキスト ボックス 290"/>
        <xdr:cNvSpPr txBox="1"/>
      </xdr:nvSpPr>
      <xdr:spPr>
        <a:xfrm>
          <a:off x="6008581" y="4683777"/>
          <a:ext cx="59541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120,000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34</xdr:col>
      <xdr:colOff>127000</xdr:colOff>
      <xdr:row>28</xdr:row>
      <xdr:rowOff>25400</xdr:rowOff>
    </xdr:from>
    <xdr:to>
      <xdr:col>59</xdr:col>
      <xdr:colOff>50800</xdr:colOff>
      <xdr:row>41</xdr:row>
      <xdr:rowOff>82550</xdr:rowOff>
    </xdr:to>
    <xdr:sp macro="" textlink="">
      <xdr:nvSpPr>
        <xdr:cNvPr id="292" name="補助費等グラフ枠"/>
        <xdr:cNvSpPr/>
      </xdr:nvSpPr>
      <xdr:spPr>
        <a:xfrm>
          <a:off x="6604000" y="4826000"/>
          <a:ext cx="4686300" cy="228600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54</xdr:col>
      <xdr:colOff>188595</xdr:colOff>
      <xdr:row>31</xdr:row>
      <xdr:rowOff>122307</xdr:rowOff>
    </xdr:from>
    <xdr:to>
      <xdr:col>54</xdr:col>
      <xdr:colOff>189865</xdr:colOff>
      <xdr:row>39</xdr:row>
      <xdr:rowOff>118897</xdr:rowOff>
    </xdr:to>
    <xdr:cxnSp macro="">
      <xdr:nvCxnSpPr>
        <xdr:cNvPr id="293" name="直線コネクタ 292"/>
        <xdr:cNvCxnSpPr/>
      </xdr:nvCxnSpPr>
      <xdr:spPr>
        <a:xfrm flipV="1">
          <a:off x="10475595" y="5437257"/>
          <a:ext cx="1270" cy="1368190"/>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55</xdr:col>
      <xdr:colOff>50800</xdr:colOff>
      <xdr:row>39</xdr:row>
      <xdr:rowOff>122724</xdr:rowOff>
    </xdr:from>
    <xdr:ext cx="534377" cy="259045"/>
    <xdr:sp macro="" textlink="">
      <xdr:nvSpPr>
        <xdr:cNvPr id="294" name="補助費等最小値テキスト"/>
        <xdr:cNvSpPr txBox="1"/>
      </xdr:nvSpPr>
      <xdr:spPr>
        <a:xfrm>
          <a:off x="10528300" y="6809274"/>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panose="020B0600070205080204" pitchFamily="50" charset="-128"/>
              <a:ea typeface="ＭＳ Ｐゴシック" panose="020B0600070205080204" pitchFamily="50" charset="-128"/>
            </a:rPr>
            <a:t>16,092</a:t>
          </a:r>
          <a:endParaRPr kumimoji="1" lang="ja-JP" altLang="en-US" sz="1000" b="1">
            <a:latin typeface="ＭＳ Ｐゴシック" panose="020B0600070205080204" pitchFamily="50" charset="-128"/>
            <a:ea typeface="ＭＳ Ｐゴシック" panose="020B0600070205080204" pitchFamily="50" charset="-128"/>
          </a:endParaRPr>
        </a:p>
      </xdr:txBody>
    </xdr:sp>
    <xdr:clientData/>
  </xdr:oneCellAnchor>
  <xdr:twoCellAnchor>
    <xdr:from>
      <xdr:col>54</xdr:col>
      <xdr:colOff>101600</xdr:colOff>
      <xdr:row>39</xdr:row>
      <xdr:rowOff>118897</xdr:rowOff>
    </xdr:from>
    <xdr:to>
      <xdr:col>55</xdr:col>
      <xdr:colOff>88900</xdr:colOff>
      <xdr:row>39</xdr:row>
      <xdr:rowOff>118897</xdr:rowOff>
    </xdr:to>
    <xdr:cxnSp macro="">
      <xdr:nvCxnSpPr>
        <xdr:cNvPr id="295" name="直線コネクタ 294"/>
        <xdr:cNvCxnSpPr/>
      </xdr:nvCxnSpPr>
      <xdr:spPr>
        <a:xfrm>
          <a:off x="10388600" y="6805447"/>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55</xdr:col>
      <xdr:colOff>50800</xdr:colOff>
      <xdr:row>30</xdr:row>
      <xdr:rowOff>68984</xdr:rowOff>
    </xdr:from>
    <xdr:ext cx="534377" cy="259045"/>
    <xdr:sp macro="" textlink="">
      <xdr:nvSpPr>
        <xdr:cNvPr id="296" name="補助費等最大値テキスト"/>
        <xdr:cNvSpPr txBox="1"/>
      </xdr:nvSpPr>
      <xdr:spPr>
        <a:xfrm>
          <a:off x="10528300" y="5212484"/>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panose="020B0600070205080204" pitchFamily="50" charset="-128"/>
              <a:ea typeface="ＭＳ Ｐゴシック" panose="020B0600070205080204" pitchFamily="50" charset="-128"/>
            </a:rPr>
            <a:t>87,913</a:t>
          </a:r>
          <a:endParaRPr kumimoji="1" lang="ja-JP" altLang="en-US" sz="1000" b="1">
            <a:latin typeface="ＭＳ Ｐゴシック" panose="020B0600070205080204" pitchFamily="50" charset="-128"/>
            <a:ea typeface="ＭＳ Ｐゴシック" panose="020B0600070205080204" pitchFamily="50" charset="-128"/>
          </a:endParaRPr>
        </a:p>
      </xdr:txBody>
    </xdr:sp>
    <xdr:clientData/>
  </xdr:oneCellAnchor>
  <xdr:twoCellAnchor>
    <xdr:from>
      <xdr:col>54</xdr:col>
      <xdr:colOff>101600</xdr:colOff>
      <xdr:row>31</xdr:row>
      <xdr:rowOff>122307</xdr:rowOff>
    </xdr:from>
    <xdr:to>
      <xdr:col>55</xdr:col>
      <xdr:colOff>88900</xdr:colOff>
      <xdr:row>31</xdr:row>
      <xdr:rowOff>122307</xdr:rowOff>
    </xdr:to>
    <xdr:cxnSp macro="">
      <xdr:nvCxnSpPr>
        <xdr:cNvPr id="297" name="直線コネクタ 296"/>
        <xdr:cNvCxnSpPr/>
      </xdr:nvCxnSpPr>
      <xdr:spPr>
        <a:xfrm>
          <a:off x="10388600" y="5437257"/>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50</xdr:col>
      <xdr:colOff>114300</xdr:colOff>
      <xdr:row>39</xdr:row>
      <xdr:rowOff>27457</xdr:rowOff>
    </xdr:from>
    <xdr:to>
      <xdr:col>55</xdr:col>
      <xdr:colOff>0</xdr:colOff>
      <xdr:row>39</xdr:row>
      <xdr:rowOff>40525</xdr:rowOff>
    </xdr:to>
    <xdr:cxnSp macro="">
      <xdr:nvCxnSpPr>
        <xdr:cNvPr id="298" name="直線コネクタ 297"/>
        <xdr:cNvCxnSpPr/>
      </xdr:nvCxnSpPr>
      <xdr:spPr>
        <a:xfrm flipV="1">
          <a:off x="9639300" y="6714007"/>
          <a:ext cx="838200" cy="13068"/>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55</xdr:col>
      <xdr:colOff>50800</xdr:colOff>
      <xdr:row>37</xdr:row>
      <xdr:rowOff>135247</xdr:rowOff>
    </xdr:from>
    <xdr:ext cx="534377" cy="259045"/>
    <xdr:sp macro="" textlink="">
      <xdr:nvSpPr>
        <xdr:cNvPr id="299" name="補助費等平均値テキスト"/>
        <xdr:cNvSpPr txBox="1"/>
      </xdr:nvSpPr>
      <xdr:spPr>
        <a:xfrm>
          <a:off x="10528300" y="6478897"/>
          <a:ext cx="534377"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000080"/>
              </a:solidFill>
              <a:latin typeface="ＭＳ Ｐゴシック" panose="020B0600070205080204" pitchFamily="50" charset="-128"/>
              <a:ea typeface="ＭＳ Ｐゴシック" panose="020B0600070205080204" pitchFamily="50" charset="-128"/>
            </a:rPr>
            <a:t>22,768</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54</xdr:col>
      <xdr:colOff>139700</xdr:colOff>
      <xdr:row>38</xdr:row>
      <xdr:rowOff>112370</xdr:rowOff>
    </xdr:from>
    <xdr:to>
      <xdr:col>55</xdr:col>
      <xdr:colOff>50800</xdr:colOff>
      <xdr:row>39</xdr:row>
      <xdr:rowOff>42520</xdr:rowOff>
    </xdr:to>
    <xdr:sp macro="" textlink="">
      <xdr:nvSpPr>
        <xdr:cNvPr id="300" name="フローチャート: 判断 299"/>
        <xdr:cNvSpPr/>
      </xdr:nvSpPr>
      <xdr:spPr>
        <a:xfrm>
          <a:off x="10426700" y="662747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45</xdr:col>
      <xdr:colOff>177800</xdr:colOff>
      <xdr:row>39</xdr:row>
      <xdr:rowOff>40525</xdr:rowOff>
    </xdr:from>
    <xdr:to>
      <xdr:col>50</xdr:col>
      <xdr:colOff>114300</xdr:colOff>
      <xdr:row>39</xdr:row>
      <xdr:rowOff>64871</xdr:rowOff>
    </xdr:to>
    <xdr:cxnSp macro="">
      <xdr:nvCxnSpPr>
        <xdr:cNvPr id="301" name="直線コネクタ 300"/>
        <xdr:cNvCxnSpPr/>
      </xdr:nvCxnSpPr>
      <xdr:spPr>
        <a:xfrm flipV="1">
          <a:off x="8750300" y="6727075"/>
          <a:ext cx="889000" cy="24346"/>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50</xdr:col>
      <xdr:colOff>63500</xdr:colOff>
      <xdr:row>38</xdr:row>
      <xdr:rowOff>150470</xdr:rowOff>
    </xdr:from>
    <xdr:to>
      <xdr:col>50</xdr:col>
      <xdr:colOff>165100</xdr:colOff>
      <xdr:row>39</xdr:row>
      <xdr:rowOff>80620</xdr:rowOff>
    </xdr:to>
    <xdr:sp macro="" textlink="">
      <xdr:nvSpPr>
        <xdr:cNvPr id="302" name="フローチャート: 判断 301"/>
        <xdr:cNvSpPr/>
      </xdr:nvSpPr>
      <xdr:spPr>
        <a:xfrm>
          <a:off x="9588500" y="666557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49</xdr:col>
      <xdr:colOff>37611</xdr:colOff>
      <xdr:row>37</xdr:row>
      <xdr:rowOff>97146</xdr:rowOff>
    </xdr:from>
    <xdr:ext cx="534377" cy="259045"/>
    <xdr:sp macro="" textlink="">
      <xdr:nvSpPr>
        <xdr:cNvPr id="303" name="テキスト ボックス 302"/>
        <xdr:cNvSpPr txBox="1"/>
      </xdr:nvSpPr>
      <xdr:spPr>
        <a:xfrm>
          <a:off x="9372111" y="6440796"/>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20,768</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41</xdr:col>
      <xdr:colOff>50800</xdr:colOff>
      <xdr:row>39</xdr:row>
      <xdr:rowOff>64871</xdr:rowOff>
    </xdr:from>
    <xdr:to>
      <xdr:col>45</xdr:col>
      <xdr:colOff>177800</xdr:colOff>
      <xdr:row>39</xdr:row>
      <xdr:rowOff>109353</xdr:rowOff>
    </xdr:to>
    <xdr:cxnSp macro="">
      <xdr:nvCxnSpPr>
        <xdr:cNvPr id="304" name="直線コネクタ 303"/>
        <xdr:cNvCxnSpPr/>
      </xdr:nvCxnSpPr>
      <xdr:spPr>
        <a:xfrm flipV="1">
          <a:off x="7861300" y="6751421"/>
          <a:ext cx="889000" cy="44482"/>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45</xdr:col>
      <xdr:colOff>127000</xdr:colOff>
      <xdr:row>39</xdr:row>
      <xdr:rowOff>2642</xdr:rowOff>
    </xdr:from>
    <xdr:to>
      <xdr:col>46</xdr:col>
      <xdr:colOff>38100</xdr:colOff>
      <xdr:row>39</xdr:row>
      <xdr:rowOff>104242</xdr:rowOff>
    </xdr:to>
    <xdr:sp macro="" textlink="">
      <xdr:nvSpPr>
        <xdr:cNvPr id="305" name="フローチャート: 判断 304"/>
        <xdr:cNvSpPr/>
      </xdr:nvSpPr>
      <xdr:spPr>
        <a:xfrm>
          <a:off x="8699500" y="6689192"/>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44</xdr:col>
      <xdr:colOff>101111</xdr:colOff>
      <xdr:row>37</xdr:row>
      <xdr:rowOff>120769</xdr:rowOff>
    </xdr:from>
    <xdr:ext cx="534377" cy="259045"/>
    <xdr:sp macro="" textlink="">
      <xdr:nvSpPr>
        <xdr:cNvPr id="306" name="テキスト ボックス 305"/>
        <xdr:cNvSpPr txBox="1"/>
      </xdr:nvSpPr>
      <xdr:spPr>
        <a:xfrm>
          <a:off x="8483111" y="6464419"/>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19,528</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36</xdr:col>
      <xdr:colOff>114300</xdr:colOff>
      <xdr:row>39</xdr:row>
      <xdr:rowOff>97752</xdr:rowOff>
    </xdr:from>
    <xdr:to>
      <xdr:col>41</xdr:col>
      <xdr:colOff>50800</xdr:colOff>
      <xdr:row>39</xdr:row>
      <xdr:rowOff>109353</xdr:rowOff>
    </xdr:to>
    <xdr:cxnSp macro="">
      <xdr:nvCxnSpPr>
        <xdr:cNvPr id="307" name="直線コネクタ 306"/>
        <xdr:cNvCxnSpPr/>
      </xdr:nvCxnSpPr>
      <xdr:spPr>
        <a:xfrm>
          <a:off x="6972300" y="6784302"/>
          <a:ext cx="889000" cy="11601"/>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41</xdr:col>
      <xdr:colOff>0</xdr:colOff>
      <xdr:row>39</xdr:row>
      <xdr:rowOff>16034</xdr:rowOff>
    </xdr:from>
    <xdr:to>
      <xdr:col>41</xdr:col>
      <xdr:colOff>101600</xdr:colOff>
      <xdr:row>39</xdr:row>
      <xdr:rowOff>117634</xdr:rowOff>
    </xdr:to>
    <xdr:sp macro="" textlink="">
      <xdr:nvSpPr>
        <xdr:cNvPr id="308" name="フローチャート: 判断 307"/>
        <xdr:cNvSpPr/>
      </xdr:nvSpPr>
      <xdr:spPr>
        <a:xfrm>
          <a:off x="7810500" y="6702584"/>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39</xdr:col>
      <xdr:colOff>164611</xdr:colOff>
      <xdr:row>37</xdr:row>
      <xdr:rowOff>134161</xdr:rowOff>
    </xdr:from>
    <xdr:ext cx="534377" cy="259045"/>
    <xdr:sp macro="" textlink="">
      <xdr:nvSpPr>
        <xdr:cNvPr id="309" name="テキスト ボックス 308"/>
        <xdr:cNvSpPr txBox="1"/>
      </xdr:nvSpPr>
      <xdr:spPr>
        <a:xfrm>
          <a:off x="7594111" y="6477811"/>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18,825</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36</xdr:col>
      <xdr:colOff>63500</xdr:colOff>
      <xdr:row>39</xdr:row>
      <xdr:rowOff>1384</xdr:rowOff>
    </xdr:from>
    <xdr:to>
      <xdr:col>36</xdr:col>
      <xdr:colOff>165100</xdr:colOff>
      <xdr:row>39</xdr:row>
      <xdr:rowOff>102984</xdr:rowOff>
    </xdr:to>
    <xdr:sp macro="" textlink="">
      <xdr:nvSpPr>
        <xdr:cNvPr id="310" name="フローチャート: 判断 309"/>
        <xdr:cNvSpPr/>
      </xdr:nvSpPr>
      <xdr:spPr>
        <a:xfrm>
          <a:off x="6921500" y="6687934"/>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35</xdr:col>
      <xdr:colOff>37611</xdr:colOff>
      <xdr:row>37</xdr:row>
      <xdr:rowOff>119511</xdr:rowOff>
    </xdr:from>
    <xdr:ext cx="534377" cy="259045"/>
    <xdr:sp macro="" textlink="">
      <xdr:nvSpPr>
        <xdr:cNvPr id="311" name="テキスト ボックス 310"/>
        <xdr:cNvSpPr txBox="1"/>
      </xdr:nvSpPr>
      <xdr:spPr>
        <a:xfrm>
          <a:off x="6705111" y="6463161"/>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19,594</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oneCellAnchor>
    <xdr:from>
      <xdr:col>54</xdr:col>
      <xdr:colOff>0</xdr:colOff>
      <xdr:row>41</xdr:row>
      <xdr:rowOff>80027</xdr:rowOff>
    </xdr:from>
    <xdr:ext cx="762000" cy="259045"/>
    <xdr:sp macro="" textlink="">
      <xdr:nvSpPr>
        <xdr:cNvPr id="312" name="テキスト ボックス 311"/>
        <xdr:cNvSpPr txBox="1"/>
      </xdr:nvSpPr>
      <xdr:spPr>
        <a:xfrm>
          <a:off x="10287000" y="7109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R01</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49</xdr:col>
      <xdr:colOff>114300</xdr:colOff>
      <xdr:row>41</xdr:row>
      <xdr:rowOff>80027</xdr:rowOff>
    </xdr:from>
    <xdr:ext cx="762000" cy="259045"/>
    <xdr:sp macro="" textlink="">
      <xdr:nvSpPr>
        <xdr:cNvPr id="313" name="テキスト ボックス 312"/>
        <xdr:cNvSpPr txBox="1"/>
      </xdr:nvSpPr>
      <xdr:spPr>
        <a:xfrm>
          <a:off x="9448800" y="7109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H30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44</xdr:col>
      <xdr:colOff>177800</xdr:colOff>
      <xdr:row>41</xdr:row>
      <xdr:rowOff>80027</xdr:rowOff>
    </xdr:from>
    <xdr:ext cx="762000" cy="259045"/>
    <xdr:sp macro="" textlink="">
      <xdr:nvSpPr>
        <xdr:cNvPr id="314" name="テキスト ボックス 313"/>
        <xdr:cNvSpPr txBox="1"/>
      </xdr:nvSpPr>
      <xdr:spPr>
        <a:xfrm>
          <a:off x="8559800" y="7109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H29</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40</xdr:col>
      <xdr:colOff>50800</xdr:colOff>
      <xdr:row>41</xdr:row>
      <xdr:rowOff>80027</xdr:rowOff>
    </xdr:from>
    <xdr:ext cx="762000" cy="259045"/>
    <xdr:sp macro="" textlink="">
      <xdr:nvSpPr>
        <xdr:cNvPr id="315" name="テキスト ボックス 314"/>
        <xdr:cNvSpPr txBox="1"/>
      </xdr:nvSpPr>
      <xdr:spPr>
        <a:xfrm>
          <a:off x="7670800" y="7109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H28</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35</xdr:col>
      <xdr:colOff>114300</xdr:colOff>
      <xdr:row>41</xdr:row>
      <xdr:rowOff>80027</xdr:rowOff>
    </xdr:from>
    <xdr:ext cx="762000" cy="259045"/>
    <xdr:sp macro="" textlink="">
      <xdr:nvSpPr>
        <xdr:cNvPr id="316" name="テキスト ボックス 315"/>
        <xdr:cNvSpPr txBox="1"/>
      </xdr:nvSpPr>
      <xdr:spPr>
        <a:xfrm>
          <a:off x="6781800" y="7109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H27</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54</xdr:col>
      <xdr:colOff>139700</xdr:colOff>
      <xdr:row>38</xdr:row>
      <xdr:rowOff>148107</xdr:rowOff>
    </xdr:from>
    <xdr:to>
      <xdr:col>55</xdr:col>
      <xdr:colOff>50800</xdr:colOff>
      <xdr:row>39</xdr:row>
      <xdr:rowOff>78257</xdr:rowOff>
    </xdr:to>
    <xdr:sp macro="" textlink="">
      <xdr:nvSpPr>
        <xdr:cNvPr id="317" name="楕円 316"/>
        <xdr:cNvSpPr/>
      </xdr:nvSpPr>
      <xdr:spPr>
        <a:xfrm>
          <a:off x="10426700" y="6663207"/>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55</xdr:col>
      <xdr:colOff>50800</xdr:colOff>
      <xdr:row>38</xdr:row>
      <xdr:rowOff>90796</xdr:rowOff>
    </xdr:from>
    <xdr:ext cx="534377" cy="259045"/>
    <xdr:sp macro="" textlink="">
      <xdr:nvSpPr>
        <xdr:cNvPr id="318" name="補助費等該当値テキスト"/>
        <xdr:cNvSpPr txBox="1"/>
      </xdr:nvSpPr>
      <xdr:spPr>
        <a:xfrm>
          <a:off x="10528300" y="6605896"/>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FF0000"/>
              </a:solidFill>
              <a:latin typeface="ＭＳ Ｐゴシック" panose="020B0600070205080204" pitchFamily="50" charset="-128"/>
              <a:ea typeface="ＭＳ Ｐゴシック" panose="020B0600070205080204" pitchFamily="50" charset="-128"/>
            </a:rPr>
            <a:t>20,892</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50</xdr:col>
      <xdr:colOff>63500</xdr:colOff>
      <xdr:row>38</xdr:row>
      <xdr:rowOff>161175</xdr:rowOff>
    </xdr:from>
    <xdr:to>
      <xdr:col>50</xdr:col>
      <xdr:colOff>165100</xdr:colOff>
      <xdr:row>39</xdr:row>
      <xdr:rowOff>91325</xdr:rowOff>
    </xdr:to>
    <xdr:sp macro="" textlink="">
      <xdr:nvSpPr>
        <xdr:cNvPr id="319" name="楕円 318"/>
        <xdr:cNvSpPr/>
      </xdr:nvSpPr>
      <xdr:spPr>
        <a:xfrm>
          <a:off x="9588500" y="6676275"/>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49</xdr:col>
      <xdr:colOff>37611</xdr:colOff>
      <xdr:row>39</xdr:row>
      <xdr:rowOff>82452</xdr:rowOff>
    </xdr:from>
    <xdr:ext cx="534377" cy="259045"/>
    <xdr:sp macro="" textlink="">
      <xdr:nvSpPr>
        <xdr:cNvPr id="320" name="テキスト ボックス 319"/>
        <xdr:cNvSpPr txBox="1"/>
      </xdr:nvSpPr>
      <xdr:spPr>
        <a:xfrm>
          <a:off x="9372111" y="6769002"/>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20,206</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45</xdr:col>
      <xdr:colOff>127000</xdr:colOff>
      <xdr:row>39</xdr:row>
      <xdr:rowOff>14071</xdr:rowOff>
    </xdr:from>
    <xdr:to>
      <xdr:col>46</xdr:col>
      <xdr:colOff>38100</xdr:colOff>
      <xdr:row>39</xdr:row>
      <xdr:rowOff>115671</xdr:rowOff>
    </xdr:to>
    <xdr:sp macro="" textlink="">
      <xdr:nvSpPr>
        <xdr:cNvPr id="321" name="楕円 320"/>
        <xdr:cNvSpPr/>
      </xdr:nvSpPr>
      <xdr:spPr>
        <a:xfrm>
          <a:off x="8699500" y="6700621"/>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44</xdr:col>
      <xdr:colOff>101111</xdr:colOff>
      <xdr:row>39</xdr:row>
      <xdr:rowOff>106798</xdr:rowOff>
    </xdr:from>
    <xdr:ext cx="534377" cy="259045"/>
    <xdr:sp macro="" textlink="">
      <xdr:nvSpPr>
        <xdr:cNvPr id="322" name="テキスト ボックス 321"/>
        <xdr:cNvSpPr txBox="1"/>
      </xdr:nvSpPr>
      <xdr:spPr>
        <a:xfrm>
          <a:off x="8483111" y="6793348"/>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18,928</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41</xdr:col>
      <xdr:colOff>0</xdr:colOff>
      <xdr:row>39</xdr:row>
      <xdr:rowOff>58553</xdr:rowOff>
    </xdr:from>
    <xdr:to>
      <xdr:col>41</xdr:col>
      <xdr:colOff>101600</xdr:colOff>
      <xdr:row>39</xdr:row>
      <xdr:rowOff>160153</xdr:rowOff>
    </xdr:to>
    <xdr:sp macro="" textlink="">
      <xdr:nvSpPr>
        <xdr:cNvPr id="323" name="楕円 322"/>
        <xdr:cNvSpPr/>
      </xdr:nvSpPr>
      <xdr:spPr>
        <a:xfrm>
          <a:off x="7810500" y="6745103"/>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39</xdr:col>
      <xdr:colOff>164611</xdr:colOff>
      <xdr:row>39</xdr:row>
      <xdr:rowOff>151280</xdr:rowOff>
    </xdr:from>
    <xdr:ext cx="534377" cy="259045"/>
    <xdr:sp macro="" textlink="">
      <xdr:nvSpPr>
        <xdr:cNvPr id="324" name="テキスト ボックス 323"/>
        <xdr:cNvSpPr txBox="1"/>
      </xdr:nvSpPr>
      <xdr:spPr>
        <a:xfrm>
          <a:off x="7594111" y="6837830"/>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16,593</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36</xdr:col>
      <xdr:colOff>63500</xdr:colOff>
      <xdr:row>39</xdr:row>
      <xdr:rowOff>46952</xdr:rowOff>
    </xdr:from>
    <xdr:to>
      <xdr:col>36</xdr:col>
      <xdr:colOff>165100</xdr:colOff>
      <xdr:row>39</xdr:row>
      <xdr:rowOff>148552</xdr:rowOff>
    </xdr:to>
    <xdr:sp macro="" textlink="">
      <xdr:nvSpPr>
        <xdr:cNvPr id="325" name="楕円 324"/>
        <xdr:cNvSpPr/>
      </xdr:nvSpPr>
      <xdr:spPr>
        <a:xfrm>
          <a:off x="6921500" y="6733502"/>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35</xdr:col>
      <xdr:colOff>37611</xdr:colOff>
      <xdr:row>39</xdr:row>
      <xdr:rowOff>139679</xdr:rowOff>
    </xdr:from>
    <xdr:ext cx="534377" cy="259045"/>
    <xdr:sp macro="" textlink="">
      <xdr:nvSpPr>
        <xdr:cNvPr id="326" name="テキスト ボックス 325"/>
        <xdr:cNvSpPr txBox="1"/>
      </xdr:nvSpPr>
      <xdr:spPr>
        <a:xfrm>
          <a:off x="6705111" y="6826229"/>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17,202</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34</xdr:col>
      <xdr:colOff>127000</xdr:colOff>
      <xdr:row>43</xdr:row>
      <xdr:rowOff>57150</xdr:rowOff>
    </xdr:from>
    <xdr:to>
      <xdr:col>59</xdr:col>
      <xdr:colOff>50800</xdr:colOff>
      <xdr:row>45</xdr:row>
      <xdr:rowOff>31750</xdr:rowOff>
    </xdr:to>
    <xdr:sp macro="" textlink="">
      <xdr:nvSpPr>
        <xdr:cNvPr id="327" name="正方形/長方形 326"/>
        <xdr:cNvSpPr/>
      </xdr:nvSpPr>
      <xdr:spPr>
        <a:xfrm>
          <a:off x="6604000" y="7429500"/>
          <a:ext cx="4686300" cy="3175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ysClr val="windowText" lastClr="000000"/>
              </a:solidFill>
              <a:latin typeface="ＭＳ Ｐゴシック" panose="020B0600070205080204" pitchFamily="50" charset="-128"/>
              <a:ea typeface="ＭＳ Ｐゴシック" panose="020B0600070205080204" pitchFamily="50" charset="-128"/>
            </a:rPr>
            <a:t>普通建設事業費</a:t>
          </a:r>
        </a:p>
      </xdr:txBody>
    </xdr:sp>
    <xdr:clientData/>
  </xdr:twoCellAnchor>
  <xdr:twoCellAnchor>
    <xdr:from>
      <xdr:col>35</xdr:col>
      <xdr:colOff>63500</xdr:colOff>
      <xdr:row>45</xdr:row>
      <xdr:rowOff>57150</xdr:rowOff>
    </xdr:from>
    <xdr:to>
      <xdr:col>43</xdr:col>
      <xdr:colOff>63500</xdr:colOff>
      <xdr:row>46</xdr:row>
      <xdr:rowOff>139700</xdr:rowOff>
    </xdr:to>
    <xdr:sp macro="" textlink="">
      <xdr:nvSpPr>
        <xdr:cNvPr id="328" name="正方形/長方形 327"/>
        <xdr:cNvSpPr/>
      </xdr:nvSpPr>
      <xdr:spPr>
        <a:xfrm>
          <a:off x="6731000" y="7772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類似団体内順位</a:t>
          </a:r>
        </a:p>
      </xdr:txBody>
    </xdr:sp>
    <xdr:clientData/>
  </xdr:twoCellAnchor>
  <xdr:twoCellAnchor>
    <xdr:from>
      <xdr:col>35</xdr:col>
      <xdr:colOff>63500</xdr:colOff>
      <xdr:row>46</xdr:row>
      <xdr:rowOff>88900</xdr:rowOff>
    </xdr:from>
    <xdr:to>
      <xdr:col>43</xdr:col>
      <xdr:colOff>63500</xdr:colOff>
      <xdr:row>48</xdr:row>
      <xdr:rowOff>0</xdr:rowOff>
    </xdr:to>
    <xdr:sp macro="" textlink="">
      <xdr:nvSpPr>
        <xdr:cNvPr id="329" name="正方形/長方形 328"/>
        <xdr:cNvSpPr/>
      </xdr:nvSpPr>
      <xdr:spPr>
        <a:xfrm>
          <a:off x="6731000" y="7975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19/23</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40</xdr:col>
      <xdr:colOff>127000</xdr:colOff>
      <xdr:row>45</xdr:row>
      <xdr:rowOff>57150</xdr:rowOff>
    </xdr:from>
    <xdr:to>
      <xdr:col>48</xdr:col>
      <xdr:colOff>127000</xdr:colOff>
      <xdr:row>46</xdr:row>
      <xdr:rowOff>139700</xdr:rowOff>
    </xdr:to>
    <xdr:sp macro="" textlink="">
      <xdr:nvSpPr>
        <xdr:cNvPr id="330" name="正方形/長方形 329"/>
        <xdr:cNvSpPr/>
      </xdr:nvSpPr>
      <xdr:spPr>
        <a:xfrm>
          <a:off x="7747000" y="7772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全国平均</a:t>
          </a:r>
        </a:p>
      </xdr:txBody>
    </xdr:sp>
    <xdr:clientData/>
  </xdr:twoCellAnchor>
  <xdr:twoCellAnchor>
    <xdr:from>
      <xdr:col>40</xdr:col>
      <xdr:colOff>127000</xdr:colOff>
      <xdr:row>46</xdr:row>
      <xdr:rowOff>88900</xdr:rowOff>
    </xdr:from>
    <xdr:to>
      <xdr:col>48</xdr:col>
      <xdr:colOff>127000</xdr:colOff>
      <xdr:row>48</xdr:row>
      <xdr:rowOff>0</xdr:rowOff>
    </xdr:to>
    <xdr:sp macro="" textlink="">
      <xdr:nvSpPr>
        <xdr:cNvPr id="331" name="正方形/長方形 330"/>
        <xdr:cNvSpPr/>
      </xdr:nvSpPr>
      <xdr:spPr>
        <a:xfrm>
          <a:off x="7747000" y="7975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61,819</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46</xdr:col>
      <xdr:colOff>127000</xdr:colOff>
      <xdr:row>45</xdr:row>
      <xdr:rowOff>57150</xdr:rowOff>
    </xdr:from>
    <xdr:to>
      <xdr:col>54</xdr:col>
      <xdr:colOff>127000</xdr:colOff>
      <xdr:row>46</xdr:row>
      <xdr:rowOff>139700</xdr:rowOff>
    </xdr:to>
    <xdr:sp macro="" textlink="">
      <xdr:nvSpPr>
        <xdr:cNvPr id="332" name="正方形/長方形 331"/>
        <xdr:cNvSpPr/>
      </xdr:nvSpPr>
      <xdr:spPr>
        <a:xfrm>
          <a:off x="8890000" y="7772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東京都平均</a:t>
          </a:r>
        </a:p>
      </xdr:txBody>
    </xdr:sp>
    <xdr:clientData/>
  </xdr:twoCellAnchor>
  <xdr:twoCellAnchor>
    <xdr:from>
      <xdr:col>46</xdr:col>
      <xdr:colOff>127000</xdr:colOff>
      <xdr:row>46</xdr:row>
      <xdr:rowOff>88900</xdr:rowOff>
    </xdr:from>
    <xdr:to>
      <xdr:col>54</xdr:col>
      <xdr:colOff>127000</xdr:colOff>
      <xdr:row>48</xdr:row>
      <xdr:rowOff>0</xdr:rowOff>
    </xdr:to>
    <xdr:sp macro="" textlink="">
      <xdr:nvSpPr>
        <xdr:cNvPr id="333" name="正方形/長方形 332"/>
        <xdr:cNvSpPr/>
      </xdr:nvSpPr>
      <xdr:spPr>
        <a:xfrm>
          <a:off x="8890000" y="7975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49,119</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34</xdr:col>
      <xdr:colOff>127000</xdr:colOff>
      <xdr:row>48</xdr:row>
      <xdr:rowOff>25400</xdr:rowOff>
    </xdr:from>
    <xdr:to>
      <xdr:col>59</xdr:col>
      <xdr:colOff>50800</xdr:colOff>
      <xdr:row>61</xdr:row>
      <xdr:rowOff>82550</xdr:rowOff>
    </xdr:to>
    <xdr:sp macro="" textlink="">
      <xdr:nvSpPr>
        <xdr:cNvPr id="334" name="正方形/長方形 333"/>
        <xdr:cNvSpPr/>
      </xdr:nvSpPr>
      <xdr:spPr>
        <a:xfrm>
          <a:off x="6604000" y="8255000"/>
          <a:ext cx="4686300" cy="2286000"/>
        </a:xfrm>
        <a:prstGeom prst="rect">
          <a:avLst/>
        </a:prstGeom>
        <a:solidFill>
          <a:srgbClr val="E6FFD5"/>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34</xdr:col>
      <xdr:colOff>88900</xdr:colOff>
      <xdr:row>47</xdr:row>
      <xdr:rowOff>6350</xdr:rowOff>
    </xdr:from>
    <xdr:ext cx="349839" cy="225703"/>
    <xdr:sp macro="" textlink="">
      <xdr:nvSpPr>
        <xdr:cNvPr id="335" name="テキスト ボックス 334"/>
        <xdr:cNvSpPr txBox="1"/>
      </xdr:nvSpPr>
      <xdr:spPr>
        <a:xfrm>
          <a:off x="6565900" y="8064500"/>
          <a:ext cx="349839"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800">
              <a:latin typeface="ＭＳ Ｐゴシック" panose="020B0600070205080204" pitchFamily="50" charset="-128"/>
              <a:ea typeface="ＭＳ Ｐゴシック" panose="020B0600070205080204" pitchFamily="50" charset="-128"/>
            </a:rPr>
            <a:t>(</a:t>
          </a:r>
          <a:r>
            <a:rPr kumimoji="1" lang="ja-JP" altLang="en-US" sz="800">
              <a:latin typeface="ＭＳ Ｐゴシック" panose="020B0600070205080204" pitchFamily="50" charset="-128"/>
              <a:ea typeface="ＭＳ Ｐゴシック" panose="020B0600070205080204" pitchFamily="50" charset="-128"/>
            </a:rPr>
            <a:t>円</a:t>
          </a:r>
          <a:r>
            <a:rPr kumimoji="1" lang="en-US" altLang="ja-JP" sz="800">
              <a:latin typeface="ＭＳ Ｐゴシック" panose="020B0600070205080204" pitchFamily="50" charset="-128"/>
              <a:ea typeface="ＭＳ Ｐゴシック" panose="020B0600070205080204" pitchFamily="50" charset="-128"/>
            </a:rPr>
            <a:t>)</a:t>
          </a:r>
          <a:endParaRPr kumimoji="1" lang="ja-JP" altLang="en-US" sz="800">
            <a:latin typeface="ＭＳ Ｐゴシック" panose="020B0600070205080204" pitchFamily="50" charset="-128"/>
            <a:ea typeface="ＭＳ Ｐゴシック" panose="020B0600070205080204" pitchFamily="50" charset="-128"/>
          </a:endParaRPr>
        </a:p>
      </xdr:txBody>
    </xdr:sp>
    <xdr:clientData/>
  </xdr:oneCellAnchor>
  <xdr:twoCellAnchor>
    <xdr:from>
      <xdr:col>34</xdr:col>
      <xdr:colOff>127000</xdr:colOff>
      <xdr:row>61</xdr:row>
      <xdr:rowOff>82550</xdr:rowOff>
    </xdr:from>
    <xdr:to>
      <xdr:col>59</xdr:col>
      <xdr:colOff>50800</xdr:colOff>
      <xdr:row>61</xdr:row>
      <xdr:rowOff>82550</xdr:rowOff>
    </xdr:to>
    <xdr:cxnSp macro="">
      <xdr:nvCxnSpPr>
        <xdr:cNvPr id="336" name="直線コネクタ 335"/>
        <xdr:cNvCxnSpPr/>
      </xdr:nvCxnSpPr>
      <xdr:spPr>
        <a:xfrm>
          <a:off x="6604000" y="10541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33</xdr:col>
      <xdr:colOff>68714</xdr:colOff>
      <xdr:row>60</xdr:row>
      <xdr:rowOff>111777</xdr:rowOff>
    </xdr:from>
    <xdr:ext cx="248786" cy="259045"/>
    <xdr:sp macro="" textlink="">
      <xdr:nvSpPr>
        <xdr:cNvPr id="337" name="テキスト ボックス 336"/>
        <xdr:cNvSpPr txBox="1"/>
      </xdr:nvSpPr>
      <xdr:spPr>
        <a:xfrm>
          <a:off x="6355214" y="10398777"/>
          <a:ext cx="248786"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34</xdr:col>
      <xdr:colOff>127000</xdr:colOff>
      <xdr:row>59</xdr:row>
      <xdr:rowOff>98878</xdr:rowOff>
    </xdr:from>
    <xdr:to>
      <xdr:col>59</xdr:col>
      <xdr:colOff>50800</xdr:colOff>
      <xdr:row>59</xdr:row>
      <xdr:rowOff>98878</xdr:rowOff>
    </xdr:to>
    <xdr:cxnSp macro="">
      <xdr:nvCxnSpPr>
        <xdr:cNvPr id="338" name="直線コネクタ 337"/>
        <xdr:cNvCxnSpPr/>
      </xdr:nvCxnSpPr>
      <xdr:spPr>
        <a:xfrm>
          <a:off x="6604000" y="10214428"/>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31</xdr:col>
      <xdr:colOff>167201</xdr:colOff>
      <xdr:row>58</xdr:row>
      <xdr:rowOff>128105</xdr:rowOff>
    </xdr:from>
    <xdr:ext cx="531299" cy="259045"/>
    <xdr:sp macro="" textlink="">
      <xdr:nvSpPr>
        <xdr:cNvPr id="339" name="テキスト ボックス 338"/>
        <xdr:cNvSpPr txBox="1"/>
      </xdr:nvSpPr>
      <xdr:spPr>
        <a:xfrm>
          <a:off x="6072701" y="10072205"/>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30,000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34</xdr:col>
      <xdr:colOff>127000</xdr:colOff>
      <xdr:row>57</xdr:row>
      <xdr:rowOff>115207</xdr:rowOff>
    </xdr:from>
    <xdr:to>
      <xdr:col>59</xdr:col>
      <xdr:colOff>50800</xdr:colOff>
      <xdr:row>57</xdr:row>
      <xdr:rowOff>115207</xdr:rowOff>
    </xdr:to>
    <xdr:cxnSp macro="">
      <xdr:nvCxnSpPr>
        <xdr:cNvPr id="340" name="直線コネクタ 339"/>
        <xdr:cNvCxnSpPr/>
      </xdr:nvCxnSpPr>
      <xdr:spPr>
        <a:xfrm>
          <a:off x="6604000" y="9887857"/>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31</xdr:col>
      <xdr:colOff>167201</xdr:colOff>
      <xdr:row>56</xdr:row>
      <xdr:rowOff>144434</xdr:rowOff>
    </xdr:from>
    <xdr:ext cx="531299" cy="259045"/>
    <xdr:sp macro="" textlink="">
      <xdr:nvSpPr>
        <xdr:cNvPr id="341" name="テキスト ボックス 340"/>
        <xdr:cNvSpPr txBox="1"/>
      </xdr:nvSpPr>
      <xdr:spPr>
        <a:xfrm>
          <a:off x="6072701" y="9745634"/>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60,000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34</xdr:col>
      <xdr:colOff>127000</xdr:colOff>
      <xdr:row>55</xdr:row>
      <xdr:rowOff>131535</xdr:rowOff>
    </xdr:from>
    <xdr:to>
      <xdr:col>59</xdr:col>
      <xdr:colOff>50800</xdr:colOff>
      <xdr:row>55</xdr:row>
      <xdr:rowOff>131535</xdr:rowOff>
    </xdr:to>
    <xdr:cxnSp macro="">
      <xdr:nvCxnSpPr>
        <xdr:cNvPr id="342" name="直線コネクタ 341"/>
        <xdr:cNvCxnSpPr/>
      </xdr:nvCxnSpPr>
      <xdr:spPr>
        <a:xfrm>
          <a:off x="6604000" y="9561285"/>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31</xdr:col>
      <xdr:colOff>167201</xdr:colOff>
      <xdr:row>54</xdr:row>
      <xdr:rowOff>160762</xdr:rowOff>
    </xdr:from>
    <xdr:ext cx="531299" cy="259045"/>
    <xdr:sp macro="" textlink="">
      <xdr:nvSpPr>
        <xdr:cNvPr id="343" name="テキスト ボックス 342"/>
        <xdr:cNvSpPr txBox="1"/>
      </xdr:nvSpPr>
      <xdr:spPr>
        <a:xfrm>
          <a:off x="6072701" y="9419062"/>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90,000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34</xdr:col>
      <xdr:colOff>127000</xdr:colOff>
      <xdr:row>53</xdr:row>
      <xdr:rowOff>147865</xdr:rowOff>
    </xdr:from>
    <xdr:to>
      <xdr:col>59</xdr:col>
      <xdr:colOff>50800</xdr:colOff>
      <xdr:row>53</xdr:row>
      <xdr:rowOff>147865</xdr:rowOff>
    </xdr:to>
    <xdr:cxnSp macro="">
      <xdr:nvCxnSpPr>
        <xdr:cNvPr id="344" name="直線コネクタ 343"/>
        <xdr:cNvCxnSpPr/>
      </xdr:nvCxnSpPr>
      <xdr:spPr>
        <a:xfrm>
          <a:off x="6604000" y="9234715"/>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31</xdr:col>
      <xdr:colOff>103081</xdr:colOff>
      <xdr:row>53</xdr:row>
      <xdr:rowOff>5642</xdr:rowOff>
    </xdr:from>
    <xdr:ext cx="595419" cy="259045"/>
    <xdr:sp macro="" textlink="">
      <xdr:nvSpPr>
        <xdr:cNvPr id="345" name="テキスト ボックス 344"/>
        <xdr:cNvSpPr txBox="1"/>
      </xdr:nvSpPr>
      <xdr:spPr>
        <a:xfrm>
          <a:off x="6008581" y="9092492"/>
          <a:ext cx="59541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120,000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34</xdr:col>
      <xdr:colOff>127000</xdr:colOff>
      <xdr:row>51</xdr:row>
      <xdr:rowOff>164193</xdr:rowOff>
    </xdr:from>
    <xdr:to>
      <xdr:col>59</xdr:col>
      <xdr:colOff>50800</xdr:colOff>
      <xdr:row>51</xdr:row>
      <xdr:rowOff>164193</xdr:rowOff>
    </xdr:to>
    <xdr:cxnSp macro="">
      <xdr:nvCxnSpPr>
        <xdr:cNvPr id="346" name="直線コネクタ 345"/>
        <xdr:cNvCxnSpPr/>
      </xdr:nvCxnSpPr>
      <xdr:spPr>
        <a:xfrm>
          <a:off x="6604000" y="8908143"/>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31</xdr:col>
      <xdr:colOff>103081</xdr:colOff>
      <xdr:row>51</xdr:row>
      <xdr:rowOff>21970</xdr:rowOff>
    </xdr:from>
    <xdr:ext cx="595419" cy="259045"/>
    <xdr:sp macro="" textlink="">
      <xdr:nvSpPr>
        <xdr:cNvPr id="347" name="テキスト ボックス 346"/>
        <xdr:cNvSpPr txBox="1"/>
      </xdr:nvSpPr>
      <xdr:spPr>
        <a:xfrm>
          <a:off x="6008581" y="8765920"/>
          <a:ext cx="59541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150,000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34</xdr:col>
      <xdr:colOff>127000</xdr:colOff>
      <xdr:row>50</xdr:row>
      <xdr:rowOff>9072</xdr:rowOff>
    </xdr:from>
    <xdr:to>
      <xdr:col>59</xdr:col>
      <xdr:colOff>50800</xdr:colOff>
      <xdr:row>50</xdr:row>
      <xdr:rowOff>9072</xdr:rowOff>
    </xdr:to>
    <xdr:cxnSp macro="">
      <xdr:nvCxnSpPr>
        <xdr:cNvPr id="348" name="直線コネクタ 347"/>
        <xdr:cNvCxnSpPr/>
      </xdr:nvCxnSpPr>
      <xdr:spPr>
        <a:xfrm>
          <a:off x="6604000" y="8581572"/>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31</xdr:col>
      <xdr:colOff>103081</xdr:colOff>
      <xdr:row>49</xdr:row>
      <xdr:rowOff>38299</xdr:rowOff>
    </xdr:from>
    <xdr:ext cx="595419" cy="259045"/>
    <xdr:sp macro="" textlink="">
      <xdr:nvSpPr>
        <xdr:cNvPr id="349" name="テキスト ボックス 348"/>
        <xdr:cNvSpPr txBox="1"/>
      </xdr:nvSpPr>
      <xdr:spPr>
        <a:xfrm>
          <a:off x="6008581" y="8439349"/>
          <a:ext cx="59541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180,000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34</xdr:col>
      <xdr:colOff>127000</xdr:colOff>
      <xdr:row>48</xdr:row>
      <xdr:rowOff>25400</xdr:rowOff>
    </xdr:from>
    <xdr:to>
      <xdr:col>59</xdr:col>
      <xdr:colOff>50800</xdr:colOff>
      <xdr:row>48</xdr:row>
      <xdr:rowOff>25400</xdr:rowOff>
    </xdr:to>
    <xdr:cxnSp macro="">
      <xdr:nvCxnSpPr>
        <xdr:cNvPr id="350" name="直線コネクタ 349"/>
        <xdr:cNvCxnSpPr/>
      </xdr:nvCxnSpPr>
      <xdr:spPr>
        <a:xfrm>
          <a:off x="6604000" y="8255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31</xdr:col>
      <xdr:colOff>103081</xdr:colOff>
      <xdr:row>47</xdr:row>
      <xdr:rowOff>54627</xdr:rowOff>
    </xdr:from>
    <xdr:ext cx="595419" cy="259045"/>
    <xdr:sp macro="" textlink="">
      <xdr:nvSpPr>
        <xdr:cNvPr id="351" name="テキスト ボックス 350"/>
        <xdr:cNvSpPr txBox="1"/>
      </xdr:nvSpPr>
      <xdr:spPr>
        <a:xfrm>
          <a:off x="6008581" y="8112777"/>
          <a:ext cx="59541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210,000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34</xdr:col>
      <xdr:colOff>127000</xdr:colOff>
      <xdr:row>48</xdr:row>
      <xdr:rowOff>25400</xdr:rowOff>
    </xdr:from>
    <xdr:to>
      <xdr:col>59</xdr:col>
      <xdr:colOff>50800</xdr:colOff>
      <xdr:row>61</xdr:row>
      <xdr:rowOff>82550</xdr:rowOff>
    </xdr:to>
    <xdr:sp macro="" textlink="">
      <xdr:nvSpPr>
        <xdr:cNvPr id="352" name="普通建設事業費グラフ枠"/>
        <xdr:cNvSpPr/>
      </xdr:nvSpPr>
      <xdr:spPr>
        <a:xfrm>
          <a:off x="6604000" y="8255000"/>
          <a:ext cx="4686300" cy="228600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54</xdr:col>
      <xdr:colOff>188595</xdr:colOff>
      <xdr:row>51</xdr:row>
      <xdr:rowOff>51689</xdr:rowOff>
    </xdr:from>
    <xdr:to>
      <xdr:col>54</xdr:col>
      <xdr:colOff>189865</xdr:colOff>
      <xdr:row>59</xdr:row>
      <xdr:rowOff>135596</xdr:rowOff>
    </xdr:to>
    <xdr:cxnSp macro="">
      <xdr:nvCxnSpPr>
        <xdr:cNvPr id="353" name="直線コネクタ 352"/>
        <xdr:cNvCxnSpPr/>
      </xdr:nvCxnSpPr>
      <xdr:spPr>
        <a:xfrm flipV="1">
          <a:off x="10475595" y="8795639"/>
          <a:ext cx="1270" cy="1455507"/>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55</xdr:col>
      <xdr:colOff>50800</xdr:colOff>
      <xdr:row>59</xdr:row>
      <xdr:rowOff>139423</xdr:rowOff>
    </xdr:from>
    <xdr:ext cx="534377" cy="259045"/>
    <xdr:sp macro="" textlink="">
      <xdr:nvSpPr>
        <xdr:cNvPr id="354" name="普通建設事業費最小値テキスト"/>
        <xdr:cNvSpPr txBox="1"/>
      </xdr:nvSpPr>
      <xdr:spPr>
        <a:xfrm>
          <a:off x="10528300" y="10254973"/>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panose="020B0600070205080204" pitchFamily="50" charset="-128"/>
              <a:ea typeface="ＭＳ Ｐゴシック" panose="020B0600070205080204" pitchFamily="50" charset="-128"/>
            </a:rPr>
            <a:t>26,627</a:t>
          </a:r>
          <a:endParaRPr kumimoji="1" lang="ja-JP" altLang="en-US" sz="1000" b="1">
            <a:latin typeface="ＭＳ Ｐゴシック" panose="020B0600070205080204" pitchFamily="50" charset="-128"/>
            <a:ea typeface="ＭＳ Ｐゴシック" panose="020B0600070205080204" pitchFamily="50" charset="-128"/>
          </a:endParaRPr>
        </a:p>
      </xdr:txBody>
    </xdr:sp>
    <xdr:clientData/>
  </xdr:oneCellAnchor>
  <xdr:twoCellAnchor>
    <xdr:from>
      <xdr:col>54</xdr:col>
      <xdr:colOff>101600</xdr:colOff>
      <xdr:row>59</xdr:row>
      <xdr:rowOff>135596</xdr:rowOff>
    </xdr:from>
    <xdr:to>
      <xdr:col>55</xdr:col>
      <xdr:colOff>88900</xdr:colOff>
      <xdr:row>59</xdr:row>
      <xdr:rowOff>135596</xdr:rowOff>
    </xdr:to>
    <xdr:cxnSp macro="">
      <xdr:nvCxnSpPr>
        <xdr:cNvPr id="355" name="直線コネクタ 354"/>
        <xdr:cNvCxnSpPr/>
      </xdr:nvCxnSpPr>
      <xdr:spPr>
        <a:xfrm>
          <a:off x="10388600" y="10251146"/>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55</xdr:col>
      <xdr:colOff>50800</xdr:colOff>
      <xdr:row>49</xdr:row>
      <xdr:rowOff>169816</xdr:rowOff>
    </xdr:from>
    <xdr:ext cx="599010" cy="259045"/>
    <xdr:sp macro="" textlink="">
      <xdr:nvSpPr>
        <xdr:cNvPr id="356" name="普通建設事業費最大値テキスト"/>
        <xdr:cNvSpPr txBox="1"/>
      </xdr:nvSpPr>
      <xdr:spPr>
        <a:xfrm>
          <a:off x="10528300" y="8570866"/>
          <a:ext cx="59901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panose="020B0600070205080204" pitchFamily="50" charset="-128"/>
              <a:ea typeface="ＭＳ Ｐゴシック" panose="020B0600070205080204" pitchFamily="50" charset="-128"/>
            </a:rPr>
            <a:t>160,335</a:t>
          </a:r>
          <a:endParaRPr kumimoji="1" lang="ja-JP" altLang="en-US" sz="1000" b="1">
            <a:latin typeface="ＭＳ Ｐゴシック" panose="020B0600070205080204" pitchFamily="50" charset="-128"/>
            <a:ea typeface="ＭＳ Ｐゴシック" panose="020B0600070205080204" pitchFamily="50" charset="-128"/>
          </a:endParaRPr>
        </a:p>
      </xdr:txBody>
    </xdr:sp>
    <xdr:clientData/>
  </xdr:oneCellAnchor>
  <xdr:twoCellAnchor>
    <xdr:from>
      <xdr:col>54</xdr:col>
      <xdr:colOff>101600</xdr:colOff>
      <xdr:row>51</xdr:row>
      <xdr:rowOff>51689</xdr:rowOff>
    </xdr:from>
    <xdr:to>
      <xdr:col>55</xdr:col>
      <xdr:colOff>88900</xdr:colOff>
      <xdr:row>51</xdr:row>
      <xdr:rowOff>51689</xdr:rowOff>
    </xdr:to>
    <xdr:cxnSp macro="">
      <xdr:nvCxnSpPr>
        <xdr:cNvPr id="357" name="直線コネクタ 356"/>
        <xdr:cNvCxnSpPr/>
      </xdr:nvCxnSpPr>
      <xdr:spPr>
        <a:xfrm>
          <a:off x="10388600" y="8795639"/>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50</xdr:col>
      <xdr:colOff>114300</xdr:colOff>
      <xdr:row>58</xdr:row>
      <xdr:rowOff>169549</xdr:rowOff>
    </xdr:from>
    <xdr:to>
      <xdr:col>55</xdr:col>
      <xdr:colOff>0</xdr:colOff>
      <xdr:row>59</xdr:row>
      <xdr:rowOff>26760</xdr:rowOff>
    </xdr:to>
    <xdr:cxnSp macro="">
      <xdr:nvCxnSpPr>
        <xdr:cNvPr id="358" name="直線コネクタ 357"/>
        <xdr:cNvCxnSpPr/>
      </xdr:nvCxnSpPr>
      <xdr:spPr>
        <a:xfrm>
          <a:off x="9639300" y="10113649"/>
          <a:ext cx="838200" cy="28661"/>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55</xdr:col>
      <xdr:colOff>50800</xdr:colOff>
      <xdr:row>57</xdr:row>
      <xdr:rowOff>6393</xdr:rowOff>
    </xdr:from>
    <xdr:ext cx="534377" cy="259045"/>
    <xdr:sp macro="" textlink="">
      <xdr:nvSpPr>
        <xdr:cNvPr id="359" name="普通建設事業費平均値テキスト"/>
        <xdr:cNvSpPr txBox="1"/>
      </xdr:nvSpPr>
      <xdr:spPr>
        <a:xfrm>
          <a:off x="10528300" y="9779043"/>
          <a:ext cx="534377"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000080"/>
              </a:solidFill>
              <a:latin typeface="ＭＳ Ｐゴシック" panose="020B0600070205080204" pitchFamily="50" charset="-128"/>
              <a:ea typeface="ＭＳ Ｐゴシック" panose="020B0600070205080204" pitchFamily="50" charset="-128"/>
            </a:rPr>
            <a:t>51,681</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54</xdr:col>
      <xdr:colOff>139700</xdr:colOff>
      <xdr:row>57</xdr:row>
      <xdr:rowOff>154966</xdr:rowOff>
    </xdr:from>
    <xdr:to>
      <xdr:col>55</xdr:col>
      <xdr:colOff>50800</xdr:colOff>
      <xdr:row>58</xdr:row>
      <xdr:rowOff>85116</xdr:rowOff>
    </xdr:to>
    <xdr:sp macro="" textlink="">
      <xdr:nvSpPr>
        <xdr:cNvPr id="360" name="フローチャート: 判断 359"/>
        <xdr:cNvSpPr/>
      </xdr:nvSpPr>
      <xdr:spPr>
        <a:xfrm>
          <a:off x="10426700" y="9927616"/>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45</xdr:col>
      <xdr:colOff>177800</xdr:colOff>
      <xdr:row>58</xdr:row>
      <xdr:rowOff>169549</xdr:rowOff>
    </xdr:from>
    <xdr:to>
      <xdr:col>50</xdr:col>
      <xdr:colOff>114300</xdr:colOff>
      <xdr:row>59</xdr:row>
      <xdr:rowOff>121565</xdr:rowOff>
    </xdr:to>
    <xdr:cxnSp macro="">
      <xdr:nvCxnSpPr>
        <xdr:cNvPr id="361" name="直線コネクタ 360"/>
        <xdr:cNvCxnSpPr/>
      </xdr:nvCxnSpPr>
      <xdr:spPr>
        <a:xfrm flipV="1">
          <a:off x="8750300" y="10113649"/>
          <a:ext cx="889000" cy="123466"/>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50</xdr:col>
      <xdr:colOff>63500</xdr:colOff>
      <xdr:row>58</xdr:row>
      <xdr:rowOff>4035</xdr:rowOff>
    </xdr:from>
    <xdr:to>
      <xdr:col>50</xdr:col>
      <xdr:colOff>165100</xdr:colOff>
      <xdr:row>58</xdr:row>
      <xdr:rowOff>105635</xdr:rowOff>
    </xdr:to>
    <xdr:sp macro="" textlink="">
      <xdr:nvSpPr>
        <xdr:cNvPr id="362" name="フローチャート: 判断 361"/>
        <xdr:cNvSpPr/>
      </xdr:nvSpPr>
      <xdr:spPr>
        <a:xfrm>
          <a:off x="9588500" y="9948135"/>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49</xdr:col>
      <xdr:colOff>37611</xdr:colOff>
      <xdr:row>56</xdr:row>
      <xdr:rowOff>122162</xdr:rowOff>
    </xdr:from>
    <xdr:ext cx="534377" cy="259045"/>
    <xdr:sp macro="" textlink="">
      <xdr:nvSpPr>
        <xdr:cNvPr id="363" name="テキスト ボックス 362"/>
        <xdr:cNvSpPr txBox="1"/>
      </xdr:nvSpPr>
      <xdr:spPr>
        <a:xfrm>
          <a:off x="9372111" y="9723362"/>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49,796</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41</xdr:col>
      <xdr:colOff>50800</xdr:colOff>
      <xdr:row>58</xdr:row>
      <xdr:rowOff>161765</xdr:rowOff>
    </xdr:from>
    <xdr:to>
      <xdr:col>45</xdr:col>
      <xdr:colOff>177800</xdr:colOff>
      <xdr:row>59</xdr:row>
      <xdr:rowOff>121565</xdr:rowOff>
    </xdr:to>
    <xdr:cxnSp macro="">
      <xdr:nvCxnSpPr>
        <xdr:cNvPr id="364" name="直線コネクタ 363"/>
        <xdr:cNvCxnSpPr/>
      </xdr:nvCxnSpPr>
      <xdr:spPr>
        <a:xfrm>
          <a:off x="7861300" y="10105865"/>
          <a:ext cx="889000" cy="13125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45</xdr:col>
      <xdr:colOff>127000</xdr:colOff>
      <xdr:row>58</xdr:row>
      <xdr:rowOff>37889</xdr:rowOff>
    </xdr:from>
    <xdr:to>
      <xdr:col>46</xdr:col>
      <xdr:colOff>38100</xdr:colOff>
      <xdr:row>58</xdr:row>
      <xdr:rowOff>139489</xdr:rowOff>
    </xdr:to>
    <xdr:sp macro="" textlink="">
      <xdr:nvSpPr>
        <xdr:cNvPr id="365" name="フローチャート: 判断 364"/>
        <xdr:cNvSpPr/>
      </xdr:nvSpPr>
      <xdr:spPr>
        <a:xfrm>
          <a:off x="8699500" y="9981989"/>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44</xdr:col>
      <xdr:colOff>101111</xdr:colOff>
      <xdr:row>56</xdr:row>
      <xdr:rowOff>156016</xdr:rowOff>
    </xdr:from>
    <xdr:ext cx="534377" cy="259045"/>
    <xdr:sp macro="" textlink="">
      <xdr:nvSpPr>
        <xdr:cNvPr id="366" name="テキスト ボックス 365"/>
        <xdr:cNvSpPr txBox="1"/>
      </xdr:nvSpPr>
      <xdr:spPr>
        <a:xfrm>
          <a:off x="8483111" y="9757216"/>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46,686</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36</xdr:col>
      <xdr:colOff>114300</xdr:colOff>
      <xdr:row>58</xdr:row>
      <xdr:rowOff>161765</xdr:rowOff>
    </xdr:from>
    <xdr:to>
      <xdr:col>41</xdr:col>
      <xdr:colOff>50800</xdr:colOff>
      <xdr:row>59</xdr:row>
      <xdr:rowOff>126812</xdr:rowOff>
    </xdr:to>
    <xdr:cxnSp macro="">
      <xdr:nvCxnSpPr>
        <xdr:cNvPr id="367" name="直線コネクタ 366"/>
        <xdr:cNvCxnSpPr/>
      </xdr:nvCxnSpPr>
      <xdr:spPr>
        <a:xfrm flipV="1">
          <a:off x="6972300" y="10105865"/>
          <a:ext cx="889000" cy="136497"/>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41</xdr:col>
      <xdr:colOff>0</xdr:colOff>
      <xdr:row>57</xdr:row>
      <xdr:rowOff>156228</xdr:rowOff>
    </xdr:from>
    <xdr:to>
      <xdr:col>41</xdr:col>
      <xdr:colOff>101600</xdr:colOff>
      <xdr:row>58</xdr:row>
      <xdr:rowOff>86378</xdr:rowOff>
    </xdr:to>
    <xdr:sp macro="" textlink="">
      <xdr:nvSpPr>
        <xdr:cNvPr id="368" name="フローチャート: 判断 367"/>
        <xdr:cNvSpPr/>
      </xdr:nvSpPr>
      <xdr:spPr>
        <a:xfrm>
          <a:off x="7810500" y="9928878"/>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39</xdr:col>
      <xdr:colOff>164611</xdr:colOff>
      <xdr:row>56</xdr:row>
      <xdr:rowOff>102905</xdr:rowOff>
    </xdr:from>
    <xdr:ext cx="534377" cy="259045"/>
    <xdr:sp macro="" textlink="">
      <xdr:nvSpPr>
        <xdr:cNvPr id="369" name="テキスト ボックス 368"/>
        <xdr:cNvSpPr txBox="1"/>
      </xdr:nvSpPr>
      <xdr:spPr>
        <a:xfrm>
          <a:off x="7594111" y="9704105"/>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51,565</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36</xdr:col>
      <xdr:colOff>63500</xdr:colOff>
      <xdr:row>58</xdr:row>
      <xdr:rowOff>69600</xdr:rowOff>
    </xdr:from>
    <xdr:to>
      <xdr:col>36</xdr:col>
      <xdr:colOff>165100</xdr:colOff>
      <xdr:row>58</xdr:row>
      <xdr:rowOff>171200</xdr:rowOff>
    </xdr:to>
    <xdr:sp macro="" textlink="">
      <xdr:nvSpPr>
        <xdr:cNvPr id="370" name="フローチャート: 判断 369"/>
        <xdr:cNvSpPr/>
      </xdr:nvSpPr>
      <xdr:spPr>
        <a:xfrm>
          <a:off x="6921500" y="100137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35</xdr:col>
      <xdr:colOff>37611</xdr:colOff>
      <xdr:row>57</xdr:row>
      <xdr:rowOff>16277</xdr:rowOff>
    </xdr:from>
    <xdr:ext cx="534377" cy="259045"/>
    <xdr:sp macro="" textlink="">
      <xdr:nvSpPr>
        <xdr:cNvPr id="371" name="テキスト ボックス 370"/>
        <xdr:cNvSpPr txBox="1"/>
      </xdr:nvSpPr>
      <xdr:spPr>
        <a:xfrm>
          <a:off x="6705111" y="9788927"/>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43,773</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oneCellAnchor>
    <xdr:from>
      <xdr:col>54</xdr:col>
      <xdr:colOff>0</xdr:colOff>
      <xdr:row>61</xdr:row>
      <xdr:rowOff>80027</xdr:rowOff>
    </xdr:from>
    <xdr:ext cx="762000" cy="259045"/>
    <xdr:sp macro="" textlink="">
      <xdr:nvSpPr>
        <xdr:cNvPr id="372" name="テキスト ボックス 371"/>
        <xdr:cNvSpPr txBox="1"/>
      </xdr:nvSpPr>
      <xdr:spPr>
        <a:xfrm>
          <a:off x="10287000" y="10538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R01</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49</xdr:col>
      <xdr:colOff>114300</xdr:colOff>
      <xdr:row>61</xdr:row>
      <xdr:rowOff>80027</xdr:rowOff>
    </xdr:from>
    <xdr:ext cx="762000" cy="259045"/>
    <xdr:sp macro="" textlink="">
      <xdr:nvSpPr>
        <xdr:cNvPr id="373" name="テキスト ボックス 372"/>
        <xdr:cNvSpPr txBox="1"/>
      </xdr:nvSpPr>
      <xdr:spPr>
        <a:xfrm>
          <a:off x="9448800" y="10538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H30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44</xdr:col>
      <xdr:colOff>177800</xdr:colOff>
      <xdr:row>61</xdr:row>
      <xdr:rowOff>80027</xdr:rowOff>
    </xdr:from>
    <xdr:ext cx="762000" cy="259045"/>
    <xdr:sp macro="" textlink="">
      <xdr:nvSpPr>
        <xdr:cNvPr id="374" name="テキスト ボックス 373"/>
        <xdr:cNvSpPr txBox="1"/>
      </xdr:nvSpPr>
      <xdr:spPr>
        <a:xfrm>
          <a:off x="8559800" y="10538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H29</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40</xdr:col>
      <xdr:colOff>50800</xdr:colOff>
      <xdr:row>61</xdr:row>
      <xdr:rowOff>80027</xdr:rowOff>
    </xdr:from>
    <xdr:ext cx="762000" cy="259045"/>
    <xdr:sp macro="" textlink="">
      <xdr:nvSpPr>
        <xdr:cNvPr id="375" name="テキスト ボックス 374"/>
        <xdr:cNvSpPr txBox="1"/>
      </xdr:nvSpPr>
      <xdr:spPr>
        <a:xfrm>
          <a:off x="7670800" y="10538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H28</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35</xdr:col>
      <xdr:colOff>114300</xdr:colOff>
      <xdr:row>61</xdr:row>
      <xdr:rowOff>80027</xdr:rowOff>
    </xdr:from>
    <xdr:ext cx="762000" cy="259045"/>
    <xdr:sp macro="" textlink="">
      <xdr:nvSpPr>
        <xdr:cNvPr id="376" name="テキスト ボックス 375"/>
        <xdr:cNvSpPr txBox="1"/>
      </xdr:nvSpPr>
      <xdr:spPr>
        <a:xfrm>
          <a:off x="6781800" y="10538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H27</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54</xdr:col>
      <xdr:colOff>139700</xdr:colOff>
      <xdr:row>58</xdr:row>
      <xdr:rowOff>147410</xdr:rowOff>
    </xdr:from>
    <xdr:to>
      <xdr:col>55</xdr:col>
      <xdr:colOff>50800</xdr:colOff>
      <xdr:row>59</xdr:row>
      <xdr:rowOff>77560</xdr:rowOff>
    </xdr:to>
    <xdr:sp macro="" textlink="">
      <xdr:nvSpPr>
        <xdr:cNvPr id="377" name="楕円 376"/>
        <xdr:cNvSpPr/>
      </xdr:nvSpPr>
      <xdr:spPr>
        <a:xfrm>
          <a:off x="10426700" y="1009151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55</xdr:col>
      <xdr:colOff>50800</xdr:colOff>
      <xdr:row>58</xdr:row>
      <xdr:rowOff>62337</xdr:rowOff>
    </xdr:from>
    <xdr:ext cx="534377" cy="259045"/>
    <xdr:sp macro="" textlink="">
      <xdr:nvSpPr>
        <xdr:cNvPr id="378" name="普通建設事業費該当値テキスト"/>
        <xdr:cNvSpPr txBox="1"/>
      </xdr:nvSpPr>
      <xdr:spPr>
        <a:xfrm>
          <a:off x="10528300" y="10006437"/>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FF0000"/>
              </a:solidFill>
              <a:latin typeface="ＭＳ Ｐゴシック" panose="020B0600070205080204" pitchFamily="50" charset="-128"/>
              <a:ea typeface="ＭＳ Ｐゴシック" panose="020B0600070205080204" pitchFamily="50" charset="-128"/>
            </a:rPr>
            <a:t>36,625</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50</xdr:col>
      <xdr:colOff>63500</xdr:colOff>
      <xdr:row>58</xdr:row>
      <xdr:rowOff>118749</xdr:rowOff>
    </xdr:from>
    <xdr:to>
      <xdr:col>50</xdr:col>
      <xdr:colOff>165100</xdr:colOff>
      <xdr:row>59</xdr:row>
      <xdr:rowOff>48899</xdr:rowOff>
    </xdr:to>
    <xdr:sp macro="" textlink="">
      <xdr:nvSpPr>
        <xdr:cNvPr id="379" name="楕円 378"/>
        <xdr:cNvSpPr/>
      </xdr:nvSpPr>
      <xdr:spPr>
        <a:xfrm>
          <a:off x="9588500" y="10062849"/>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49</xdr:col>
      <xdr:colOff>37611</xdr:colOff>
      <xdr:row>59</xdr:row>
      <xdr:rowOff>40026</xdr:rowOff>
    </xdr:from>
    <xdr:ext cx="534377" cy="259045"/>
    <xdr:sp macro="" textlink="">
      <xdr:nvSpPr>
        <xdr:cNvPr id="380" name="テキスト ボックス 379"/>
        <xdr:cNvSpPr txBox="1"/>
      </xdr:nvSpPr>
      <xdr:spPr>
        <a:xfrm>
          <a:off x="9372111" y="10155576"/>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39,258</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45</xdr:col>
      <xdr:colOff>127000</xdr:colOff>
      <xdr:row>59</xdr:row>
      <xdr:rowOff>70765</xdr:rowOff>
    </xdr:from>
    <xdr:to>
      <xdr:col>46</xdr:col>
      <xdr:colOff>38100</xdr:colOff>
      <xdr:row>60</xdr:row>
      <xdr:rowOff>915</xdr:rowOff>
    </xdr:to>
    <xdr:sp macro="" textlink="">
      <xdr:nvSpPr>
        <xdr:cNvPr id="381" name="楕円 380"/>
        <xdr:cNvSpPr/>
      </xdr:nvSpPr>
      <xdr:spPr>
        <a:xfrm>
          <a:off x="8699500" y="10186315"/>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44</xdr:col>
      <xdr:colOff>101111</xdr:colOff>
      <xdr:row>59</xdr:row>
      <xdr:rowOff>163492</xdr:rowOff>
    </xdr:from>
    <xdr:ext cx="534377" cy="259045"/>
    <xdr:sp macro="" textlink="">
      <xdr:nvSpPr>
        <xdr:cNvPr id="382" name="テキスト ボックス 381"/>
        <xdr:cNvSpPr txBox="1"/>
      </xdr:nvSpPr>
      <xdr:spPr>
        <a:xfrm>
          <a:off x="8483111" y="10279042"/>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27,916</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41</xdr:col>
      <xdr:colOff>0</xdr:colOff>
      <xdr:row>58</xdr:row>
      <xdr:rowOff>110965</xdr:rowOff>
    </xdr:from>
    <xdr:to>
      <xdr:col>41</xdr:col>
      <xdr:colOff>101600</xdr:colOff>
      <xdr:row>59</xdr:row>
      <xdr:rowOff>41115</xdr:rowOff>
    </xdr:to>
    <xdr:sp macro="" textlink="">
      <xdr:nvSpPr>
        <xdr:cNvPr id="383" name="楕円 382"/>
        <xdr:cNvSpPr/>
      </xdr:nvSpPr>
      <xdr:spPr>
        <a:xfrm>
          <a:off x="7810500" y="10055065"/>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39</xdr:col>
      <xdr:colOff>164611</xdr:colOff>
      <xdr:row>59</xdr:row>
      <xdr:rowOff>32242</xdr:rowOff>
    </xdr:from>
    <xdr:ext cx="534377" cy="259045"/>
    <xdr:sp macro="" textlink="">
      <xdr:nvSpPr>
        <xdr:cNvPr id="384" name="テキスト ボックス 383"/>
        <xdr:cNvSpPr txBox="1"/>
      </xdr:nvSpPr>
      <xdr:spPr>
        <a:xfrm>
          <a:off x="7594111" y="10147792"/>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39,973</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36</xdr:col>
      <xdr:colOff>63500</xdr:colOff>
      <xdr:row>59</xdr:row>
      <xdr:rowOff>76012</xdr:rowOff>
    </xdr:from>
    <xdr:to>
      <xdr:col>36</xdr:col>
      <xdr:colOff>165100</xdr:colOff>
      <xdr:row>60</xdr:row>
      <xdr:rowOff>6162</xdr:rowOff>
    </xdr:to>
    <xdr:sp macro="" textlink="">
      <xdr:nvSpPr>
        <xdr:cNvPr id="385" name="楕円 384"/>
        <xdr:cNvSpPr/>
      </xdr:nvSpPr>
      <xdr:spPr>
        <a:xfrm>
          <a:off x="6921500" y="10191562"/>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35</xdr:col>
      <xdr:colOff>37611</xdr:colOff>
      <xdr:row>59</xdr:row>
      <xdr:rowOff>168739</xdr:rowOff>
    </xdr:from>
    <xdr:ext cx="534377" cy="259045"/>
    <xdr:sp macro="" textlink="">
      <xdr:nvSpPr>
        <xdr:cNvPr id="386" name="テキスト ボックス 385"/>
        <xdr:cNvSpPr txBox="1"/>
      </xdr:nvSpPr>
      <xdr:spPr>
        <a:xfrm>
          <a:off x="6705111" y="10284289"/>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27,434</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34</xdr:col>
      <xdr:colOff>127000</xdr:colOff>
      <xdr:row>63</xdr:row>
      <xdr:rowOff>57150</xdr:rowOff>
    </xdr:from>
    <xdr:to>
      <xdr:col>59</xdr:col>
      <xdr:colOff>50800</xdr:colOff>
      <xdr:row>65</xdr:row>
      <xdr:rowOff>31750</xdr:rowOff>
    </xdr:to>
    <xdr:sp macro="" textlink="">
      <xdr:nvSpPr>
        <xdr:cNvPr id="387" name="正方形/長方形 386"/>
        <xdr:cNvSpPr/>
      </xdr:nvSpPr>
      <xdr:spPr>
        <a:xfrm>
          <a:off x="6604000" y="10858500"/>
          <a:ext cx="4686300" cy="3175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ysClr val="windowText" lastClr="000000"/>
              </a:solidFill>
              <a:latin typeface="ＭＳ Ｐゴシック" panose="020B0600070205080204" pitchFamily="50" charset="-128"/>
              <a:ea typeface="ＭＳ Ｐゴシック" panose="020B0600070205080204" pitchFamily="50" charset="-128"/>
            </a:rPr>
            <a:t>普通建設事業費 （ うち新規整備　）</a:t>
          </a:r>
        </a:p>
      </xdr:txBody>
    </xdr:sp>
    <xdr:clientData/>
  </xdr:twoCellAnchor>
  <xdr:twoCellAnchor>
    <xdr:from>
      <xdr:col>35</xdr:col>
      <xdr:colOff>63500</xdr:colOff>
      <xdr:row>65</xdr:row>
      <xdr:rowOff>57150</xdr:rowOff>
    </xdr:from>
    <xdr:to>
      <xdr:col>43</xdr:col>
      <xdr:colOff>63500</xdr:colOff>
      <xdr:row>66</xdr:row>
      <xdr:rowOff>139700</xdr:rowOff>
    </xdr:to>
    <xdr:sp macro="" textlink="">
      <xdr:nvSpPr>
        <xdr:cNvPr id="388" name="正方形/長方形 387"/>
        <xdr:cNvSpPr/>
      </xdr:nvSpPr>
      <xdr:spPr>
        <a:xfrm>
          <a:off x="6731000" y="11201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類似団体内順位</a:t>
          </a:r>
        </a:p>
      </xdr:txBody>
    </xdr:sp>
    <xdr:clientData/>
  </xdr:twoCellAnchor>
  <xdr:twoCellAnchor>
    <xdr:from>
      <xdr:col>35</xdr:col>
      <xdr:colOff>63500</xdr:colOff>
      <xdr:row>66</xdr:row>
      <xdr:rowOff>88900</xdr:rowOff>
    </xdr:from>
    <xdr:to>
      <xdr:col>43</xdr:col>
      <xdr:colOff>63500</xdr:colOff>
      <xdr:row>68</xdr:row>
      <xdr:rowOff>0</xdr:rowOff>
    </xdr:to>
    <xdr:sp macro="" textlink="">
      <xdr:nvSpPr>
        <xdr:cNvPr id="389" name="正方形/長方形 388"/>
        <xdr:cNvSpPr/>
      </xdr:nvSpPr>
      <xdr:spPr>
        <a:xfrm>
          <a:off x="6731000" y="11404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11/23</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40</xdr:col>
      <xdr:colOff>127000</xdr:colOff>
      <xdr:row>65</xdr:row>
      <xdr:rowOff>57150</xdr:rowOff>
    </xdr:from>
    <xdr:to>
      <xdr:col>48</xdr:col>
      <xdr:colOff>127000</xdr:colOff>
      <xdr:row>66</xdr:row>
      <xdr:rowOff>139700</xdr:rowOff>
    </xdr:to>
    <xdr:sp macro="" textlink="">
      <xdr:nvSpPr>
        <xdr:cNvPr id="390" name="正方形/長方形 389"/>
        <xdr:cNvSpPr/>
      </xdr:nvSpPr>
      <xdr:spPr>
        <a:xfrm>
          <a:off x="7747000" y="11201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全国平均</a:t>
          </a:r>
        </a:p>
      </xdr:txBody>
    </xdr:sp>
    <xdr:clientData/>
  </xdr:twoCellAnchor>
  <xdr:twoCellAnchor>
    <xdr:from>
      <xdr:col>40</xdr:col>
      <xdr:colOff>127000</xdr:colOff>
      <xdr:row>66</xdr:row>
      <xdr:rowOff>88900</xdr:rowOff>
    </xdr:from>
    <xdr:to>
      <xdr:col>48</xdr:col>
      <xdr:colOff>127000</xdr:colOff>
      <xdr:row>68</xdr:row>
      <xdr:rowOff>0</xdr:rowOff>
    </xdr:to>
    <xdr:sp macro="" textlink="">
      <xdr:nvSpPr>
        <xdr:cNvPr id="391" name="正方形/長方形 390"/>
        <xdr:cNvSpPr/>
      </xdr:nvSpPr>
      <xdr:spPr>
        <a:xfrm>
          <a:off x="7747000" y="11404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17,703</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46</xdr:col>
      <xdr:colOff>127000</xdr:colOff>
      <xdr:row>65</xdr:row>
      <xdr:rowOff>57150</xdr:rowOff>
    </xdr:from>
    <xdr:to>
      <xdr:col>54</xdr:col>
      <xdr:colOff>127000</xdr:colOff>
      <xdr:row>66</xdr:row>
      <xdr:rowOff>139700</xdr:rowOff>
    </xdr:to>
    <xdr:sp macro="" textlink="">
      <xdr:nvSpPr>
        <xdr:cNvPr id="392" name="正方形/長方形 391"/>
        <xdr:cNvSpPr/>
      </xdr:nvSpPr>
      <xdr:spPr>
        <a:xfrm>
          <a:off x="8890000" y="11201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東京都平均</a:t>
          </a:r>
        </a:p>
      </xdr:txBody>
    </xdr:sp>
    <xdr:clientData/>
  </xdr:twoCellAnchor>
  <xdr:twoCellAnchor>
    <xdr:from>
      <xdr:col>46</xdr:col>
      <xdr:colOff>127000</xdr:colOff>
      <xdr:row>66</xdr:row>
      <xdr:rowOff>88900</xdr:rowOff>
    </xdr:from>
    <xdr:to>
      <xdr:col>54</xdr:col>
      <xdr:colOff>127000</xdr:colOff>
      <xdr:row>68</xdr:row>
      <xdr:rowOff>0</xdr:rowOff>
    </xdr:to>
    <xdr:sp macro="" textlink="">
      <xdr:nvSpPr>
        <xdr:cNvPr id="393" name="正方形/長方形 392"/>
        <xdr:cNvSpPr/>
      </xdr:nvSpPr>
      <xdr:spPr>
        <a:xfrm>
          <a:off x="8890000" y="11404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9,392</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34</xdr:col>
      <xdr:colOff>127000</xdr:colOff>
      <xdr:row>68</xdr:row>
      <xdr:rowOff>25400</xdr:rowOff>
    </xdr:from>
    <xdr:to>
      <xdr:col>59</xdr:col>
      <xdr:colOff>50800</xdr:colOff>
      <xdr:row>81</xdr:row>
      <xdr:rowOff>82550</xdr:rowOff>
    </xdr:to>
    <xdr:sp macro="" textlink="">
      <xdr:nvSpPr>
        <xdr:cNvPr id="394" name="正方形/長方形 393"/>
        <xdr:cNvSpPr/>
      </xdr:nvSpPr>
      <xdr:spPr>
        <a:xfrm>
          <a:off x="6604000" y="11684000"/>
          <a:ext cx="4686300" cy="2286000"/>
        </a:xfrm>
        <a:prstGeom prst="rect">
          <a:avLst/>
        </a:prstGeom>
        <a:solidFill>
          <a:srgbClr val="E6FFD5"/>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34</xdr:col>
      <xdr:colOff>88900</xdr:colOff>
      <xdr:row>67</xdr:row>
      <xdr:rowOff>6350</xdr:rowOff>
    </xdr:from>
    <xdr:ext cx="349839" cy="225703"/>
    <xdr:sp macro="" textlink="">
      <xdr:nvSpPr>
        <xdr:cNvPr id="395" name="テキスト ボックス 394"/>
        <xdr:cNvSpPr txBox="1"/>
      </xdr:nvSpPr>
      <xdr:spPr>
        <a:xfrm>
          <a:off x="6565900" y="11493500"/>
          <a:ext cx="349839"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800">
              <a:latin typeface="ＭＳ Ｐゴシック" panose="020B0600070205080204" pitchFamily="50" charset="-128"/>
              <a:ea typeface="ＭＳ Ｐゴシック" panose="020B0600070205080204" pitchFamily="50" charset="-128"/>
            </a:rPr>
            <a:t>(</a:t>
          </a:r>
          <a:r>
            <a:rPr kumimoji="1" lang="ja-JP" altLang="en-US" sz="800">
              <a:latin typeface="ＭＳ Ｐゴシック" panose="020B0600070205080204" pitchFamily="50" charset="-128"/>
              <a:ea typeface="ＭＳ Ｐゴシック" panose="020B0600070205080204" pitchFamily="50" charset="-128"/>
            </a:rPr>
            <a:t>円</a:t>
          </a:r>
          <a:r>
            <a:rPr kumimoji="1" lang="en-US" altLang="ja-JP" sz="800">
              <a:latin typeface="ＭＳ Ｐゴシック" panose="020B0600070205080204" pitchFamily="50" charset="-128"/>
              <a:ea typeface="ＭＳ Ｐゴシック" panose="020B0600070205080204" pitchFamily="50" charset="-128"/>
            </a:rPr>
            <a:t>)</a:t>
          </a:r>
          <a:endParaRPr kumimoji="1" lang="ja-JP" altLang="en-US" sz="800">
            <a:latin typeface="ＭＳ Ｐゴシック" panose="020B0600070205080204" pitchFamily="50" charset="-128"/>
            <a:ea typeface="ＭＳ Ｐゴシック" panose="020B0600070205080204" pitchFamily="50" charset="-128"/>
          </a:endParaRPr>
        </a:p>
      </xdr:txBody>
    </xdr:sp>
    <xdr:clientData/>
  </xdr:oneCellAnchor>
  <xdr:twoCellAnchor>
    <xdr:from>
      <xdr:col>34</xdr:col>
      <xdr:colOff>127000</xdr:colOff>
      <xdr:row>81</xdr:row>
      <xdr:rowOff>82550</xdr:rowOff>
    </xdr:from>
    <xdr:to>
      <xdr:col>59</xdr:col>
      <xdr:colOff>50800</xdr:colOff>
      <xdr:row>81</xdr:row>
      <xdr:rowOff>82550</xdr:rowOff>
    </xdr:to>
    <xdr:cxnSp macro="">
      <xdr:nvCxnSpPr>
        <xdr:cNvPr id="396" name="直線コネクタ 395"/>
        <xdr:cNvCxnSpPr/>
      </xdr:nvCxnSpPr>
      <xdr:spPr>
        <a:xfrm>
          <a:off x="6604000" y="13970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34</xdr:col>
      <xdr:colOff>127000</xdr:colOff>
      <xdr:row>78</xdr:row>
      <xdr:rowOff>139700</xdr:rowOff>
    </xdr:from>
    <xdr:to>
      <xdr:col>59</xdr:col>
      <xdr:colOff>50800</xdr:colOff>
      <xdr:row>78</xdr:row>
      <xdr:rowOff>139700</xdr:rowOff>
    </xdr:to>
    <xdr:cxnSp macro="">
      <xdr:nvCxnSpPr>
        <xdr:cNvPr id="397" name="直線コネクタ 396"/>
        <xdr:cNvCxnSpPr/>
      </xdr:nvCxnSpPr>
      <xdr:spPr>
        <a:xfrm>
          <a:off x="6604000" y="135128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33</xdr:col>
      <xdr:colOff>68714</xdr:colOff>
      <xdr:row>77</xdr:row>
      <xdr:rowOff>168927</xdr:rowOff>
    </xdr:from>
    <xdr:ext cx="248786" cy="259045"/>
    <xdr:sp macro="" textlink="">
      <xdr:nvSpPr>
        <xdr:cNvPr id="398" name="テキスト ボックス 397"/>
        <xdr:cNvSpPr txBox="1"/>
      </xdr:nvSpPr>
      <xdr:spPr>
        <a:xfrm>
          <a:off x="6355214" y="13370577"/>
          <a:ext cx="248786"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34</xdr:col>
      <xdr:colOff>127000</xdr:colOff>
      <xdr:row>76</xdr:row>
      <xdr:rowOff>25400</xdr:rowOff>
    </xdr:from>
    <xdr:to>
      <xdr:col>59</xdr:col>
      <xdr:colOff>50800</xdr:colOff>
      <xdr:row>76</xdr:row>
      <xdr:rowOff>25400</xdr:rowOff>
    </xdr:to>
    <xdr:cxnSp macro="">
      <xdr:nvCxnSpPr>
        <xdr:cNvPr id="399" name="直線コネクタ 398"/>
        <xdr:cNvCxnSpPr/>
      </xdr:nvCxnSpPr>
      <xdr:spPr>
        <a:xfrm>
          <a:off x="6604000" y="130556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31</xdr:col>
      <xdr:colOff>167201</xdr:colOff>
      <xdr:row>75</xdr:row>
      <xdr:rowOff>54627</xdr:rowOff>
    </xdr:from>
    <xdr:ext cx="531299" cy="259045"/>
    <xdr:sp macro="" textlink="">
      <xdr:nvSpPr>
        <xdr:cNvPr id="400" name="テキスト ボックス 399"/>
        <xdr:cNvSpPr txBox="1"/>
      </xdr:nvSpPr>
      <xdr:spPr>
        <a:xfrm>
          <a:off x="6072701" y="12913377"/>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20,000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34</xdr:col>
      <xdr:colOff>127000</xdr:colOff>
      <xdr:row>73</xdr:row>
      <xdr:rowOff>82550</xdr:rowOff>
    </xdr:from>
    <xdr:to>
      <xdr:col>59</xdr:col>
      <xdr:colOff>50800</xdr:colOff>
      <xdr:row>73</xdr:row>
      <xdr:rowOff>82550</xdr:rowOff>
    </xdr:to>
    <xdr:cxnSp macro="">
      <xdr:nvCxnSpPr>
        <xdr:cNvPr id="401" name="直線コネクタ 400"/>
        <xdr:cNvCxnSpPr/>
      </xdr:nvCxnSpPr>
      <xdr:spPr>
        <a:xfrm>
          <a:off x="6604000" y="125984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31</xdr:col>
      <xdr:colOff>167201</xdr:colOff>
      <xdr:row>72</xdr:row>
      <xdr:rowOff>111777</xdr:rowOff>
    </xdr:from>
    <xdr:ext cx="531299" cy="259045"/>
    <xdr:sp macro="" textlink="">
      <xdr:nvSpPr>
        <xdr:cNvPr id="402" name="テキスト ボックス 401"/>
        <xdr:cNvSpPr txBox="1"/>
      </xdr:nvSpPr>
      <xdr:spPr>
        <a:xfrm>
          <a:off x="6072701" y="12456177"/>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40,000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34</xdr:col>
      <xdr:colOff>127000</xdr:colOff>
      <xdr:row>70</xdr:row>
      <xdr:rowOff>139700</xdr:rowOff>
    </xdr:from>
    <xdr:to>
      <xdr:col>59</xdr:col>
      <xdr:colOff>50800</xdr:colOff>
      <xdr:row>70</xdr:row>
      <xdr:rowOff>139700</xdr:rowOff>
    </xdr:to>
    <xdr:cxnSp macro="">
      <xdr:nvCxnSpPr>
        <xdr:cNvPr id="403" name="直線コネクタ 402"/>
        <xdr:cNvCxnSpPr/>
      </xdr:nvCxnSpPr>
      <xdr:spPr>
        <a:xfrm>
          <a:off x="6604000" y="121412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31</xdr:col>
      <xdr:colOff>167201</xdr:colOff>
      <xdr:row>69</xdr:row>
      <xdr:rowOff>168927</xdr:rowOff>
    </xdr:from>
    <xdr:ext cx="531299" cy="259045"/>
    <xdr:sp macro="" textlink="">
      <xdr:nvSpPr>
        <xdr:cNvPr id="404" name="テキスト ボックス 403"/>
        <xdr:cNvSpPr txBox="1"/>
      </xdr:nvSpPr>
      <xdr:spPr>
        <a:xfrm>
          <a:off x="6072701" y="11998977"/>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60,000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34</xdr:col>
      <xdr:colOff>127000</xdr:colOff>
      <xdr:row>68</xdr:row>
      <xdr:rowOff>25400</xdr:rowOff>
    </xdr:from>
    <xdr:to>
      <xdr:col>59</xdr:col>
      <xdr:colOff>50800</xdr:colOff>
      <xdr:row>68</xdr:row>
      <xdr:rowOff>25400</xdr:rowOff>
    </xdr:to>
    <xdr:cxnSp macro="">
      <xdr:nvCxnSpPr>
        <xdr:cNvPr id="405" name="直線コネクタ 404"/>
        <xdr:cNvCxnSpPr/>
      </xdr:nvCxnSpPr>
      <xdr:spPr>
        <a:xfrm>
          <a:off x="6604000" y="11684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31</xdr:col>
      <xdr:colOff>167201</xdr:colOff>
      <xdr:row>67</xdr:row>
      <xdr:rowOff>54627</xdr:rowOff>
    </xdr:from>
    <xdr:ext cx="531299" cy="259045"/>
    <xdr:sp macro="" textlink="">
      <xdr:nvSpPr>
        <xdr:cNvPr id="406" name="テキスト ボックス 405"/>
        <xdr:cNvSpPr txBox="1"/>
      </xdr:nvSpPr>
      <xdr:spPr>
        <a:xfrm>
          <a:off x="6072701" y="11541777"/>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80,000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34</xdr:col>
      <xdr:colOff>127000</xdr:colOff>
      <xdr:row>68</xdr:row>
      <xdr:rowOff>25400</xdr:rowOff>
    </xdr:from>
    <xdr:to>
      <xdr:col>59</xdr:col>
      <xdr:colOff>50800</xdr:colOff>
      <xdr:row>81</xdr:row>
      <xdr:rowOff>82550</xdr:rowOff>
    </xdr:to>
    <xdr:sp macro="" textlink="">
      <xdr:nvSpPr>
        <xdr:cNvPr id="407" name="普通建設事業費 （ うち新規整備　）グラフ枠"/>
        <xdr:cNvSpPr/>
      </xdr:nvSpPr>
      <xdr:spPr>
        <a:xfrm>
          <a:off x="6604000" y="11684000"/>
          <a:ext cx="4686300" cy="228600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54</xdr:col>
      <xdr:colOff>188595</xdr:colOff>
      <xdr:row>70</xdr:row>
      <xdr:rowOff>80173</xdr:rowOff>
    </xdr:from>
    <xdr:to>
      <xdr:col>54</xdr:col>
      <xdr:colOff>189865</xdr:colOff>
      <xdr:row>78</xdr:row>
      <xdr:rowOff>139700</xdr:rowOff>
    </xdr:to>
    <xdr:cxnSp macro="">
      <xdr:nvCxnSpPr>
        <xdr:cNvPr id="408" name="直線コネクタ 407"/>
        <xdr:cNvCxnSpPr/>
      </xdr:nvCxnSpPr>
      <xdr:spPr>
        <a:xfrm flipV="1">
          <a:off x="10475595" y="12081673"/>
          <a:ext cx="1270" cy="1431127"/>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55</xdr:col>
      <xdr:colOff>50800</xdr:colOff>
      <xdr:row>78</xdr:row>
      <xdr:rowOff>143527</xdr:rowOff>
    </xdr:from>
    <xdr:ext cx="249299" cy="259045"/>
    <xdr:sp macro="" textlink="">
      <xdr:nvSpPr>
        <xdr:cNvPr id="409" name="普通建設事業費 （ うち新規整備　）最小値テキスト"/>
        <xdr:cNvSpPr txBox="1"/>
      </xdr:nvSpPr>
      <xdr:spPr>
        <a:xfrm>
          <a:off x="10528300" y="13516627"/>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panose="020B0600070205080204" pitchFamily="50" charset="-128"/>
              <a:ea typeface="ＭＳ Ｐゴシック" panose="020B0600070205080204" pitchFamily="50" charset="-128"/>
            </a:rPr>
            <a:t>0</a:t>
          </a:r>
          <a:endParaRPr kumimoji="1" lang="ja-JP" altLang="en-US" sz="1000" b="1">
            <a:latin typeface="ＭＳ Ｐゴシック" panose="020B0600070205080204" pitchFamily="50" charset="-128"/>
            <a:ea typeface="ＭＳ Ｐゴシック" panose="020B0600070205080204" pitchFamily="50" charset="-128"/>
          </a:endParaRPr>
        </a:p>
      </xdr:txBody>
    </xdr:sp>
    <xdr:clientData/>
  </xdr:oneCellAnchor>
  <xdr:twoCellAnchor>
    <xdr:from>
      <xdr:col>54</xdr:col>
      <xdr:colOff>101600</xdr:colOff>
      <xdr:row>78</xdr:row>
      <xdr:rowOff>139700</xdr:rowOff>
    </xdr:from>
    <xdr:to>
      <xdr:col>55</xdr:col>
      <xdr:colOff>88900</xdr:colOff>
      <xdr:row>78</xdr:row>
      <xdr:rowOff>139700</xdr:rowOff>
    </xdr:to>
    <xdr:cxnSp macro="">
      <xdr:nvCxnSpPr>
        <xdr:cNvPr id="410" name="直線コネクタ 409"/>
        <xdr:cNvCxnSpPr/>
      </xdr:nvCxnSpPr>
      <xdr:spPr>
        <a:xfrm>
          <a:off x="10388600" y="13512800"/>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55</xdr:col>
      <xdr:colOff>50800</xdr:colOff>
      <xdr:row>69</xdr:row>
      <xdr:rowOff>26850</xdr:rowOff>
    </xdr:from>
    <xdr:ext cx="534377" cy="259045"/>
    <xdr:sp macro="" textlink="">
      <xdr:nvSpPr>
        <xdr:cNvPr id="411" name="普通建設事業費 （ うち新規整備　）最大値テキスト"/>
        <xdr:cNvSpPr txBox="1"/>
      </xdr:nvSpPr>
      <xdr:spPr>
        <a:xfrm>
          <a:off x="10528300" y="11856900"/>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panose="020B0600070205080204" pitchFamily="50" charset="-128"/>
              <a:ea typeface="ＭＳ Ｐゴシック" panose="020B0600070205080204" pitchFamily="50" charset="-128"/>
            </a:rPr>
            <a:t>62,604</a:t>
          </a:r>
          <a:endParaRPr kumimoji="1" lang="ja-JP" altLang="en-US" sz="1000" b="1">
            <a:latin typeface="ＭＳ Ｐゴシック" panose="020B0600070205080204" pitchFamily="50" charset="-128"/>
            <a:ea typeface="ＭＳ Ｐゴシック" panose="020B0600070205080204" pitchFamily="50" charset="-128"/>
          </a:endParaRPr>
        </a:p>
      </xdr:txBody>
    </xdr:sp>
    <xdr:clientData/>
  </xdr:oneCellAnchor>
  <xdr:twoCellAnchor>
    <xdr:from>
      <xdr:col>54</xdr:col>
      <xdr:colOff>101600</xdr:colOff>
      <xdr:row>70</xdr:row>
      <xdr:rowOff>80173</xdr:rowOff>
    </xdr:from>
    <xdr:to>
      <xdr:col>55</xdr:col>
      <xdr:colOff>88900</xdr:colOff>
      <xdr:row>70</xdr:row>
      <xdr:rowOff>80173</xdr:rowOff>
    </xdr:to>
    <xdr:cxnSp macro="">
      <xdr:nvCxnSpPr>
        <xdr:cNvPr id="412" name="直線コネクタ 411"/>
        <xdr:cNvCxnSpPr/>
      </xdr:nvCxnSpPr>
      <xdr:spPr>
        <a:xfrm>
          <a:off x="10388600" y="12081673"/>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50</xdr:col>
      <xdr:colOff>114300</xdr:colOff>
      <xdr:row>77</xdr:row>
      <xdr:rowOff>127859</xdr:rowOff>
    </xdr:from>
    <xdr:to>
      <xdr:col>55</xdr:col>
      <xdr:colOff>0</xdr:colOff>
      <xdr:row>77</xdr:row>
      <xdr:rowOff>158102</xdr:rowOff>
    </xdr:to>
    <xdr:cxnSp macro="">
      <xdr:nvCxnSpPr>
        <xdr:cNvPr id="413" name="直線コネクタ 412"/>
        <xdr:cNvCxnSpPr/>
      </xdr:nvCxnSpPr>
      <xdr:spPr>
        <a:xfrm>
          <a:off x="9639300" y="13329509"/>
          <a:ext cx="838200" cy="30243"/>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55</xdr:col>
      <xdr:colOff>50800</xdr:colOff>
      <xdr:row>76</xdr:row>
      <xdr:rowOff>116349</xdr:rowOff>
    </xdr:from>
    <xdr:ext cx="469744" cy="259045"/>
    <xdr:sp macro="" textlink="">
      <xdr:nvSpPr>
        <xdr:cNvPr id="414" name="普通建設事業費 （ うち新規整備　）平均値テキスト"/>
        <xdr:cNvSpPr txBox="1"/>
      </xdr:nvSpPr>
      <xdr:spPr>
        <a:xfrm>
          <a:off x="10528300" y="13146549"/>
          <a:ext cx="469744"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000080"/>
              </a:solidFill>
              <a:latin typeface="ＭＳ Ｐゴシック" panose="020B0600070205080204" pitchFamily="50" charset="-128"/>
              <a:ea typeface="ＭＳ Ｐゴシック" panose="020B0600070205080204" pitchFamily="50" charset="-128"/>
            </a:rPr>
            <a:t>7,300</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54</xdr:col>
      <xdr:colOff>139700</xdr:colOff>
      <xdr:row>77</xdr:row>
      <xdr:rowOff>93472</xdr:rowOff>
    </xdr:from>
    <xdr:to>
      <xdr:col>55</xdr:col>
      <xdr:colOff>50800</xdr:colOff>
      <xdr:row>78</xdr:row>
      <xdr:rowOff>23622</xdr:rowOff>
    </xdr:to>
    <xdr:sp macro="" textlink="">
      <xdr:nvSpPr>
        <xdr:cNvPr id="415" name="フローチャート: 判断 414"/>
        <xdr:cNvSpPr/>
      </xdr:nvSpPr>
      <xdr:spPr>
        <a:xfrm>
          <a:off x="10426700" y="13295122"/>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45</xdr:col>
      <xdr:colOff>177800</xdr:colOff>
      <xdr:row>77</xdr:row>
      <xdr:rowOff>127859</xdr:rowOff>
    </xdr:from>
    <xdr:to>
      <xdr:col>50</xdr:col>
      <xdr:colOff>114300</xdr:colOff>
      <xdr:row>78</xdr:row>
      <xdr:rowOff>23502</xdr:rowOff>
    </xdr:to>
    <xdr:cxnSp macro="">
      <xdr:nvCxnSpPr>
        <xdr:cNvPr id="416" name="直線コネクタ 415"/>
        <xdr:cNvCxnSpPr/>
      </xdr:nvCxnSpPr>
      <xdr:spPr>
        <a:xfrm flipV="1">
          <a:off x="8750300" y="13329509"/>
          <a:ext cx="889000" cy="67093"/>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50</xdr:col>
      <xdr:colOff>63500</xdr:colOff>
      <xdr:row>77</xdr:row>
      <xdr:rowOff>125476</xdr:rowOff>
    </xdr:from>
    <xdr:to>
      <xdr:col>50</xdr:col>
      <xdr:colOff>165100</xdr:colOff>
      <xdr:row>78</xdr:row>
      <xdr:rowOff>55626</xdr:rowOff>
    </xdr:to>
    <xdr:sp macro="" textlink="">
      <xdr:nvSpPr>
        <xdr:cNvPr id="417" name="フローチャート: 判断 416"/>
        <xdr:cNvSpPr/>
      </xdr:nvSpPr>
      <xdr:spPr>
        <a:xfrm>
          <a:off x="9588500" y="13327126"/>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49</xdr:col>
      <xdr:colOff>69928</xdr:colOff>
      <xdr:row>78</xdr:row>
      <xdr:rowOff>46753</xdr:rowOff>
    </xdr:from>
    <xdr:ext cx="469744" cy="259045"/>
    <xdr:sp macro="" textlink="">
      <xdr:nvSpPr>
        <xdr:cNvPr id="418" name="テキスト ボックス 417"/>
        <xdr:cNvSpPr txBox="1"/>
      </xdr:nvSpPr>
      <xdr:spPr>
        <a:xfrm>
          <a:off x="9404428" y="13419853"/>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5,900</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41</xdr:col>
      <xdr:colOff>50800</xdr:colOff>
      <xdr:row>77</xdr:row>
      <xdr:rowOff>60055</xdr:rowOff>
    </xdr:from>
    <xdr:to>
      <xdr:col>45</xdr:col>
      <xdr:colOff>177800</xdr:colOff>
      <xdr:row>78</xdr:row>
      <xdr:rowOff>23502</xdr:rowOff>
    </xdr:to>
    <xdr:cxnSp macro="">
      <xdr:nvCxnSpPr>
        <xdr:cNvPr id="419" name="直線コネクタ 418"/>
        <xdr:cNvCxnSpPr/>
      </xdr:nvCxnSpPr>
      <xdr:spPr>
        <a:xfrm>
          <a:off x="7861300" y="13261705"/>
          <a:ext cx="889000" cy="134897"/>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45</xdr:col>
      <xdr:colOff>127000</xdr:colOff>
      <xdr:row>77</xdr:row>
      <xdr:rowOff>106021</xdr:rowOff>
    </xdr:from>
    <xdr:to>
      <xdr:col>46</xdr:col>
      <xdr:colOff>38100</xdr:colOff>
      <xdr:row>78</xdr:row>
      <xdr:rowOff>36171</xdr:rowOff>
    </xdr:to>
    <xdr:sp macro="" textlink="">
      <xdr:nvSpPr>
        <xdr:cNvPr id="420" name="フローチャート: 判断 419"/>
        <xdr:cNvSpPr/>
      </xdr:nvSpPr>
      <xdr:spPr>
        <a:xfrm>
          <a:off x="8699500" y="13307671"/>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44</xdr:col>
      <xdr:colOff>133428</xdr:colOff>
      <xdr:row>76</xdr:row>
      <xdr:rowOff>52698</xdr:rowOff>
    </xdr:from>
    <xdr:ext cx="469744" cy="259045"/>
    <xdr:sp macro="" textlink="">
      <xdr:nvSpPr>
        <xdr:cNvPr id="421" name="テキスト ボックス 420"/>
        <xdr:cNvSpPr txBox="1"/>
      </xdr:nvSpPr>
      <xdr:spPr>
        <a:xfrm>
          <a:off x="8515428" y="13082898"/>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6,751</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36</xdr:col>
      <xdr:colOff>114300</xdr:colOff>
      <xdr:row>77</xdr:row>
      <xdr:rowOff>60055</xdr:rowOff>
    </xdr:from>
    <xdr:to>
      <xdr:col>41</xdr:col>
      <xdr:colOff>50800</xdr:colOff>
      <xdr:row>77</xdr:row>
      <xdr:rowOff>161395</xdr:rowOff>
    </xdr:to>
    <xdr:cxnSp macro="">
      <xdr:nvCxnSpPr>
        <xdr:cNvPr id="422" name="直線コネクタ 421"/>
        <xdr:cNvCxnSpPr/>
      </xdr:nvCxnSpPr>
      <xdr:spPr>
        <a:xfrm flipV="1">
          <a:off x="6972300" y="13261705"/>
          <a:ext cx="889000" cy="10134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41</xdr:col>
      <xdr:colOff>0</xdr:colOff>
      <xdr:row>77</xdr:row>
      <xdr:rowOff>102960</xdr:rowOff>
    </xdr:from>
    <xdr:to>
      <xdr:col>41</xdr:col>
      <xdr:colOff>101600</xdr:colOff>
      <xdr:row>78</xdr:row>
      <xdr:rowOff>33110</xdr:rowOff>
    </xdr:to>
    <xdr:sp macro="" textlink="">
      <xdr:nvSpPr>
        <xdr:cNvPr id="423" name="フローチャート: 判断 422"/>
        <xdr:cNvSpPr/>
      </xdr:nvSpPr>
      <xdr:spPr>
        <a:xfrm>
          <a:off x="7810500" y="1330461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40</xdr:col>
      <xdr:colOff>6428</xdr:colOff>
      <xdr:row>78</xdr:row>
      <xdr:rowOff>24237</xdr:rowOff>
    </xdr:from>
    <xdr:ext cx="469744" cy="259045"/>
    <xdr:sp macro="" textlink="">
      <xdr:nvSpPr>
        <xdr:cNvPr id="424" name="テキスト ボックス 423"/>
        <xdr:cNvSpPr txBox="1"/>
      </xdr:nvSpPr>
      <xdr:spPr>
        <a:xfrm>
          <a:off x="7626428" y="13397337"/>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6,885</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36</xdr:col>
      <xdr:colOff>63500</xdr:colOff>
      <xdr:row>77</xdr:row>
      <xdr:rowOff>41694</xdr:rowOff>
    </xdr:from>
    <xdr:to>
      <xdr:col>36</xdr:col>
      <xdr:colOff>165100</xdr:colOff>
      <xdr:row>77</xdr:row>
      <xdr:rowOff>143294</xdr:rowOff>
    </xdr:to>
    <xdr:sp macro="" textlink="">
      <xdr:nvSpPr>
        <xdr:cNvPr id="425" name="フローチャート: 判断 424"/>
        <xdr:cNvSpPr/>
      </xdr:nvSpPr>
      <xdr:spPr>
        <a:xfrm>
          <a:off x="6921500" y="13243344"/>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35</xdr:col>
      <xdr:colOff>69928</xdr:colOff>
      <xdr:row>75</xdr:row>
      <xdr:rowOff>159821</xdr:rowOff>
    </xdr:from>
    <xdr:ext cx="469744" cy="259045"/>
    <xdr:sp macro="" textlink="">
      <xdr:nvSpPr>
        <xdr:cNvPr id="426" name="テキスト ボックス 425"/>
        <xdr:cNvSpPr txBox="1"/>
      </xdr:nvSpPr>
      <xdr:spPr>
        <a:xfrm>
          <a:off x="6737428" y="13018571"/>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9,565</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oneCellAnchor>
    <xdr:from>
      <xdr:col>54</xdr:col>
      <xdr:colOff>0</xdr:colOff>
      <xdr:row>81</xdr:row>
      <xdr:rowOff>80027</xdr:rowOff>
    </xdr:from>
    <xdr:ext cx="762000" cy="259045"/>
    <xdr:sp macro="" textlink="">
      <xdr:nvSpPr>
        <xdr:cNvPr id="427" name="テキスト ボックス 426"/>
        <xdr:cNvSpPr txBox="1"/>
      </xdr:nvSpPr>
      <xdr:spPr>
        <a:xfrm>
          <a:off x="10287000" y="1396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R01</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49</xdr:col>
      <xdr:colOff>114300</xdr:colOff>
      <xdr:row>81</xdr:row>
      <xdr:rowOff>80027</xdr:rowOff>
    </xdr:from>
    <xdr:ext cx="762000" cy="259045"/>
    <xdr:sp macro="" textlink="">
      <xdr:nvSpPr>
        <xdr:cNvPr id="428" name="テキスト ボックス 427"/>
        <xdr:cNvSpPr txBox="1"/>
      </xdr:nvSpPr>
      <xdr:spPr>
        <a:xfrm>
          <a:off x="9448800" y="1396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H30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44</xdr:col>
      <xdr:colOff>177800</xdr:colOff>
      <xdr:row>81</xdr:row>
      <xdr:rowOff>80027</xdr:rowOff>
    </xdr:from>
    <xdr:ext cx="762000" cy="259045"/>
    <xdr:sp macro="" textlink="">
      <xdr:nvSpPr>
        <xdr:cNvPr id="429" name="テキスト ボックス 428"/>
        <xdr:cNvSpPr txBox="1"/>
      </xdr:nvSpPr>
      <xdr:spPr>
        <a:xfrm>
          <a:off x="8559800" y="1396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H29</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40</xdr:col>
      <xdr:colOff>50800</xdr:colOff>
      <xdr:row>81</xdr:row>
      <xdr:rowOff>80027</xdr:rowOff>
    </xdr:from>
    <xdr:ext cx="762000" cy="259045"/>
    <xdr:sp macro="" textlink="">
      <xdr:nvSpPr>
        <xdr:cNvPr id="430" name="テキスト ボックス 429"/>
        <xdr:cNvSpPr txBox="1"/>
      </xdr:nvSpPr>
      <xdr:spPr>
        <a:xfrm>
          <a:off x="7670800" y="1396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H28</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35</xdr:col>
      <xdr:colOff>114300</xdr:colOff>
      <xdr:row>81</xdr:row>
      <xdr:rowOff>80027</xdr:rowOff>
    </xdr:from>
    <xdr:ext cx="762000" cy="259045"/>
    <xdr:sp macro="" textlink="">
      <xdr:nvSpPr>
        <xdr:cNvPr id="431" name="テキスト ボックス 430"/>
        <xdr:cNvSpPr txBox="1"/>
      </xdr:nvSpPr>
      <xdr:spPr>
        <a:xfrm>
          <a:off x="6781800" y="1396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H27</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54</xdr:col>
      <xdr:colOff>139700</xdr:colOff>
      <xdr:row>77</xdr:row>
      <xdr:rowOff>107302</xdr:rowOff>
    </xdr:from>
    <xdr:to>
      <xdr:col>55</xdr:col>
      <xdr:colOff>50800</xdr:colOff>
      <xdr:row>78</xdr:row>
      <xdr:rowOff>37452</xdr:rowOff>
    </xdr:to>
    <xdr:sp macro="" textlink="">
      <xdr:nvSpPr>
        <xdr:cNvPr id="432" name="楕円 431"/>
        <xdr:cNvSpPr/>
      </xdr:nvSpPr>
      <xdr:spPr>
        <a:xfrm>
          <a:off x="10426700" y="13308952"/>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55</xdr:col>
      <xdr:colOff>50800</xdr:colOff>
      <xdr:row>77</xdr:row>
      <xdr:rowOff>85729</xdr:rowOff>
    </xdr:from>
    <xdr:ext cx="469744" cy="259045"/>
    <xdr:sp macro="" textlink="">
      <xdr:nvSpPr>
        <xdr:cNvPr id="433" name="普通建設事業費 （ うち新規整備　）該当値テキスト"/>
        <xdr:cNvSpPr txBox="1"/>
      </xdr:nvSpPr>
      <xdr:spPr>
        <a:xfrm>
          <a:off x="10528300" y="13287379"/>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FF0000"/>
              </a:solidFill>
              <a:latin typeface="ＭＳ Ｐゴシック" panose="020B0600070205080204" pitchFamily="50" charset="-128"/>
              <a:ea typeface="ＭＳ Ｐゴシック" panose="020B0600070205080204" pitchFamily="50" charset="-128"/>
            </a:rPr>
            <a:t>6,695</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50</xdr:col>
      <xdr:colOff>63500</xdr:colOff>
      <xdr:row>77</xdr:row>
      <xdr:rowOff>77059</xdr:rowOff>
    </xdr:from>
    <xdr:to>
      <xdr:col>50</xdr:col>
      <xdr:colOff>165100</xdr:colOff>
      <xdr:row>78</xdr:row>
      <xdr:rowOff>7209</xdr:rowOff>
    </xdr:to>
    <xdr:sp macro="" textlink="">
      <xdr:nvSpPr>
        <xdr:cNvPr id="434" name="楕円 433"/>
        <xdr:cNvSpPr/>
      </xdr:nvSpPr>
      <xdr:spPr>
        <a:xfrm>
          <a:off x="9588500" y="13278709"/>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49</xdr:col>
      <xdr:colOff>69928</xdr:colOff>
      <xdr:row>76</xdr:row>
      <xdr:rowOff>23736</xdr:rowOff>
    </xdr:from>
    <xdr:ext cx="469744" cy="259045"/>
    <xdr:sp macro="" textlink="">
      <xdr:nvSpPr>
        <xdr:cNvPr id="435" name="テキスト ボックス 434"/>
        <xdr:cNvSpPr txBox="1"/>
      </xdr:nvSpPr>
      <xdr:spPr>
        <a:xfrm>
          <a:off x="9404428" y="13053936"/>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8,018</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45</xdr:col>
      <xdr:colOff>127000</xdr:colOff>
      <xdr:row>77</xdr:row>
      <xdr:rowOff>144152</xdr:rowOff>
    </xdr:from>
    <xdr:to>
      <xdr:col>46</xdr:col>
      <xdr:colOff>38100</xdr:colOff>
      <xdr:row>78</xdr:row>
      <xdr:rowOff>74302</xdr:rowOff>
    </xdr:to>
    <xdr:sp macro="" textlink="">
      <xdr:nvSpPr>
        <xdr:cNvPr id="436" name="楕円 435"/>
        <xdr:cNvSpPr/>
      </xdr:nvSpPr>
      <xdr:spPr>
        <a:xfrm>
          <a:off x="8699500" y="13345802"/>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44</xdr:col>
      <xdr:colOff>133428</xdr:colOff>
      <xdr:row>78</xdr:row>
      <xdr:rowOff>65429</xdr:rowOff>
    </xdr:from>
    <xdr:ext cx="469744" cy="259045"/>
    <xdr:sp macro="" textlink="">
      <xdr:nvSpPr>
        <xdr:cNvPr id="437" name="テキスト ボックス 436"/>
        <xdr:cNvSpPr txBox="1"/>
      </xdr:nvSpPr>
      <xdr:spPr>
        <a:xfrm>
          <a:off x="8515428" y="13438529"/>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5,083</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41</xdr:col>
      <xdr:colOff>0</xdr:colOff>
      <xdr:row>77</xdr:row>
      <xdr:rowOff>9255</xdr:rowOff>
    </xdr:from>
    <xdr:to>
      <xdr:col>41</xdr:col>
      <xdr:colOff>101600</xdr:colOff>
      <xdr:row>77</xdr:row>
      <xdr:rowOff>110855</xdr:rowOff>
    </xdr:to>
    <xdr:sp macro="" textlink="">
      <xdr:nvSpPr>
        <xdr:cNvPr id="438" name="楕円 437"/>
        <xdr:cNvSpPr/>
      </xdr:nvSpPr>
      <xdr:spPr>
        <a:xfrm>
          <a:off x="7810500" y="13210905"/>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39</xdr:col>
      <xdr:colOff>164611</xdr:colOff>
      <xdr:row>75</xdr:row>
      <xdr:rowOff>127382</xdr:rowOff>
    </xdr:from>
    <xdr:ext cx="534377" cy="259045"/>
    <xdr:sp macro="" textlink="">
      <xdr:nvSpPr>
        <xdr:cNvPr id="439" name="テキスト ボックス 438"/>
        <xdr:cNvSpPr txBox="1"/>
      </xdr:nvSpPr>
      <xdr:spPr>
        <a:xfrm>
          <a:off x="7594111" y="12986132"/>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10,984</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36</xdr:col>
      <xdr:colOff>63500</xdr:colOff>
      <xdr:row>77</xdr:row>
      <xdr:rowOff>110595</xdr:rowOff>
    </xdr:from>
    <xdr:to>
      <xdr:col>36</xdr:col>
      <xdr:colOff>165100</xdr:colOff>
      <xdr:row>78</xdr:row>
      <xdr:rowOff>40745</xdr:rowOff>
    </xdr:to>
    <xdr:sp macro="" textlink="">
      <xdr:nvSpPr>
        <xdr:cNvPr id="440" name="楕円 439"/>
        <xdr:cNvSpPr/>
      </xdr:nvSpPr>
      <xdr:spPr>
        <a:xfrm>
          <a:off x="6921500" y="13312245"/>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35</xdr:col>
      <xdr:colOff>69928</xdr:colOff>
      <xdr:row>78</xdr:row>
      <xdr:rowOff>31872</xdr:rowOff>
    </xdr:from>
    <xdr:ext cx="469744" cy="259045"/>
    <xdr:sp macro="" textlink="">
      <xdr:nvSpPr>
        <xdr:cNvPr id="441" name="テキスト ボックス 440"/>
        <xdr:cNvSpPr txBox="1"/>
      </xdr:nvSpPr>
      <xdr:spPr>
        <a:xfrm>
          <a:off x="6737428" y="13404972"/>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6,551</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34</xdr:col>
      <xdr:colOff>127000</xdr:colOff>
      <xdr:row>83</xdr:row>
      <xdr:rowOff>57150</xdr:rowOff>
    </xdr:from>
    <xdr:to>
      <xdr:col>59</xdr:col>
      <xdr:colOff>50800</xdr:colOff>
      <xdr:row>85</xdr:row>
      <xdr:rowOff>31750</xdr:rowOff>
    </xdr:to>
    <xdr:sp macro="" textlink="">
      <xdr:nvSpPr>
        <xdr:cNvPr id="442" name="正方形/長方形 441"/>
        <xdr:cNvSpPr/>
      </xdr:nvSpPr>
      <xdr:spPr>
        <a:xfrm>
          <a:off x="6604000" y="14287500"/>
          <a:ext cx="4686300" cy="3175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ysClr val="windowText" lastClr="000000"/>
              </a:solidFill>
              <a:latin typeface="ＭＳ Ｐゴシック" panose="020B0600070205080204" pitchFamily="50" charset="-128"/>
              <a:ea typeface="ＭＳ Ｐゴシック" panose="020B0600070205080204" pitchFamily="50" charset="-128"/>
            </a:rPr>
            <a:t>普通建設事業費 （ うち更新整備　）</a:t>
          </a:r>
        </a:p>
      </xdr:txBody>
    </xdr:sp>
    <xdr:clientData/>
  </xdr:twoCellAnchor>
  <xdr:twoCellAnchor>
    <xdr:from>
      <xdr:col>35</xdr:col>
      <xdr:colOff>63500</xdr:colOff>
      <xdr:row>85</xdr:row>
      <xdr:rowOff>57150</xdr:rowOff>
    </xdr:from>
    <xdr:to>
      <xdr:col>43</xdr:col>
      <xdr:colOff>63500</xdr:colOff>
      <xdr:row>86</xdr:row>
      <xdr:rowOff>139700</xdr:rowOff>
    </xdr:to>
    <xdr:sp macro="" textlink="">
      <xdr:nvSpPr>
        <xdr:cNvPr id="443" name="正方形/長方形 442"/>
        <xdr:cNvSpPr/>
      </xdr:nvSpPr>
      <xdr:spPr>
        <a:xfrm>
          <a:off x="6731000" y="14630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類似団体内順位</a:t>
          </a:r>
        </a:p>
      </xdr:txBody>
    </xdr:sp>
    <xdr:clientData/>
  </xdr:twoCellAnchor>
  <xdr:twoCellAnchor>
    <xdr:from>
      <xdr:col>35</xdr:col>
      <xdr:colOff>63500</xdr:colOff>
      <xdr:row>86</xdr:row>
      <xdr:rowOff>88900</xdr:rowOff>
    </xdr:from>
    <xdr:to>
      <xdr:col>43</xdr:col>
      <xdr:colOff>63500</xdr:colOff>
      <xdr:row>88</xdr:row>
      <xdr:rowOff>0</xdr:rowOff>
    </xdr:to>
    <xdr:sp macro="" textlink="">
      <xdr:nvSpPr>
        <xdr:cNvPr id="444" name="正方形/長方形 443"/>
        <xdr:cNvSpPr/>
      </xdr:nvSpPr>
      <xdr:spPr>
        <a:xfrm>
          <a:off x="6731000" y="14833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19/23</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40</xdr:col>
      <xdr:colOff>127000</xdr:colOff>
      <xdr:row>85</xdr:row>
      <xdr:rowOff>57150</xdr:rowOff>
    </xdr:from>
    <xdr:to>
      <xdr:col>48</xdr:col>
      <xdr:colOff>127000</xdr:colOff>
      <xdr:row>86</xdr:row>
      <xdr:rowOff>139700</xdr:rowOff>
    </xdr:to>
    <xdr:sp macro="" textlink="">
      <xdr:nvSpPr>
        <xdr:cNvPr id="445" name="正方形/長方形 444"/>
        <xdr:cNvSpPr/>
      </xdr:nvSpPr>
      <xdr:spPr>
        <a:xfrm>
          <a:off x="7747000" y="14630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全国平均</a:t>
          </a:r>
        </a:p>
      </xdr:txBody>
    </xdr:sp>
    <xdr:clientData/>
  </xdr:twoCellAnchor>
  <xdr:twoCellAnchor>
    <xdr:from>
      <xdr:col>40</xdr:col>
      <xdr:colOff>127000</xdr:colOff>
      <xdr:row>86</xdr:row>
      <xdr:rowOff>88900</xdr:rowOff>
    </xdr:from>
    <xdr:to>
      <xdr:col>48</xdr:col>
      <xdr:colOff>127000</xdr:colOff>
      <xdr:row>88</xdr:row>
      <xdr:rowOff>0</xdr:rowOff>
    </xdr:to>
    <xdr:sp macro="" textlink="">
      <xdr:nvSpPr>
        <xdr:cNvPr id="446" name="正方形/長方形 445"/>
        <xdr:cNvSpPr/>
      </xdr:nvSpPr>
      <xdr:spPr>
        <a:xfrm>
          <a:off x="7747000" y="14833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32,285</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46</xdr:col>
      <xdr:colOff>127000</xdr:colOff>
      <xdr:row>85</xdr:row>
      <xdr:rowOff>57150</xdr:rowOff>
    </xdr:from>
    <xdr:to>
      <xdr:col>54</xdr:col>
      <xdr:colOff>127000</xdr:colOff>
      <xdr:row>86</xdr:row>
      <xdr:rowOff>139700</xdr:rowOff>
    </xdr:to>
    <xdr:sp macro="" textlink="">
      <xdr:nvSpPr>
        <xdr:cNvPr id="447" name="正方形/長方形 446"/>
        <xdr:cNvSpPr/>
      </xdr:nvSpPr>
      <xdr:spPr>
        <a:xfrm>
          <a:off x="8890000" y="14630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東京都平均</a:t>
          </a:r>
        </a:p>
      </xdr:txBody>
    </xdr:sp>
    <xdr:clientData/>
  </xdr:twoCellAnchor>
  <xdr:twoCellAnchor>
    <xdr:from>
      <xdr:col>46</xdr:col>
      <xdr:colOff>127000</xdr:colOff>
      <xdr:row>86</xdr:row>
      <xdr:rowOff>88900</xdr:rowOff>
    </xdr:from>
    <xdr:to>
      <xdr:col>54</xdr:col>
      <xdr:colOff>127000</xdr:colOff>
      <xdr:row>88</xdr:row>
      <xdr:rowOff>0</xdr:rowOff>
    </xdr:to>
    <xdr:sp macro="" textlink="">
      <xdr:nvSpPr>
        <xdr:cNvPr id="448" name="正方形/長方形 447"/>
        <xdr:cNvSpPr/>
      </xdr:nvSpPr>
      <xdr:spPr>
        <a:xfrm>
          <a:off x="8890000" y="14833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25,897</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34</xdr:col>
      <xdr:colOff>127000</xdr:colOff>
      <xdr:row>88</xdr:row>
      <xdr:rowOff>25400</xdr:rowOff>
    </xdr:from>
    <xdr:to>
      <xdr:col>59</xdr:col>
      <xdr:colOff>50800</xdr:colOff>
      <xdr:row>101</xdr:row>
      <xdr:rowOff>82550</xdr:rowOff>
    </xdr:to>
    <xdr:sp macro="" textlink="">
      <xdr:nvSpPr>
        <xdr:cNvPr id="449" name="正方形/長方形 448"/>
        <xdr:cNvSpPr/>
      </xdr:nvSpPr>
      <xdr:spPr>
        <a:xfrm>
          <a:off x="6604000" y="15113000"/>
          <a:ext cx="4686300" cy="2286000"/>
        </a:xfrm>
        <a:prstGeom prst="rect">
          <a:avLst/>
        </a:prstGeom>
        <a:solidFill>
          <a:srgbClr val="E6FFD5"/>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34</xdr:col>
      <xdr:colOff>88900</xdr:colOff>
      <xdr:row>87</xdr:row>
      <xdr:rowOff>6350</xdr:rowOff>
    </xdr:from>
    <xdr:ext cx="349839" cy="225703"/>
    <xdr:sp macro="" textlink="">
      <xdr:nvSpPr>
        <xdr:cNvPr id="450" name="テキスト ボックス 449"/>
        <xdr:cNvSpPr txBox="1"/>
      </xdr:nvSpPr>
      <xdr:spPr>
        <a:xfrm>
          <a:off x="6565900" y="14922500"/>
          <a:ext cx="349839"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800">
              <a:latin typeface="ＭＳ Ｐゴシック" panose="020B0600070205080204" pitchFamily="50" charset="-128"/>
              <a:ea typeface="ＭＳ Ｐゴシック" panose="020B0600070205080204" pitchFamily="50" charset="-128"/>
            </a:rPr>
            <a:t>(</a:t>
          </a:r>
          <a:r>
            <a:rPr kumimoji="1" lang="ja-JP" altLang="en-US" sz="800">
              <a:latin typeface="ＭＳ Ｐゴシック" panose="020B0600070205080204" pitchFamily="50" charset="-128"/>
              <a:ea typeface="ＭＳ Ｐゴシック" panose="020B0600070205080204" pitchFamily="50" charset="-128"/>
            </a:rPr>
            <a:t>円</a:t>
          </a:r>
          <a:r>
            <a:rPr kumimoji="1" lang="en-US" altLang="ja-JP" sz="800">
              <a:latin typeface="ＭＳ Ｐゴシック" panose="020B0600070205080204" pitchFamily="50" charset="-128"/>
              <a:ea typeface="ＭＳ Ｐゴシック" panose="020B0600070205080204" pitchFamily="50" charset="-128"/>
            </a:rPr>
            <a:t>)</a:t>
          </a:r>
          <a:endParaRPr kumimoji="1" lang="ja-JP" altLang="en-US" sz="800">
            <a:latin typeface="ＭＳ Ｐゴシック" panose="020B0600070205080204" pitchFamily="50" charset="-128"/>
            <a:ea typeface="ＭＳ Ｐゴシック" panose="020B0600070205080204" pitchFamily="50" charset="-128"/>
          </a:endParaRPr>
        </a:p>
      </xdr:txBody>
    </xdr:sp>
    <xdr:clientData/>
  </xdr:oneCellAnchor>
  <xdr:twoCellAnchor>
    <xdr:from>
      <xdr:col>34</xdr:col>
      <xdr:colOff>127000</xdr:colOff>
      <xdr:row>101</xdr:row>
      <xdr:rowOff>82550</xdr:rowOff>
    </xdr:from>
    <xdr:to>
      <xdr:col>59</xdr:col>
      <xdr:colOff>50800</xdr:colOff>
      <xdr:row>101</xdr:row>
      <xdr:rowOff>82550</xdr:rowOff>
    </xdr:to>
    <xdr:cxnSp macro="">
      <xdr:nvCxnSpPr>
        <xdr:cNvPr id="451" name="直線コネクタ 450"/>
        <xdr:cNvCxnSpPr/>
      </xdr:nvCxnSpPr>
      <xdr:spPr>
        <a:xfrm>
          <a:off x="6604000" y="17399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34</xdr:col>
      <xdr:colOff>127000</xdr:colOff>
      <xdr:row>99</xdr:row>
      <xdr:rowOff>139700</xdr:rowOff>
    </xdr:from>
    <xdr:to>
      <xdr:col>59</xdr:col>
      <xdr:colOff>50800</xdr:colOff>
      <xdr:row>99</xdr:row>
      <xdr:rowOff>139700</xdr:rowOff>
    </xdr:to>
    <xdr:cxnSp macro="">
      <xdr:nvCxnSpPr>
        <xdr:cNvPr id="452" name="直線コネクタ 451"/>
        <xdr:cNvCxnSpPr/>
      </xdr:nvCxnSpPr>
      <xdr:spPr>
        <a:xfrm>
          <a:off x="6604000" y="1711325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33</xdr:col>
      <xdr:colOff>68714</xdr:colOff>
      <xdr:row>98</xdr:row>
      <xdr:rowOff>168927</xdr:rowOff>
    </xdr:from>
    <xdr:ext cx="248786" cy="259045"/>
    <xdr:sp macro="" textlink="">
      <xdr:nvSpPr>
        <xdr:cNvPr id="453" name="テキスト ボックス 452"/>
        <xdr:cNvSpPr txBox="1"/>
      </xdr:nvSpPr>
      <xdr:spPr>
        <a:xfrm>
          <a:off x="6355214" y="16971027"/>
          <a:ext cx="248786"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34</xdr:col>
      <xdr:colOff>127000</xdr:colOff>
      <xdr:row>98</xdr:row>
      <xdr:rowOff>25400</xdr:rowOff>
    </xdr:from>
    <xdr:to>
      <xdr:col>59</xdr:col>
      <xdr:colOff>50800</xdr:colOff>
      <xdr:row>98</xdr:row>
      <xdr:rowOff>25400</xdr:rowOff>
    </xdr:to>
    <xdr:cxnSp macro="">
      <xdr:nvCxnSpPr>
        <xdr:cNvPr id="454" name="直線コネクタ 453"/>
        <xdr:cNvCxnSpPr/>
      </xdr:nvCxnSpPr>
      <xdr:spPr>
        <a:xfrm>
          <a:off x="6604000" y="168275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31</xdr:col>
      <xdr:colOff>167201</xdr:colOff>
      <xdr:row>97</xdr:row>
      <xdr:rowOff>54627</xdr:rowOff>
    </xdr:from>
    <xdr:ext cx="531299" cy="259045"/>
    <xdr:sp macro="" textlink="">
      <xdr:nvSpPr>
        <xdr:cNvPr id="455" name="テキスト ボックス 454"/>
        <xdr:cNvSpPr txBox="1"/>
      </xdr:nvSpPr>
      <xdr:spPr>
        <a:xfrm>
          <a:off x="6072701" y="16685277"/>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20,000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34</xdr:col>
      <xdr:colOff>127000</xdr:colOff>
      <xdr:row>96</xdr:row>
      <xdr:rowOff>82550</xdr:rowOff>
    </xdr:from>
    <xdr:to>
      <xdr:col>59</xdr:col>
      <xdr:colOff>50800</xdr:colOff>
      <xdr:row>96</xdr:row>
      <xdr:rowOff>82550</xdr:rowOff>
    </xdr:to>
    <xdr:cxnSp macro="">
      <xdr:nvCxnSpPr>
        <xdr:cNvPr id="456" name="直線コネクタ 455"/>
        <xdr:cNvCxnSpPr/>
      </xdr:nvCxnSpPr>
      <xdr:spPr>
        <a:xfrm>
          <a:off x="6604000" y="1654175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31</xdr:col>
      <xdr:colOff>167201</xdr:colOff>
      <xdr:row>95</xdr:row>
      <xdr:rowOff>111777</xdr:rowOff>
    </xdr:from>
    <xdr:ext cx="531299" cy="259045"/>
    <xdr:sp macro="" textlink="">
      <xdr:nvSpPr>
        <xdr:cNvPr id="457" name="テキスト ボックス 456"/>
        <xdr:cNvSpPr txBox="1"/>
      </xdr:nvSpPr>
      <xdr:spPr>
        <a:xfrm>
          <a:off x="6072701" y="16399527"/>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40,000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34</xdr:col>
      <xdr:colOff>127000</xdr:colOff>
      <xdr:row>94</xdr:row>
      <xdr:rowOff>139700</xdr:rowOff>
    </xdr:from>
    <xdr:to>
      <xdr:col>59</xdr:col>
      <xdr:colOff>50800</xdr:colOff>
      <xdr:row>94</xdr:row>
      <xdr:rowOff>139700</xdr:rowOff>
    </xdr:to>
    <xdr:cxnSp macro="">
      <xdr:nvCxnSpPr>
        <xdr:cNvPr id="458" name="直線コネクタ 457"/>
        <xdr:cNvCxnSpPr/>
      </xdr:nvCxnSpPr>
      <xdr:spPr>
        <a:xfrm>
          <a:off x="6604000" y="16256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31</xdr:col>
      <xdr:colOff>167201</xdr:colOff>
      <xdr:row>93</xdr:row>
      <xdr:rowOff>168927</xdr:rowOff>
    </xdr:from>
    <xdr:ext cx="531299" cy="259045"/>
    <xdr:sp macro="" textlink="">
      <xdr:nvSpPr>
        <xdr:cNvPr id="459" name="テキスト ボックス 458"/>
        <xdr:cNvSpPr txBox="1"/>
      </xdr:nvSpPr>
      <xdr:spPr>
        <a:xfrm>
          <a:off x="6072701" y="16113777"/>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60,000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34</xdr:col>
      <xdr:colOff>127000</xdr:colOff>
      <xdr:row>93</xdr:row>
      <xdr:rowOff>25400</xdr:rowOff>
    </xdr:from>
    <xdr:to>
      <xdr:col>59</xdr:col>
      <xdr:colOff>50800</xdr:colOff>
      <xdr:row>93</xdr:row>
      <xdr:rowOff>25400</xdr:rowOff>
    </xdr:to>
    <xdr:cxnSp macro="">
      <xdr:nvCxnSpPr>
        <xdr:cNvPr id="460" name="直線コネクタ 459"/>
        <xdr:cNvCxnSpPr/>
      </xdr:nvCxnSpPr>
      <xdr:spPr>
        <a:xfrm>
          <a:off x="6604000" y="1597025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31</xdr:col>
      <xdr:colOff>167201</xdr:colOff>
      <xdr:row>92</xdr:row>
      <xdr:rowOff>54627</xdr:rowOff>
    </xdr:from>
    <xdr:ext cx="531299" cy="259045"/>
    <xdr:sp macro="" textlink="">
      <xdr:nvSpPr>
        <xdr:cNvPr id="461" name="テキスト ボックス 460"/>
        <xdr:cNvSpPr txBox="1"/>
      </xdr:nvSpPr>
      <xdr:spPr>
        <a:xfrm>
          <a:off x="6072701" y="15828027"/>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80,000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34</xdr:col>
      <xdr:colOff>127000</xdr:colOff>
      <xdr:row>91</xdr:row>
      <xdr:rowOff>82550</xdr:rowOff>
    </xdr:from>
    <xdr:to>
      <xdr:col>59</xdr:col>
      <xdr:colOff>50800</xdr:colOff>
      <xdr:row>91</xdr:row>
      <xdr:rowOff>82550</xdr:rowOff>
    </xdr:to>
    <xdr:cxnSp macro="">
      <xdr:nvCxnSpPr>
        <xdr:cNvPr id="462" name="直線コネクタ 461"/>
        <xdr:cNvCxnSpPr/>
      </xdr:nvCxnSpPr>
      <xdr:spPr>
        <a:xfrm>
          <a:off x="6604000" y="156845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31</xdr:col>
      <xdr:colOff>103081</xdr:colOff>
      <xdr:row>90</xdr:row>
      <xdr:rowOff>111777</xdr:rowOff>
    </xdr:from>
    <xdr:ext cx="595419" cy="259045"/>
    <xdr:sp macro="" textlink="">
      <xdr:nvSpPr>
        <xdr:cNvPr id="463" name="テキスト ボックス 462"/>
        <xdr:cNvSpPr txBox="1"/>
      </xdr:nvSpPr>
      <xdr:spPr>
        <a:xfrm>
          <a:off x="6008581" y="15542277"/>
          <a:ext cx="59541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100,000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34</xdr:col>
      <xdr:colOff>127000</xdr:colOff>
      <xdr:row>89</xdr:row>
      <xdr:rowOff>139700</xdr:rowOff>
    </xdr:from>
    <xdr:to>
      <xdr:col>59</xdr:col>
      <xdr:colOff>50800</xdr:colOff>
      <xdr:row>89</xdr:row>
      <xdr:rowOff>139700</xdr:rowOff>
    </xdr:to>
    <xdr:cxnSp macro="">
      <xdr:nvCxnSpPr>
        <xdr:cNvPr id="464" name="直線コネクタ 463"/>
        <xdr:cNvCxnSpPr/>
      </xdr:nvCxnSpPr>
      <xdr:spPr>
        <a:xfrm>
          <a:off x="6604000" y="1539875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31</xdr:col>
      <xdr:colOff>103081</xdr:colOff>
      <xdr:row>88</xdr:row>
      <xdr:rowOff>168927</xdr:rowOff>
    </xdr:from>
    <xdr:ext cx="595419" cy="259045"/>
    <xdr:sp macro="" textlink="">
      <xdr:nvSpPr>
        <xdr:cNvPr id="465" name="テキスト ボックス 464"/>
        <xdr:cNvSpPr txBox="1"/>
      </xdr:nvSpPr>
      <xdr:spPr>
        <a:xfrm>
          <a:off x="6008581" y="15256527"/>
          <a:ext cx="59541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120,000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34</xdr:col>
      <xdr:colOff>127000</xdr:colOff>
      <xdr:row>88</xdr:row>
      <xdr:rowOff>25400</xdr:rowOff>
    </xdr:from>
    <xdr:to>
      <xdr:col>59</xdr:col>
      <xdr:colOff>50800</xdr:colOff>
      <xdr:row>88</xdr:row>
      <xdr:rowOff>25400</xdr:rowOff>
    </xdr:to>
    <xdr:cxnSp macro="">
      <xdr:nvCxnSpPr>
        <xdr:cNvPr id="466" name="直線コネクタ 465"/>
        <xdr:cNvCxnSpPr/>
      </xdr:nvCxnSpPr>
      <xdr:spPr>
        <a:xfrm>
          <a:off x="6604000" y="15113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31</xdr:col>
      <xdr:colOff>103081</xdr:colOff>
      <xdr:row>87</xdr:row>
      <xdr:rowOff>54627</xdr:rowOff>
    </xdr:from>
    <xdr:ext cx="595419" cy="259045"/>
    <xdr:sp macro="" textlink="">
      <xdr:nvSpPr>
        <xdr:cNvPr id="467" name="テキスト ボックス 466"/>
        <xdr:cNvSpPr txBox="1"/>
      </xdr:nvSpPr>
      <xdr:spPr>
        <a:xfrm>
          <a:off x="6008581" y="14970777"/>
          <a:ext cx="59541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140,000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34</xdr:col>
      <xdr:colOff>127000</xdr:colOff>
      <xdr:row>88</xdr:row>
      <xdr:rowOff>25400</xdr:rowOff>
    </xdr:from>
    <xdr:to>
      <xdr:col>59</xdr:col>
      <xdr:colOff>50800</xdr:colOff>
      <xdr:row>101</xdr:row>
      <xdr:rowOff>82550</xdr:rowOff>
    </xdr:to>
    <xdr:sp macro="" textlink="">
      <xdr:nvSpPr>
        <xdr:cNvPr id="468" name="普通建設事業費 （ うち更新整備　）グラフ枠"/>
        <xdr:cNvSpPr/>
      </xdr:nvSpPr>
      <xdr:spPr>
        <a:xfrm>
          <a:off x="6604000" y="15113000"/>
          <a:ext cx="4686300" cy="228600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54</xdr:col>
      <xdr:colOff>188595</xdr:colOff>
      <xdr:row>90</xdr:row>
      <xdr:rowOff>167089</xdr:rowOff>
    </xdr:from>
    <xdr:to>
      <xdr:col>54</xdr:col>
      <xdr:colOff>189865</xdr:colOff>
      <xdr:row>98</xdr:row>
      <xdr:rowOff>107082</xdr:rowOff>
    </xdr:to>
    <xdr:cxnSp macro="">
      <xdr:nvCxnSpPr>
        <xdr:cNvPr id="469" name="直線コネクタ 468"/>
        <xdr:cNvCxnSpPr/>
      </xdr:nvCxnSpPr>
      <xdr:spPr>
        <a:xfrm flipV="1">
          <a:off x="10475595" y="15597589"/>
          <a:ext cx="1270" cy="1311593"/>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55</xdr:col>
      <xdr:colOff>50800</xdr:colOff>
      <xdr:row>98</xdr:row>
      <xdr:rowOff>110909</xdr:rowOff>
    </xdr:from>
    <xdr:ext cx="534377" cy="259045"/>
    <xdr:sp macro="" textlink="">
      <xdr:nvSpPr>
        <xdr:cNvPr id="470" name="普通建設事業費 （ うち更新整備　）最小値テキスト"/>
        <xdr:cNvSpPr txBox="1"/>
      </xdr:nvSpPr>
      <xdr:spPr>
        <a:xfrm>
          <a:off x="10528300" y="16913009"/>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panose="020B0600070205080204" pitchFamily="50" charset="-128"/>
              <a:ea typeface="ＭＳ Ｐゴシック" panose="020B0600070205080204" pitchFamily="50" charset="-128"/>
            </a:rPr>
            <a:t>14,283</a:t>
          </a:r>
          <a:endParaRPr kumimoji="1" lang="ja-JP" altLang="en-US" sz="1000" b="1">
            <a:latin typeface="ＭＳ Ｐゴシック" panose="020B0600070205080204" pitchFamily="50" charset="-128"/>
            <a:ea typeface="ＭＳ Ｐゴシック" panose="020B0600070205080204" pitchFamily="50" charset="-128"/>
          </a:endParaRPr>
        </a:p>
      </xdr:txBody>
    </xdr:sp>
    <xdr:clientData/>
  </xdr:oneCellAnchor>
  <xdr:twoCellAnchor>
    <xdr:from>
      <xdr:col>54</xdr:col>
      <xdr:colOff>101600</xdr:colOff>
      <xdr:row>98</xdr:row>
      <xdr:rowOff>107082</xdr:rowOff>
    </xdr:from>
    <xdr:to>
      <xdr:col>55</xdr:col>
      <xdr:colOff>88900</xdr:colOff>
      <xdr:row>98</xdr:row>
      <xdr:rowOff>107082</xdr:rowOff>
    </xdr:to>
    <xdr:cxnSp macro="">
      <xdr:nvCxnSpPr>
        <xdr:cNvPr id="471" name="直線コネクタ 470"/>
        <xdr:cNvCxnSpPr/>
      </xdr:nvCxnSpPr>
      <xdr:spPr>
        <a:xfrm>
          <a:off x="10388600" y="16909182"/>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55</xdr:col>
      <xdr:colOff>50800</xdr:colOff>
      <xdr:row>89</xdr:row>
      <xdr:rowOff>113766</xdr:rowOff>
    </xdr:from>
    <xdr:ext cx="599010" cy="259045"/>
    <xdr:sp macro="" textlink="">
      <xdr:nvSpPr>
        <xdr:cNvPr id="472" name="普通建設事業費 （ うち更新整備　）最大値テキスト"/>
        <xdr:cNvSpPr txBox="1"/>
      </xdr:nvSpPr>
      <xdr:spPr>
        <a:xfrm>
          <a:off x="10528300" y="15372816"/>
          <a:ext cx="59901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panose="020B0600070205080204" pitchFamily="50" charset="-128"/>
              <a:ea typeface="ＭＳ Ｐゴシック" panose="020B0600070205080204" pitchFamily="50" charset="-128"/>
            </a:rPr>
            <a:t>106,083</a:t>
          </a:r>
          <a:endParaRPr kumimoji="1" lang="ja-JP" altLang="en-US" sz="1000" b="1">
            <a:latin typeface="ＭＳ Ｐゴシック" panose="020B0600070205080204" pitchFamily="50" charset="-128"/>
            <a:ea typeface="ＭＳ Ｐゴシック" panose="020B0600070205080204" pitchFamily="50" charset="-128"/>
          </a:endParaRPr>
        </a:p>
      </xdr:txBody>
    </xdr:sp>
    <xdr:clientData/>
  </xdr:oneCellAnchor>
  <xdr:twoCellAnchor>
    <xdr:from>
      <xdr:col>54</xdr:col>
      <xdr:colOff>101600</xdr:colOff>
      <xdr:row>90</xdr:row>
      <xdr:rowOff>167089</xdr:rowOff>
    </xdr:from>
    <xdr:to>
      <xdr:col>55</xdr:col>
      <xdr:colOff>88900</xdr:colOff>
      <xdr:row>90</xdr:row>
      <xdr:rowOff>167089</xdr:rowOff>
    </xdr:to>
    <xdr:cxnSp macro="">
      <xdr:nvCxnSpPr>
        <xdr:cNvPr id="473" name="直線コネクタ 472"/>
        <xdr:cNvCxnSpPr/>
      </xdr:nvCxnSpPr>
      <xdr:spPr>
        <a:xfrm>
          <a:off x="10388600" y="15597589"/>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50</xdr:col>
      <xdr:colOff>114300</xdr:colOff>
      <xdr:row>98</xdr:row>
      <xdr:rowOff>16470</xdr:rowOff>
    </xdr:from>
    <xdr:to>
      <xdr:col>55</xdr:col>
      <xdr:colOff>0</xdr:colOff>
      <xdr:row>98</xdr:row>
      <xdr:rowOff>51346</xdr:rowOff>
    </xdr:to>
    <xdr:cxnSp macro="">
      <xdr:nvCxnSpPr>
        <xdr:cNvPr id="474" name="直線コネクタ 473"/>
        <xdr:cNvCxnSpPr/>
      </xdr:nvCxnSpPr>
      <xdr:spPr>
        <a:xfrm flipV="1">
          <a:off x="9639300" y="16818570"/>
          <a:ext cx="838200" cy="34876"/>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55</xdr:col>
      <xdr:colOff>50800</xdr:colOff>
      <xdr:row>96</xdr:row>
      <xdr:rowOff>54512</xdr:rowOff>
    </xdr:from>
    <xdr:ext cx="534377" cy="259045"/>
    <xdr:sp macro="" textlink="">
      <xdr:nvSpPr>
        <xdr:cNvPr id="475" name="普通建設事業費 （ うち更新整備　）平均値テキスト"/>
        <xdr:cNvSpPr txBox="1"/>
      </xdr:nvSpPr>
      <xdr:spPr>
        <a:xfrm>
          <a:off x="10528300" y="16513712"/>
          <a:ext cx="534377"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000080"/>
              </a:solidFill>
              <a:latin typeface="ＭＳ Ｐゴシック" panose="020B0600070205080204" pitchFamily="50" charset="-128"/>
              <a:ea typeface="ＭＳ Ｐゴシック" panose="020B0600070205080204" pitchFamily="50" charset="-128"/>
            </a:rPr>
            <a:t>28,008</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54</xdr:col>
      <xdr:colOff>139700</xdr:colOff>
      <xdr:row>97</xdr:row>
      <xdr:rowOff>31635</xdr:rowOff>
    </xdr:from>
    <xdr:to>
      <xdr:col>55</xdr:col>
      <xdr:colOff>50800</xdr:colOff>
      <xdr:row>97</xdr:row>
      <xdr:rowOff>133235</xdr:rowOff>
    </xdr:to>
    <xdr:sp macro="" textlink="">
      <xdr:nvSpPr>
        <xdr:cNvPr id="476" name="フローチャート: 判断 475"/>
        <xdr:cNvSpPr/>
      </xdr:nvSpPr>
      <xdr:spPr>
        <a:xfrm>
          <a:off x="10426700" y="16662285"/>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45</xdr:col>
      <xdr:colOff>177800</xdr:colOff>
      <xdr:row>98</xdr:row>
      <xdr:rowOff>51346</xdr:rowOff>
    </xdr:from>
    <xdr:to>
      <xdr:col>50</xdr:col>
      <xdr:colOff>114300</xdr:colOff>
      <xdr:row>98</xdr:row>
      <xdr:rowOff>129470</xdr:rowOff>
    </xdr:to>
    <xdr:cxnSp macro="">
      <xdr:nvCxnSpPr>
        <xdr:cNvPr id="477" name="直線コネクタ 476"/>
        <xdr:cNvCxnSpPr/>
      </xdr:nvCxnSpPr>
      <xdr:spPr>
        <a:xfrm flipV="1">
          <a:off x="8750300" y="16853446"/>
          <a:ext cx="889000" cy="78124"/>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50</xdr:col>
      <xdr:colOff>63500</xdr:colOff>
      <xdr:row>97</xdr:row>
      <xdr:rowOff>41794</xdr:rowOff>
    </xdr:from>
    <xdr:to>
      <xdr:col>50</xdr:col>
      <xdr:colOff>165100</xdr:colOff>
      <xdr:row>97</xdr:row>
      <xdr:rowOff>143394</xdr:rowOff>
    </xdr:to>
    <xdr:sp macro="" textlink="">
      <xdr:nvSpPr>
        <xdr:cNvPr id="478" name="フローチャート: 判断 477"/>
        <xdr:cNvSpPr/>
      </xdr:nvSpPr>
      <xdr:spPr>
        <a:xfrm>
          <a:off x="9588500" y="16672444"/>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49</xdr:col>
      <xdr:colOff>37611</xdr:colOff>
      <xdr:row>95</xdr:row>
      <xdr:rowOff>159921</xdr:rowOff>
    </xdr:from>
    <xdr:ext cx="534377" cy="259045"/>
    <xdr:sp macro="" textlink="">
      <xdr:nvSpPr>
        <xdr:cNvPr id="479" name="テキスト ボックス 478"/>
        <xdr:cNvSpPr txBox="1"/>
      </xdr:nvSpPr>
      <xdr:spPr>
        <a:xfrm>
          <a:off x="9372111" y="16447671"/>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27,297</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41</xdr:col>
      <xdr:colOff>50800</xdr:colOff>
      <xdr:row>98</xdr:row>
      <xdr:rowOff>120912</xdr:rowOff>
    </xdr:from>
    <xdr:to>
      <xdr:col>45</xdr:col>
      <xdr:colOff>177800</xdr:colOff>
      <xdr:row>98</xdr:row>
      <xdr:rowOff>129470</xdr:rowOff>
    </xdr:to>
    <xdr:cxnSp macro="">
      <xdr:nvCxnSpPr>
        <xdr:cNvPr id="480" name="直線コネクタ 479"/>
        <xdr:cNvCxnSpPr/>
      </xdr:nvCxnSpPr>
      <xdr:spPr>
        <a:xfrm>
          <a:off x="7861300" y="16923012"/>
          <a:ext cx="889000" cy="8558"/>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45</xdr:col>
      <xdr:colOff>127000</xdr:colOff>
      <xdr:row>97</xdr:row>
      <xdr:rowOff>102930</xdr:rowOff>
    </xdr:from>
    <xdr:to>
      <xdr:col>46</xdr:col>
      <xdr:colOff>38100</xdr:colOff>
      <xdr:row>98</xdr:row>
      <xdr:rowOff>33080</xdr:rowOff>
    </xdr:to>
    <xdr:sp macro="" textlink="">
      <xdr:nvSpPr>
        <xdr:cNvPr id="481" name="フローチャート: 判断 480"/>
        <xdr:cNvSpPr/>
      </xdr:nvSpPr>
      <xdr:spPr>
        <a:xfrm>
          <a:off x="8699500" y="1673358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44</xdr:col>
      <xdr:colOff>101111</xdr:colOff>
      <xdr:row>96</xdr:row>
      <xdr:rowOff>49607</xdr:rowOff>
    </xdr:from>
    <xdr:ext cx="534377" cy="259045"/>
    <xdr:sp macro="" textlink="">
      <xdr:nvSpPr>
        <xdr:cNvPr id="482" name="テキスト ボックス 481"/>
        <xdr:cNvSpPr txBox="1"/>
      </xdr:nvSpPr>
      <xdr:spPr>
        <a:xfrm>
          <a:off x="8483111" y="16508807"/>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23,018</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36</xdr:col>
      <xdr:colOff>114300</xdr:colOff>
      <xdr:row>98</xdr:row>
      <xdr:rowOff>120912</xdr:rowOff>
    </xdr:from>
    <xdr:to>
      <xdr:col>41</xdr:col>
      <xdr:colOff>50800</xdr:colOff>
      <xdr:row>98</xdr:row>
      <xdr:rowOff>142229</xdr:rowOff>
    </xdr:to>
    <xdr:cxnSp macro="">
      <xdr:nvCxnSpPr>
        <xdr:cNvPr id="483" name="直線コネクタ 482"/>
        <xdr:cNvCxnSpPr/>
      </xdr:nvCxnSpPr>
      <xdr:spPr>
        <a:xfrm flipV="1">
          <a:off x="6972300" y="16923012"/>
          <a:ext cx="889000" cy="21317"/>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41</xdr:col>
      <xdr:colOff>0</xdr:colOff>
      <xdr:row>97</xdr:row>
      <xdr:rowOff>82699</xdr:rowOff>
    </xdr:from>
    <xdr:to>
      <xdr:col>41</xdr:col>
      <xdr:colOff>101600</xdr:colOff>
      <xdr:row>98</xdr:row>
      <xdr:rowOff>12849</xdr:rowOff>
    </xdr:to>
    <xdr:sp macro="" textlink="">
      <xdr:nvSpPr>
        <xdr:cNvPr id="484" name="フローチャート: 判断 483"/>
        <xdr:cNvSpPr/>
      </xdr:nvSpPr>
      <xdr:spPr>
        <a:xfrm>
          <a:off x="7810500" y="16713349"/>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39</xdr:col>
      <xdr:colOff>164611</xdr:colOff>
      <xdr:row>96</xdr:row>
      <xdr:rowOff>29376</xdr:rowOff>
    </xdr:from>
    <xdr:ext cx="534377" cy="259045"/>
    <xdr:sp macro="" textlink="">
      <xdr:nvSpPr>
        <xdr:cNvPr id="485" name="テキスト ボックス 484"/>
        <xdr:cNvSpPr txBox="1"/>
      </xdr:nvSpPr>
      <xdr:spPr>
        <a:xfrm>
          <a:off x="7594111" y="16488576"/>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24,434</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36</xdr:col>
      <xdr:colOff>63500</xdr:colOff>
      <xdr:row>98</xdr:row>
      <xdr:rowOff>2318</xdr:rowOff>
    </xdr:from>
    <xdr:to>
      <xdr:col>36</xdr:col>
      <xdr:colOff>165100</xdr:colOff>
      <xdr:row>98</xdr:row>
      <xdr:rowOff>103918</xdr:rowOff>
    </xdr:to>
    <xdr:sp macro="" textlink="">
      <xdr:nvSpPr>
        <xdr:cNvPr id="486" name="フローチャート: 判断 485"/>
        <xdr:cNvSpPr/>
      </xdr:nvSpPr>
      <xdr:spPr>
        <a:xfrm>
          <a:off x="6921500" y="16804418"/>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35</xdr:col>
      <xdr:colOff>37611</xdr:colOff>
      <xdr:row>96</xdr:row>
      <xdr:rowOff>120445</xdr:rowOff>
    </xdr:from>
    <xdr:ext cx="534377" cy="259045"/>
    <xdr:sp macro="" textlink="">
      <xdr:nvSpPr>
        <xdr:cNvPr id="487" name="テキスト ボックス 486"/>
        <xdr:cNvSpPr txBox="1"/>
      </xdr:nvSpPr>
      <xdr:spPr>
        <a:xfrm>
          <a:off x="6705111" y="16579645"/>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18,060</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oneCellAnchor>
    <xdr:from>
      <xdr:col>54</xdr:col>
      <xdr:colOff>0</xdr:colOff>
      <xdr:row>101</xdr:row>
      <xdr:rowOff>80027</xdr:rowOff>
    </xdr:from>
    <xdr:ext cx="762000" cy="259045"/>
    <xdr:sp macro="" textlink="">
      <xdr:nvSpPr>
        <xdr:cNvPr id="488" name="テキスト ボックス 487"/>
        <xdr:cNvSpPr txBox="1"/>
      </xdr:nvSpPr>
      <xdr:spPr>
        <a:xfrm>
          <a:off x="10287000" y="17396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R01</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49</xdr:col>
      <xdr:colOff>114300</xdr:colOff>
      <xdr:row>101</xdr:row>
      <xdr:rowOff>80027</xdr:rowOff>
    </xdr:from>
    <xdr:ext cx="762000" cy="259045"/>
    <xdr:sp macro="" textlink="">
      <xdr:nvSpPr>
        <xdr:cNvPr id="489" name="テキスト ボックス 488"/>
        <xdr:cNvSpPr txBox="1"/>
      </xdr:nvSpPr>
      <xdr:spPr>
        <a:xfrm>
          <a:off x="9448800" y="17396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H30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44</xdr:col>
      <xdr:colOff>177800</xdr:colOff>
      <xdr:row>101</xdr:row>
      <xdr:rowOff>80027</xdr:rowOff>
    </xdr:from>
    <xdr:ext cx="762000" cy="259045"/>
    <xdr:sp macro="" textlink="">
      <xdr:nvSpPr>
        <xdr:cNvPr id="490" name="テキスト ボックス 489"/>
        <xdr:cNvSpPr txBox="1"/>
      </xdr:nvSpPr>
      <xdr:spPr>
        <a:xfrm>
          <a:off x="8559800" y="17396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H29</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40</xdr:col>
      <xdr:colOff>50800</xdr:colOff>
      <xdr:row>101</xdr:row>
      <xdr:rowOff>80027</xdr:rowOff>
    </xdr:from>
    <xdr:ext cx="762000" cy="259045"/>
    <xdr:sp macro="" textlink="">
      <xdr:nvSpPr>
        <xdr:cNvPr id="491" name="テキスト ボックス 490"/>
        <xdr:cNvSpPr txBox="1"/>
      </xdr:nvSpPr>
      <xdr:spPr>
        <a:xfrm>
          <a:off x="7670800" y="17396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H28</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35</xdr:col>
      <xdr:colOff>114300</xdr:colOff>
      <xdr:row>101</xdr:row>
      <xdr:rowOff>80027</xdr:rowOff>
    </xdr:from>
    <xdr:ext cx="762000" cy="259045"/>
    <xdr:sp macro="" textlink="">
      <xdr:nvSpPr>
        <xdr:cNvPr id="492" name="テキスト ボックス 491"/>
        <xdr:cNvSpPr txBox="1"/>
      </xdr:nvSpPr>
      <xdr:spPr>
        <a:xfrm>
          <a:off x="6781800" y="17396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H27</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54</xdr:col>
      <xdr:colOff>139700</xdr:colOff>
      <xdr:row>97</xdr:row>
      <xdr:rowOff>137120</xdr:rowOff>
    </xdr:from>
    <xdr:to>
      <xdr:col>55</xdr:col>
      <xdr:colOff>50800</xdr:colOff>
      <xdr:row>98</xdr:row>
      <xdr:rowOff>67270</xdr:rowOff>
    </xdr:to>
    <xdr:sp macro="" textlink="">
      <xdr:nvSpPr>
        <xdr:cNvPr id="493" name="楕円 492"/>
        <xdr:cNvSpPr/>
      </xdr:nvSpPr>
      <xdr:spPr>
        <a:xfrm>
          <a:off x="10426700" y="1676777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55</xdr:col>
      <xdr:colOff>50800</xdr:colOff>
      <xdr:row>97</xdr:row>
      <xdr:rowOff>52047</xdr:rowOff>
    </xdr:from>
    <xdr:ext cx="534377" cy="259045"/>
    <xdr:sp macro="" textlink="">
      <xdr:nvSpPr>
        <xdr:cNvPr id="494" name="普通建設事業費 （ うち更新整備　）該当値テキスト"/>
        <xdr:cNvSpPr txBox="1"/>
      </xdr:nvSpPr>
      <xdr:spPr>
        <a:xfrm>
          <a:off x="10528300" y="16682697"/>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FF0000"/>
              </a:solidFill>
              <a:latin typeface="ＭＳ Ｐゴシック" panose="020B0600070205080204" pitchFamily="50" charset="-128"/>
              <a:ea typeface="ＭＳ Ｐゴシック" panose="020B0600070205080204" pitchFamily="50" charset="-128"/>
            </a:rPr>
            <a:t>20,625</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50</xdr:col>
      <xdr:colOff>63500</xdr:colOff>
      <xdr:row>98</xdr:row>
      <xdr:rowOff>546</xdr:rowOff>
    </xdr:from>
    <xdr:to>
      <xdr:col>50</xdr:col>
      <xdr:colOff>165100</xdr:colOff>
      <xdr:row>98</xdr:row>
      <xdr:rowOff>102146</xdr:rowOff>
    </xdr:to>
    <xdr:sp macro="" textlink="">
      <xdr:nvSpPr>
        <xdr:cNvPr id="495" name="楕円 494"/>
        <xdr:cNvSpPr/>
      </xdr:nvSpPr>
      <xdr:spPr>
        <a:xfrm>
          <a:off x="9588500" y="16802646"/>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49</xdr:col>
      <xdr:colOff>37611</xdr:colOff>
      <xdr:row>98</xdr:row>
      <xdr:rowOff>93273</xdr:rowOff>
    </xdr:from>
    <xdr:ext cx="534377" cy="259045"/>
    <xdr:sp macro="" textlink="">
      <xdr:nvSpPr>
        <xdr:cNvPr id="496" name="テキスト ボックス 495"/>
        <xdr:cNvSpPr txBox="1"/>
      </xdr:nvSpPr>
      <xdr:spPr>
        <a:xfrm>
          <a:off x="9372111" y="16895373"/>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18,184</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45</xdr:col>
      <xdr:colOff>127000</xdr:colOff>
      <xdr:row>98</xdr:row>
      <xdr:rowOff>78670</xdr:rowOff>
    </xdr:from>
    <xdr:to>
      <xdr:col>46</xdr:col>
      <xdr:colOff>38100</xdr:colOff>
      <xdr:row>99</xdr:row>
      <xdr:rowOff>8820</xdr:rowOff>
    </xdr:to>
    <xdr:sp macro="" textlink="">
      <xdr:nvSpPr>
        <xdr:cNvPr id="497" name="楕円 496"/>
        <xdr:cNvSpPr/>
      </xdr:nvSpPr>
      <xdr:spPr>
        <a:xfrm>
          <a:off x="8699500" y="1688077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44</xdr:col>
      <xdr:colOff>101111</xdr:colOff>
      <xdr:row>98</xdr:row>
      <xdr:rowOff>171397</xdr:rowOff>
    </xdr:from>
    <xdr:ext cx="534377" cy="259045"/>
    <xdr:sp macro="" textlink="">
      <xdr:nvSpPr>
        <xdr:cNvPr id="498" name="テキスト ボックス 497"/>
        <xdr:cNvSpPr txBox="1"/>
      </xdr:nvSpPr>
      <xdr:spPr>
        <a:xfrm>
          <a:off x="8483111" y="16973497"/>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12,716</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41</xdr:col>
      <xdr:colOff>0</xdr:colOff>
      <xdr:row>98</xdr:row>
      <xdr:rowOff>70112</xdr:rowOff>
    </xdr:from>
    <xdr:to>
      <xdr:col>41</xdr:col>
      <xdr:colOff>101600</xdr:colOff>
      <xdr:row>99</xdr:row>
      <xdr:rowOff>262</xdr:rowOff>
    </xdr:to>
    <xdr:sp macro="" textlink="">
      <xdr:nvSpPr>
        <xdr:cNvPr id="499" name="楕円 498"/>
        <xdr:cNvSpPr/>
      </xdr:nvSpPr>
      <xdr:spPr>
        <a:xfrm>
          <a:off x="7810500" y="16872212"/>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39</xdr:col>
      <xdr:colOff>164611</xdr:colOff>
      <xdr:row>98</xdr:row>
      <xdr:rowOff>162839</xdr:rowOff>
    </xdr:from>
    <xdr:ext cx="534377" cy="259045"/>
    <xdr:sp macro="" textlink="">
      <xdr:nvSpPr>
        <xdr:cNvPr id="500" name="テキスト ボックス 499"/>
        <xdr:cNvSpPr txBox="1"/>
      </xdr:nvSpPr>
      <xdr:spPr>
        <a:xfrm>
          <a:off x="7594111" y="16964939"/>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13,315</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36</xdr:col>
      <xdr:colOff>63500</xdr:colOff>
      <xdr:row>98</xdr:row>
      <xdr:rowOff>91429</xdr:rowOff>
    </xdr:from>
    <xdr:to>
      <xdr:col>36</xdr:col>
      <xdr:colOff>165100</xdr:colOff>
      <xdr:row>99</xdr:row>
      <xdr:rowOff>21579</xdr:rowOff>
    </xdr:to>
    <xdr:sp macro="" textlink="">
      <xdr:nvSpPr>
        <xdr:cNvPr id="501" name="楕円 500"/>
        <xdr:cNvSpPr/>
      </xdr:nvSpPr>
      <xdr:spPr>
        <a:xfrm>
          <a:off x="6921500" y="16893529"/>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35</xdr:col>
      <xdr:colOff>37611</xdr:colOff>
      <xdr:row>99</xdr:row>
      <xdr:rowOff>12706</xdr:rowOff>
    </xdr:from>
    <xdr:ext cx="534377" cy="259045"/>
    <xdr:sp macro="" textlink="">
      <xdr:nvSpPr>
        <xdr:cNvPr id="502" name="テキスト ボックス 501"/>
        <xdr:cNvSpPr txBox="1"/>
      </xdr:nvSpPr>
      <xdr:spPr>
        <a:xfrm>
          <a:off x="6705111" y="16986256"/>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11,823</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65</xdr:col>
      <xdr:colOff>63500</xdr:colOff>
      <xdr:row>23</xdr:row>
      <xdr:rowOff>57150</xdr:rowOff>
    </xdr:from>
    <xdr:to>
      <xdr:col>89</xdr:col>
      <xdr:colOff>177800</xdr:colOff>
      <xdr:row>25</xdr:row>
      <xdr:rowOff>31750</xdr:rowOff>
    </xdr:to>
    <xdr:sp macro="" textlink="">
      <xdr:nvSpPr>
        <xdr:cNvPr id="503" name="正方形/長方形 502"/>
        <xdr:cNvSpPr/>
      </xdr:nvSpPr>
      <xdr:spPr>
        <a:xfrm>
          <a:off x="12446000" y="4000500"/>
          <a:ext cx="4686300" cy="3175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ysClr val="windowText" lastClr="000000"/>
              </a:solidFill>
              <a:latin typeface="ＭＳ Ｐゴシック" panose="020B0600070205080204" pitchFamily="50" charset="-128"/>
              <a:ea typeface="ＭＳ Ｐゴシック" panose="020B0600070205080204" pitchFamily="50" charset="-128"/>
            </a:rPr>
            <a:t>災害復旧事業費</a:t>
          </a:r>
        </a:p>
      </xdr:txBody>
    </xdr:sp>
    <xdr:clientData/>
  </xdr:twoCellAnchor>
  <xdr:twoCellAnchor>
    <xdr:from>
      <xdr:col>66</xdr:col>
      <xdr:colOff>0</xdr:colOff>
      <xdr:row>25</xdr:row>
      <xdr:rowOff>57150</xdr:rowOff>
    </xdr:from>
    <xdr:to>
      <xdr:col>74</xdr:col>
      <xdr:colOff>0</xdr:colOff>
      <xdr:row>26</xdr:row>
      <xdr:rowOff>139700</xdr:rowOff>
    </xdr:to>
    <xdr:sp macro="" textlink="">
      <xdr:nvSpPr>
        <xdr:cNvPr id="504" name="正方形/長方形 503"/>
        <xdr:cNvSpPr/>
      </xdr:nvSpPr>
      <xdr:spPr>
        <a:xfrm>
          <a:off x="12573000" y="4343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類似団体内順位</a:t>
          </a:r>
        </a:p>
      </xdr:txBody>
    </xdr:sp>
    <xdr:clientData/>
  </xdr:twoCellAnchor>
  <xdr:twoCellAnchor>
    <xdr:from>
      <xdr:col>66</xdr:col>
      <xdr:colOff>0</xdr:colOff>
      <xdr:row>26</xdr:row>
      <xdr:rowOff>88900</xdr:rowOff>
    </xdr:from>
    <xdr:to>
      <xdr:col>74</xdr:col>
      <xdr:colOff>0</xdr:colOff>
      <xdr:row>28</xdr:row>
      <xdr:rowOff>0</xdr:rowOff>
    </xdr:to>
    <xdr:sp macro="" textlink="">
      <xdr:nvSpPr>
        <xdr:cNvPr id="505" name="正方形/長方形 504"/>
        <xdr:cNvSpPr/>
      </xdr:nvSpPr>
      <xdr:spPr>
        <a:xfrm>
          <a:off x="12573000" y="4546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8/23</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71</xdr:col>
      <xdr:colOff>63500</xdr:colOff>
      <xdr:row>25</xdr:row>
      <xdr:rowOff>57150</xdr:rowOff>
    </xdr:from>
    <xdr:to>
      <xdr:col>79</xdr:col>
      <xdr:colOff>63500</xdr:colOff>
      <xdr:row>26</xdr:row>
      <xdr:rowOff>139700</xdr:rowOff>
    </xdr:to>
    <xdr:sp macro="" textlink="">
      <xdr:nvSpPr>
        <xdr:cNvPr id="506" name="正方形/長方形 505"/>
        <xdr:cNvSpPr/>
      </xdr:nvSpPr>
      <xdr:spPr>
        <a:xfrm>
          <a:off x="13589000" y="4343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全国平均</a:t>
          </a:r>
        </a:p>
      </xdr:txBody>
    </xdr:sp>
    <xdr:clientData/>
  </xdr:twoCellAnchor>
  <xdr:twoCellAnchor>
    <xdr:from>
      <xdr:col>71</xdr:col>
      <xdr:colOff>63500</xdr:colOff>
      <xdr:row>26</xdr:row>
      <xdr:rowOff>88900</xdr:rowOff>
    </xdr:from>
    <xdr:to>
      <xdr:col>79</xdr:col>
      <xdr:colOff>63500</xdr:colOff>
      <xdr:row>28</xdr:row>
      <xdr:rowOff>0</xdr:rowOff>
    </xdr:to>
    <xdr:sp macro="" textlink="">
      <xdr:nvSpPr>
        <xdr:cNvPr id="507" name="正方形/長方形 506"/>
        <xdr:cNvSpPr/>
      </xdr:nvSpPr>
      <xdr:spPr>
        <a:xfrm>
          <a:off x="13589000" y="4546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3,671</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77</xdr:col>
      <xdr:colOff>63500</xdr:colOff>
      <xdr:row>25</xdr:row>
      <xdr:rowOff>57150</xdr:rowOff>
    </xdr:from>
    <xdr:to>
      <xdr:col>85</xdr:col>
      <xdr:colOff>63500</xdr:colOff>
      <xdr:row>26</xdr:row>
      <xdr:rowOff>139700</xdr:rowOff>
    </xdr:to>
    <xdr:sp macro="" textlink="">
      <xdr:nvSpPr>
        <xdr:cNvPr id="508" name="正方形/長方形 507"/>
        <xdr:cNvSpPr/>
      </xdr:nvSpPr>
      <xdr:spPr>
        <a:xfrm>
          <a:off x="14732000" y="4343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東京都平均</a:t>
          </a:r>
        </a:p>
      </xdr:txBody>
    </xdr:sp>
    <xdr:clientData/>
  </xdr:twoCellAnchor>
  <xdr:twoCellAnchor>
    <xdr:from>
      <xdr:col>77</xdr:col>
      <xdr:colOff>63500</xdr:colOff>
      <xdr:row>26</xdr:row>
      <xdr:rowOff>88900</xdr:rowOff>
    </xdr:from>
    <xdr:to>
      <xdr:col>85</xdr:col>
      <xdr:colOff>63500</xdr:colOff>
      <xdr:row>28</xdr:row>
      <xdr:rowOff>0</xdr:rowOff>
    </xdr:to>
    <xdr:sp macro="" textlink="">
      <xdr:nvSpPr>
        <xdr:cNvPr id="509" name="正方形/長方形 508"/>
        <xdr:cNvSpPr/>
      </xdr:nvSpPr>
      <xdr:spPr>
        <a:xfrm>
          <a:off x="14732000" y="4546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281</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65</xdr:col>
      <xdr:colOff>63500</xdr:colOff>
      <xdr:row>28</xdr:row>
      <xdr:rowOff>25400</xdr:rowOff>
    </xdr:from>
    <xdr:to>
      <xdr:col>89</xdr:col>
      <xdr:colOff>177800</xdr:colOff>
      <xdr:row>41</xdr:row>
      <xdr:rowOff>82550</xdr:rowOff>
    </xdr:to>
    <xdr:sp macro="" textlink="">
      <xdr:nvSpPr>
        <xdr:cNvPr id="510" name="正方形/長方形 509"/>
        <xdr:cNvSpPr/>
      </xdr:nvSpPr>
      <xdr:spPr>
        <a:xfrm>
          <a:off x="12446000" y="4826000"/>
          <a:ext cx="4686300" cy="2286000"/>
        </a:xfrm>
        <a:prstGeom prst="rect">
          <a:avLst/>
        </a:prstGeom>
        <a:solidFill>
          <a:srgbClr val="E6FFD5"/>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65</xdr:col>
      <xdr:colOff>25400</xdr:colOff>
      <xdr:row>27</xdr:row>
      <xdr:rowOff>6350</xdr:rowOff>
    </xdr:from>
    <xdr:ext cx="349839" cy="225703"/>
    <xdr:sp macro="" textlink="">
      <xdr:nvSpPr>
        <xdr:cNvPr id="511" name="テキスト ボックス 510"/>
        <xdr:cNvSpPr txBox="1"/>
      </xdr:nvSpPr>
      <xdr:spPr>
        <a:xfrm>
          <a:off x="12407900" y="4635500"/>
          <a:ext cx="349839"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800">
              <a:latin typeface="ＭＳ Ｐゴシック" panose="020B0600070205080204" pitchFamily="50" charset="-128"/>
              <a:ea typeface="ＭＳ Ｐゴシック" panose="020B0600070205080204" pitchFamily="50" charset="-128"/>
            </a:rPr>
            <a:t>(</a:t>
          </a:r>
          <a:r>
            <a:rPr kumimoji="1" lang="ja-JP" altLang="en-US" sz="800">
              <a:latin typeface="ＭＳ Ｐゴシック" panose="020B0600070205080204" pitchFamily="50" charset="-128"/>
              <a:ea typeface="ＭＳ Ｐゴシック" panose="020B0600070205080204" pitchFamily="50" charset="-128"/>
            </a:rPr>
            <a:t>円</a:t>
          </a:r>
          <a:r>
            <a:rPr kumimoji="1" lang="en-US" altLang="ja-JP" sz="800">
              <a:latin typeface="ＭＳ Ｐゴシック" panose="020B0600070205080204" pitchFamily="50" charset="-128"/>
              <a:ea typeface="ＭＳ Ｐゴシック" panose="020B0600070205080204" pitchFamily="50" charset="-128"/>
            </a:rPr>
            <a:t>)</a:t>
          </a:r>
          <a:endParaRPr kumimoji="1" lang="ja-JP" altLang="en-US" sz="800">
            <a:latin typeface="ＭＳ Ｐゴシック" panose="020B0600070205080204" pitchFamily="50" charset="-128"/>
            <a:ea typeface="ＭＳ Ｐゴシック" panose="020B0600070205080204" pitchFamily="50" charset="-128"/>
          </a:endParaRPr>
        </a:p>
      </xdr:txBody>
    </xdr:sp>
    <xdr:clientData/>
  </xdr:oneCellAnchor>
  <xdr:twoCellAnchor>
    <xdr:from>
      <xdr:col>65</xdr:col>
      <xdr:colOff>63500</xdr:colOff>
      <xdr:row>41</xdr:row>
      <xdr:rowOff>82550</xdr:rowOff>
    </xdr:from>
    <xdr:to>
      <xdr:col>89</xdr:col>
      <xdr:colOff>177800</xdr:colOff>
      <xdr:row>41</xdr:row>
      <xdr:rowOff>82550</xdr:rowOff>
    </xdr:to>
    <xdr:cxnSp macro="">
      <xdr:nvCxnSpPr>
        <xdr:cNvPr id="512" name="直線コネクタ 511"/>
        <xdr:cNvCxnSpPr/>
      </xdr:nvCxnSpPr>
      <xdr:spPr>
        <a:xfrm>
          <a:off x="12446000" y="7112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65</xdr:col>
      <xdr:colOff>63500</xdr:colOff>
      <xdr:row>39</xdr:row>
      <xdr:rowOff>98878</xdr:rowOff>
    </xdr:from>
    <xdr:to>
      <xdr:col>89</xdr:col>
      <xdr:colOff>177800</xdr:colOff>
      <xdr:row>39</xdr:row>
      <xdr:rowOff>98878</xdr:rowOff>
    </xdr:to>
    <xdr:cxnSp macro="">
      <xdr:nvCxnSpPr>
        <xdr:cNvPr id="513" name="直線コネクタ 512"/>
        <xdr:cNvCxnSpPr/>
      </xdr:nvCxnSpPr>
      <xdr:spPr>
        <a:xfrm>
          <a:off x="12446000" y="6785428"/>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64</xdr:col>
      <xdr:colOff>5214</xdr:colOff>
      <xdr:row>38</xdr:row>
      <xdr:rowOff>128105</xdr:rowOff>
    </xdr:from>
    <xdr:ext cx="248786" cy="259045"/>
    <xdr:sp macro="" textlink="">
      <xdr:nvSpPr>
        <xdr:cNvPr id="514" name="テキスト ボックス 513"/>
        <xdr:cNvSpPr txBox="1"/>
      </xdr:nvSpPr>
      <xdr:spPr>
        <a:xfrm>
          <a:off x="12197214" y="6643205"/>
          <a:ext cx="248786"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65</xdr:col>
      <xdr:colOff>63500</xdr:colOff>
      <xdr:row>37</xdr:row>
      <xdr:rowOff>115207</xdr:rowOff>
    </xdr:from>
    <xdr:to>
      <xdr:col>89</xdr:col>
      <xdr:colOff>177800</xdr:colOff>
      <xdr:row>37</xdr:row>
      <xdr:rowOff>115207</xdr:rowOff>
    </xdr:to>
    <xdr:cxnSp macro="">
      <xdr:nvCxnSpPr>
        <xdr:cNvPr id="515" name="直線コネクタ 514"/>
        <xdr:cNvCxnSpPr/>
      </xdr:nvCxnSpPr>
      <xdr:spPr>
        <a:xfrm>
          <a:off x="12446000" y="6458857"/>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63</xdr:col>
      <xdr:colOff>67474</xdr:colOff>
      <xdr:row>36</xdr:row>
      <xdr:rowOff>144434</xdr:rowOff>
    </xdr:from>
    <xdr:ext cx="377026" cy="259045"/>
    <xdr:sp macro="" textlink="">
      <xdr:nvSpPr>
        <xdr:cNvPr id="516" name="テキスト ボックス 515"/>
        <xdr:cNvSpPr txBox="1"/>
      </xdr:nvSpPr>
      <xdr:spPr>
        <a:xfrm>
          <a:off x="12068974" y="6316634"/>
          <a:ext cx="377026"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100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65</xdr:col>
      <xdr:colOff>63500</xdr:colOff>
      <xdr:row>35</xdr:row>
      <xdr:rowOff>131536</xdr:rowOff>
    </xdr:from>
    <xdr:to>
      <xdr:col>89</xdr:col>
      <xdr:colOff>177800</xdr:colOff>
      <xdr:row>35</xdr:row>
      <xdr:rowOff>131536</xdr:rowOff>
    </xdr:to>
    <xdr:cxnSp macro="">
      <xdr:nvCxnSpPr>
        <xdr:cNvPr id="517" name="直線コネクタ 516"/>
        <xdr:cNvCxnSpPr/>
      </xdr:nvCxnSpPr>
      <xdr:spPr>
        <a:xfrm>
          <a:off x="12446000" y="6132286"/>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63</xdr:col>
      <xdr:colOff>67474</xdr:colOff>
      <xdr:row>34</xdr:row>
      <xdr:rowOff>160763</xdr:rowOff>
    </xdr:from>
    <xdr:ext cx="377026" cy="259045"/>
    <xdr:sp macro="" textlink="">
      <xdr:nvSpPr>
        <xdr:cNvPr id="518" name="テキスト ボックス 517"/>
        <xdr:cNvSpPr txBox="1"/>
      </xdr:nvSpPr>
      <xdr:spPr>
        <a:xfrm>
          <a:off x="12068974" y="5990063"/>
          <a:ext cx="377026"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200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65</xdr:col>
      <xdr:colOff>63500</xdr:colOff>
      <xdr:row>33</xdr:row>
      <xdr:rowOff>147864</xdr:rowOff>
    </xdr:from>
    <xdr:to>
      <xdr:col>89</xdr:col>
      <xdr:colOff>177800</xdr:colOff>
      <xdr:row>33</xdr:row>
      <xdr:rowOff>147864</xdr:rowOff>
    </xdr:to>
    <xdr:cxnSp macro="">
      <xdr:nvCxnSpPr>
        <xdr:cNvPr id="519" name="直線コネクタ 518"/>
        <xdr:cNvCxnSpPr/>
      </xdr:nvCxnSpPr>
      <xdr:spPr>
        <a:xfrm>
          <a:off x="12446000" y="5805714"/>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63</xdr:col>
      <xdr:colOff>67474</xdr:colOff>
      <xdr:row>33</xdr:row>
      <xdr:rowOff>5641</xdr:rowOff>
    </xdr:from>
    <xdr:ext cx="377026" cy="259045"/>
    <xdr:sp macro="" textlink="">
      <xdr:nvSpPr>
        <xdr:cNvPr id="520" name="テキスト ボックス 519"/>
        <xdr:cNvSpPr txBox="1"/>
      </xdr:nvSpPr>
      <xdr:spPr>
        <a:xfrm>
          <a:off x="12068974" y="5663491"/>
          <a:ext cx="377026"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300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65</xdr:col>
      <xdr:colOff>63500</xdr:colOff>
      <xdr:row>31</xdr:row>
      <xdr:rowOff>164193</xdr:rowOff>
    </xdr:from>
    <xdr:to>
      <xdr:col>89</xdr:col>
      <xdr:colOff>177800</xdr:colOff>
      <xdr:row>31</xdr:row>
      <xdr:rowOff>164193</xdr:rowOff>
    </xdr:to>
    <xdr:cxnSp macro="">
      <xdr:nvCxnSpPr>
        <xdr:cNvPr id="521" name="直線コネクタ 520"/>
        <xdr:cNvCxnSpPr/>
      </xdr:nvCxnSpPr>
      <xdr:spPr>
        <a:xfrm>
          <a:off x="12446000" y="5479143"/>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63</xdr:col>
      <xdr:colOff>67474</xdr:colOff>
      <xdr:row>31</xdr:row>
      <xdr:rowOff>21970</xdr:rowOff>
    </xdr:from>
    <xdr:ext cx="377026" cy="259045"/>
    <xdr:sp macro="" textlink="">
      <xdr:nvSpPr>
        <xdr:cNvPr id="522" name="テキスト ボックス 521"/>
        <xdr:cNvSpPr txBox="1"/>
      </xdr:nvSpPr>
      <xdr:spPr>
        <a:xfrm>
          <a:off x="12068974" y="5336920"/>
          <a:ext cx="377026"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400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65</xdr:col>
      <xdr:colOff>63500</xdr:colOff>
      <xdr:row>30</xdr:row>
      <xdr:rowOff>9072</xdr:rowOff>
    </xdr:from>
    <xdr:to>
      <xdr:col>89</xdr:col>
      <xdr:colOff>177800</xdr:colOff>
      <xdr:row>30</xdr:row>
      <xdr:rowOff>9072</xdr:rowOff>
    </xdr:to>
    <xdr:cxnSp macro="">
      <xdr:nvCxnSpPr>
        <xdr:cNvPr id="523" name="直線コネクタ 522"/>
        <xdr:cNvCxnSpPr/>
      </xdr:nvCxnSpPr>
      <xdr:spPr>
        <a:xfrm>
          <a:off x="12446000" y="5152572"/>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63</xdr:col>
      <xdr:colOff>67474</xdr:colOff>
      <xdr:row>29</xdr:row>
      <xdr:rowOff>38299</xdr:rowOff>
    </xdr:from>
    <xdr:ext cx="377026" cy="259045"/>
    <xdr:sp macro="" textlink="">
      <xdr:nvSpPr>
        <xdr:cNvPr id="524" name="テキスト ボックス 523"/>
        <xdr:cNvSpPr txBox="1"/>
      </xdr:nvSpPr>
      <xdr:spPr>
        <a:xfrm>
          <a:off x="12068974" y="5010349"/>
          <a:ext cx="377026"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500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65</xdr:col>
      <xdr:colOff>63500</xdr:colOff>
      <xdr:row>28</xdr:row>
      <xdr:rowOff>25400</xdr:rowOff>
    </xdr:from>
    <xdr:to>
      <xdr:col>89</xdr:col>
      <xdr:colOff>177800</xdr:colOff>
      <xdr:row>28</xdr:row>
      <xdr:rowOff>25400</xdr:rowOff>
    </xdr:to>
    <xdr:cxnSp macro="">
      <xdr:nvCxnSpPr>
        <xdr:cNvPr id="525" name="直線コネクタ 524"/>
        <xdr:cNvCxnSpPr/>
      </xdr:nvCxnSpPr>
      <xdr:spPr>
        <a:xfrm>
          <a:off x="12446000" y="4826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63</xdr:col>
      <xdr:colOff>67474</xdr:colOff>
      <xdr:row>27</xdr:row>
      <xdr:rowOff>54627</xdr:rowOff>
    </xdr:from>
    <xdr:ext cx="377026" cy="259045"/>
    <xdr:sp macro="" textlink="">
      <xdr:nvSpPr>
        <xdr:cNvPr id="526" name="テキスト ボックス 525"/>
        <xdr:cNvSpPr txBox="1"/>
      </xdr:nvSpPr>
      <xdr:spPr>
        <a:xfrm>
          <a:off x="12068974" y="4683777"/>
          <a:ext cx="377026"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600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65</xdr:col>
      <xdr:colOff>63500</xdr:colOff>
      <xdr:row>28</xdr:row>
      <xdr:rowOff>25400</xdr:rowOff>
    </xdr:from>
    <xdr:to>
      <xdr:col>89</xdr:col>
      <xdr:colOff>177800</xdr:colOff>
      <xdr:row>41</xdr:row>
      <xdr:rowOff>82550</xdr:rowOff>
    </xdr:to>
    <xdr:sp macro="" textlink="">
      <xdr:nvSpPr>
        <xdr:cNvPr id="527" name="災害復旧事業費グラフ枠"/>
        <xdr:cNvSpPr/>
      </xdr:nvSpPr>
      <xdr:spPr>
        <a:xfrm>
          <a:off x="12446000" y="4826000"/>
          <a:ext cx="4686300" cy="228600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85</xdr:col>
      <xdr:colOff>125095</xdr:colOff>
      <xdr:row>30</xdr:row>
      <xdr:rowOff>103777</xdr:rowOff>
    </xdr:from>
    <xdr:to>
      <xdr:col>85</xdr:col>
      <xdr:colOff>126364</xdr:colOff>
      <xdr:row>39</xdr:row>
      <xdr:rowOff>98878</xdr:rowOff>
    </xdr:to>
    <xdr:cxnSp macro="">
      <xdr:nvCxnSpPr>
        <xdr:cNvPr id="528" name="直線コネクタ 527"/>
        <xdr:cNvCxnSpPr/>
      </xdr:nvCxnSpPr>
      <xdr:spPr>
        <a:xfrm flipV="1">
          <a:off x="16317595" y="5247277"/>
          <a:ext cx="1269" cy="1538151"/>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85</xdr:col>
      <xdr:colOff>177800</xdr:colOff>
      <xdr:row>39</xdr:row>
      <xdr:rowOff>102705</xdr:rowOff>
    </xdr:from>
    <xdr:ext cx="249299" cy="259045"/>
    <xdr:sp macro="" textlink="">
      <xdr:nvSpPr>
        <xdr:cNvPr id="529" name="災害復旧事業費最小値テキスト"/>
        <xdr:cNvSpPr txBox="1"/>
      </xdr:nvSpPr>
      <xdr:spPr>
        <a:xfrm>
          <a:off x="16370300" y="6789255"/>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panose="020B0600070205080204" pitchFamily="50" charset="-128"/>
              <a:ea typeface="ＭＳ Ｐゴシック" panose="020B0600070205080204" pitchFamily="50" charset="-128"/>
            </a:rPr>
            <a:t>0</a:t>
          </a:r>
          <a:endParaRPr kumimoji="1" lang="ja-JP" altLang="en-US" sz="1000" b="1">
            <a:latin typeface="ＭＳ Ｐゴシック" panose="020B0600070205080204" pitchFamily="50" charset="-128"/>
            <a:ea typeface="ＭＳ Ｐゴシック" panose="020B0600070205080204" pitchFamily="50" charset="-128"/>
          </a:endParaRPr>
        </a:p>
      </xdr:txBody>
    </xdr:sp>
    <xdr:clientData/>
  </xdr:oneCellAnchor>
  <xdr:twoCellAnchor>
    <xdr:from>
      <xdr:col>85</xdr:col>
      <xdr:colOff>38100</xdr:colOff>
      <xdr:row>39</xdr:row>
      <xdr:rowOff>98878</xdr:rowOff>
    </xdr:from>
    <xdr:to>
      <xdr:col>86</xdr:col>
      <xdr:colOff>25400</xdr:colOff>
      <xdr:row>39</xdr:row>
      <xdr:rowOff>98878</xdr:rowOff>
    </xdr:to>
    <xdr:cxnSp macro="">
      <xdr:nvCxnSpPr>
        <xdr:cNvPr id="530" name="直線コネクタ 529"/>
        <xdr:cNvCxnSpPr/>
      </xdr:nvCxnSpPr>
      <xdr:spPr>
        <a:xfrm>
          <a:off x="16230600" y="6785428"/>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85</xdr:col>
      <xdr:colOff>177800</xdr:colOff>
      <xdr:row>29</xdr:row>
      <xdr:rowOff>50454</xdr:rowOff>
    </xdr:from>
    <xdr:ext cx="378565" cy="259045"/>
    <xdr:sp macro="" textlink="">
      <xdr:nvSpPr>
        <xdr:cNvPr id="531" name="災害復旧事業費最大値テキスト"/>
        <xdr:cNvSpPr txBox="1"/>
      </xdr:nvSpPr>
      <xdr:spPr>
        <a:xfrm>
          <a:off x="16370300" y="5022504"/>
          <a:ext cx="378565"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panose="020B0600070205080204" pitchFamily="50" charset="-128"/>
              <a:ea typeface="ＭＳ Ｐゴシック" panose="020B0600070205080204" pitchFamily="50" charset="-128"/>
            </a:rPr>
            <a:t>471</a:t>
          </a:r>
          <a:endParaRPr kumimoji="1" lang="ja-JP" altLang="en-US" sz="1000" b="1">
            <a:latin typeface="ＭＳ Ｐゴシック" panose="020B0600070205080204" pitchFamily="50" charset="-128"/>
            <a:ea typeface="ＭＳ Ｐゴシック" panose="020B0600070205080204" pitchFamily="50" charset="-128"/>
          </a:endParaRPr>
        </a:p>
      </xdr:txBody>
    </xdr:sp>
    <xdr:clientData/>
  </xdr:oneCellAnchor>
  <xdr:twoCellAnchor>
    <xdr:from>
      <xdr:col>85</xdr:col>
      <xdr:colOff>38100</xdr:colOff>
      <xdr:row>30</xdr:row>
      <xdr:rowOff>103777</xdr:rowOff>
    </xdr:from>
    <xdr:to>
      <xdr:col>86</xdr:col>
      <xdr:colOff>25400</xdr:colOff>
      <xdr:row>30</xdr:row>
      <xdr:rowOff>103777</xdr:rowOff>
    </xdr:to>
    <xdr:cxnSp macro="">
      <xdr:nvCxnSpPr>
        <xdr:cNvPr id="532" name="直線コネクタ 531"/>
        <xdr:cNvCxnSpPr/>
      </xdr:nvCxnSpPr>
      <xdr:spPr>
        <a:xfrm>
          <a:off x="16230600" y="5247277"/>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81</xdr:col>
      <xdr:colOff>50800</xdr:colOff>
      <xdr:row>39</xdr:row>
      <xdr:rowOff>98878</xdr:rowOff>
    </xdr:from>
    <xdr:to>
      <xdr:col>85</xdr:col>
      <xdr:colOff>127000</xdr:colOff>
      <xdr:row>39</xdr:row>
      <xdr:rowOff>98878</xdr:rowOff>
    </xdr:to>
    <xdr:cxnSp macro="">
      <xdr:nvCxnSpPr>
        <xdr:cNvPr id="533" name="直線コネクタ 532"/>
        <xdr:cNvCxnSpPr/>
      </xdr:nvCxnSpPr>
      <xdr:spPr>
        <a:xfrm>
          <a:off x="15481300" y="6785428"/>
          <a:ext cx="838200" cy="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85</xdr:col>
      <xdr:colOff>177800</xdr:colOff>
      <xdr:row>37</xdr:row>
      <xdr:rowOff>56260</xdr:rowOff>
    </xdr:from>
    <xdr:ext cx="313932" cy="259045"/>
    <xdr:sp macro="" textlink="">
      <xdr:nvSpPr>
        <xdr:cNvPr id="534" name="災害復旧事業費平均値テキスト"/>
        <xdr:cNvSpPr txBox="1"/>
      </xdr:nvSpPr>
      <xdr:spPr>
        <a:xfrm>
          <a:off x="16370300" y="6399910"/>
          <a:ext cx="313932"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000080"/>
              </a:solidFill>
              <a:latin typeface="ＭＳ Ｐゴシック" panose="020B0600070205080204" pitchFamily="50" charset="-128"/>
              <a:ea typeface="ＭＳ Ｐゴシック" panose="020B0600070205080204" pitchFamily="50" charset="-128"/>
            </a:rPr>
            <a:t>57</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85</xdr:col>
      <xdr:colOff>76200</xdr:colOff>
      <xdr:row>38</xdr:row>
      <xdr:rowOff>33383</xdr:rowOff>
    </xdr:from>
    <xdr:to>
      <xdr:col>85</xdr:col>
      <xdr:colOff>177800</xdr:colOff>
      <xdr:row>38</xdr:row>
      <xdr:rowOff>134983</xdr:rowOff>
    </xdr:to>
    <xdr:sp macro="" textlink="">
      <xdr:nvSpPr>
        <xdr:cNvPr id="535" name="フローチャート: 判断 534"/>
        <xdr:cNvSpPr/>
      </xdr:nvSpPr>
      <xdr:spPr>
        <a:xfrm>
          <a:off x="16268700" y="6548483"/>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76</xdr:col>
      <xdr:colOff>114300</xdr:colOff>
      <xdr:row>39</xdr:row>
      <xdr:rowOff>98878</xdr:rowOff>
    </xdr:from>
    <xdr:to>
      <xdr:col>81</xdr:col>
      <xdr:colOff>50800</xdr:colOff>
      <xdr:row>39</xdr:row>
      <xdr:rowOff>98878</xdr:rowOff>
    </xdr:to>
    <xdr:cxnSp macro="">
      <xdr:nvCxnSpPr>
        <xdr:cNvPr id="536" name="直線コネクタ 535"/>
        <xdr:cNvCxnSpPr/>
      </xdr:nvCxnSpPr>
      <xdr:spPr>
        <a:xfrm>
          <a:off x="14592300" y="6785428"/>
          <a:ext cx="889000" cy="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81</xdr:col>
      <xdr:colOff>0</xdr:colOff>
      <xdr:row>39</xdr:row>
      <xdr:rowOff>35016</xdr:rowOff>
    </xdr:from>
    <xdr:to>
      <xdr:col>81</xdr:col>
      <xdr:colOff>101600</xdr:colOff>
      <xdr:row>39</xdr:row>
      <xdr:rowOff>136616</xdr:rowOff>
    </xdr:to>
    <xdr:sp macro="" textlink="">
      <xdr:nvSpPr>
        <xdr:cNvPr id="537" name="フローチャート: 判断 536"/>
        <xdr:cNvSpPr/>
      </xdr:nvSpPr>
      <xdr:spPr>
        <a:xfrm>
          <a:off x="15430500" y="6721566"/>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80</xdr:col>
      <xdr:colOff>116650</xdr:colOff>
      <xdr:row>37</xdr:row>
      <xdr:rowOff>153143</xdr:rowOff>
    </xdr:from>
    <xdr:ext cx="249299" cy="259045"/>
    <xdr:sp macro="" textlink="">
      <xdr:nvSpPr>
        <xdr:cNvPr id="538" name="テキスト ボックス 537"/>
        <xdr:cNvSpPr txBox="1"/>
      </xdr:nvSpPr>
      <xdr:spPr>
        <a:xfrm>
          <a:off x="15356650" y="6496793"/>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4</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71</xdr:col>
      <xdr:colOff>177800</xdr:colOff>
      <xdr:row>39</xdr:row>
      <xdr:rowOff>98878</xdr:rowOff>
    </xdr:from>
    <xdr:to>
      <xdr:col>76</xdr:col>
      <xdr:colOff>114300</xdr:colOff>
      <xdr:row>39</xdr:row>
      <xdr:rowOff>98878</xdr:rowOff>
    </xdr:to>
    <xdr:cxnSp macro="">
      <xdr:nvCxnSpPr>
        <xdr:cNvPr id="539" name="直線コネクタ 538"/>
        <xdr:cNvCxnSpPr/>
      </xdr:nvCxnSpPr>
      <xdr:spPr>
        <a:xfrm>
          <a:off x="13703300" y="6785428"/>
          <a:ext cx="889000" cy="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76</xdr:col>
      <xdr:colOff>63500</xdr:colOff>
      <xdr:row>39</xdr:row>
      <xdr:rowOff>48078</xdr:rowOff>
    </xdr:from>
    <xdr:to>
      <xdr:col>76</xdr:col>
      <xdr:colOff>165100</xdr:colOff>
      <xdr:row>39</xdr:row>
      <xdr:rowOff>149678</xdr:rowOff>
    </xdr:to>
    <xdr:sp macro="" textlink="">
      <xdr:nvSpPr>
        <xdr:cNvPr id="540" name="フローチャート: 判断 539"/>
        <xdr:cNvSpPr/>
      </xdr:nvSpPr>
      <xdr:spPr>
        <a:xfrm>
          <a:off x="14541500" y="6734628"/>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75</xdr:col>
      <xdr:colOff>180150</xdr:colOff>
      <xdr:row>39</xdr:row>
      <xdr:rowOff>140805</xdr:rowOff>
    </xdr:from>
    <xdr:ext cx="249299" cy="259045"/>
    <xdr:sp macro="" textlink="">
      <xdr:nvSpPr>
        <xdr:cNvPr id="541" name="テキスト ボックス 540"/>
        <xdr:cNvSpPr txBox="1"/>
      </xdr:nvSpPr>
      <xdr:spPr>
        <a:xfrm>
          <a:off x="14467650" y="6827355"/>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0</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67</xdr:col>
      <xdr:colOff>50800</xdr:colOff>
      <xdr:row>39</xdr:row>
      <xdr:rowOff>98878</xdr:rowOff>
    </xdr:from>
    <xdr:to>
      <xdr:col>71</xdr:col>
      <xdr:colOff>177800</xdr:colOff>
      <xdr:row>39</xdr:row>
      <xdr:rowOff>98878</xdr:rowOff>
    </xdr:to>
    <xdr:cxnSp macro="">
      <xdr:nvCxnSpPr>
        <xdr:cNvPr id="542" name="直線コネクタ 541"/>
        <xdr:cNvCxnSpPr/>
      </xdr:nvCxnSpPr>
      <xdr:spPr>
        <a:xfrm>
          <a:off x="12814300" y="6785428"/>
          <a:ext cx="889000" cy="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71</xdr:col>
      <xdr:colOff>127000</xdr:colOff>
      <xdr:row>38</xdr:row>
      <xdr:rowOff>150949</xdr:rowOff>
    </xdr:from>
    <xdr:to>
      <xdr:col>72</xdr:col>
      <xdr:colOff>38100</xdr:colOff>
      <xdr:row>39</xdr:row>
      <xdr:rowOff>81099</xdr:rowOff>
    </xdr:to>
    <xdr:sp macro="" textlink="">
      <xdr:nvSpPr>
        <xdr:cNvPr id="543" name="フローチャート: 判断 542"/>
        <xdr:cNvSpPr/>
      </xdr:nvSpPr>
      <xdr:spPr>
        <a:xfrm>
          <a:off x="13652500" y="6666049"/>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71</xdr:col>
      <xdr:colOff>20833</xdr:colOff>
      <xdr:row>37</xdr:row>
      <xdr:rowOff>97626</xdr:rowOff>
    </xdr:from>
    <xdr:ext cx="313932" cy="259045"/>
    <xdr:sp macro="" textlink="">
      <xdr:nvSpPr>
        <xdr:cNvPr id="544" name="テキスト ボックス 543"/>
        <xdr:cNvSpPr txBox="1"/>
      </xdr:nvSpPr>
      <xdr:spPr>
        <a:xfrm>
          <a:off x="13546333" y="6441276"/>
          <a:ext cx="313932"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21</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67</xdr:col>
      <xdr:colOff>0</xdr:colOff>
      <xdr:row>38</xdr:row>
      <xdr:rowOff>167277</xdr:rowOff>
    </xdr:from>
    <xdr:to>
      <xdr:col>67</xdr:col>
      <xdr:colOff>101600</xdr:colOff>
      <xdr:row>39</xdr:row>
      <xdr:rowOff>97427</xdr:rowOff>
    </xdr:to>
    <xdr:sp macro="" textlink="">
      <xdr:nvSpPr>
        <xdr:cNvPr id="545" name="フローチャート: 判断 544"/>
        <xdr:cNvSpPr/>
      </xdr:nvSpPr>
      <xdr:spPr>
        <a:xfrm>
          <a:off x="12763500" y="6682377"/>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66</xdr:col>
      <xdr:colOff>84333</xdr:colOff>
      <xdr:row>37</xdr:row>
      <xdr:rowOff>113954</xdr:rowOff>
    </xdr:from>
    <xdr:ext cx="313932" cy="259045"/>
    <xdr:sp macro="" textlink="">
      <xdr:nvSpPr>
        <xdr:cNvPr id="546" name="テキスト ボックス 545"/>
        <xdr:cNvSpPr txBox="1"/>
      </xdr:nvSpPr>
      <xdr:spPr>
        <a:xfrm>
          <a:off x="12657333" y="6457604"/>
          <a:ext cx="313932"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16</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oneCellAnchor>
    <xdr:from>
      <xdr:col>84</xdr:col>
      <xdr:colOff>127000</xdr:colOff>
      <xdr:row>41</xdr:row>
      <xdr:rowOff>80027</xdr:rowOff>
    </xdr:from>
    <xdr:ext cx="762000" cy="259045"/>
    <xdr:sp macro="" textlink="">
      <xdr:nvSpPr>
        <xdr:cNvPr id="547" name="テキスト ボックス 546"/>
        <xdr:cNvSpPr txBox="1"/>
      </xdr:nvSpPr>
      <xdr:spPr>
        <a:xfrm>
          <a:off x="16129000" y="7109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R01</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80</xdr:col>
      <xdr:colOff>50800</xdr:colOff>
      <xdr:row>41</xdr:row>
      <xdr:rowOff>80027</xdr:rowOff>
    </xdr:from>
    <xdr:ext cx="762000" cy="259045"/>
    <xdr:sp macro="" textlink="">
      <xdr:nvSpPr>
        <xdr:cNvPr id="548" name="テキスト ボックス 547"/>
        <xdr:cNvSpPr txBox="1"/>
      </xdr:nvSpPr>
      <xdr:spPr>
        <a:xfrm>
          <a:off x="15290800" y="7109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H30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75</xdr:col>
      <xdr:colOff>114300</xdr:colOff>
      <xdr:row>41</xdr:row>
      <xdr:rowOff>80027</xdr:rowOff>
    </xdr:from>
    <xdr:ext cx="762000" cy="259045"/>
    <xdr:sp macro="" textlink="">
      <xdr:nvSpPr>
        <xdr:cNvPr id="549" name="テキスト ボックス 548"/>
        <xdr:cNvSpPr txBox="1"/>
      </xdr:nvSpPr>
      <xdr:spPr>
        <a:xfrm>
          <a:off x="14401800" y="7109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H29</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70</xdr:col>
      <xdr:colOff>177800</xdr:colOff>
      <xdr:row>41</xdr:row>
      <xdr:rowOff>80027</xdr:rowOff>
    </xdr:from>
    <xdr:ext cx="762000" cy="259045"/>
    <xdr:sp macro="" textlink="">
      <xdr:nvSpPr>
        <xdr:cNvPr id="550" name="テキスト ボックス 549"/>
        <xdr:cNvSpPr txBox="1"/>
      </xdr:nvSpPr>
      <xdr:spPr>
        <a:xfrm>
          <a:off x="13512800" y="7109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H28</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66</xdr:col>
      <xdr:colOff>50800</xdr:colOff>
      <xdr:row>41</xdr:row>
      <xdr:rowOff>80027</xdr:rowOff>
    </xdr:from>
    <xdr:ext cx="762000" cy="259045"/>
    <xdr:sp macro="" textlink="">
      <xdr:nvSpPr>
        <xdr:cNvPr id="551" name="テキスト ボックス 550"/>
        <xdr:cNvSpPr txBox="1"/>
      </xdr:nvSpPr>
      <xdr:spPr>
        <a:xfrm>
          <a:off x="12623800" y="7109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H27</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85</xdr:col>
      <xdr:colOff>76200</xdr:colOff>
      <xdr:row>39</xdr:row>
      <xdr:rowOff>48078</xdr:rowOff>
    </xdr:from>
    <xdr:to>
      <xdr:col>85</xdr:col>
      <xdr:colOff>177800</xdr:colOff>
      <xdr:row>39</xdr:row>
      <xdr:rowOff>149678</xdr:rowOff>
    </xdr:to>
    <xdr:sp macro="" textlink="">
      <xdr:nvSpPr>
        <xdr:cNvPr id="552" name="楕円 551"/>
        <xdr:cNvSpPr/>
      </xdr:nvSpPr>
      <xdr:spPr>
        <a:xfrm>
          <a:off x="16268700" y="6734628"/>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85</xdr:col>
      <xdr:colOff>177800</xdr:colOff>
      <xdr:row>38</xdr:row>
      <xdr:rowOff>134455</xdr:rowOff>
    </xdr:from>
    <xdr:ext cx="249299" cy="259045"/>
    <xdr:sp macro="" textlink="">
      <xdr:nvSpPr>
        <xdr:cNvPr id="553" name="災害復旧事業費該当値テキスト"/>
        <xdr:cNvSpPr txBox="1"/>
      </xdr:nvSpPr>
      <xdr:spPr>
        <a:xfrm>
          <a:off x="16370300" y="6649555"/>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FF0000"/>
              </a:solidFill>
              <a:latin typeface="ＭＳ Ｐゴシック" panose="020B0600070205080204" pitchFamily="50" charset="-128"/>
              <a:ea typeface="ＭＳ Ｐゴシック" panose="020B0600070205080204" pitchFamily="50" charset="-128"/>
            </a:rPr>
            <a:t>0</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81</xdr:col>
      <xdr:colOff>0</xdr:colOff>
      <xdr:row>39</xdr:row>
      <xdr:rowOff>48078</xdr:rowOff>
    </xdr:from>
    <xdr:to>
      <xdr:col>81</xdr:col>
      <xdr:colOff>101600</xdr:colOff>
      <xdr:row>39</xdr:row>
      <xdr:rowOff>149678</xdr:rowOff>
    </xdr:to>
    <xdr:sp macro="" textlink="">
      <xdr:nvSpPr>
        <xdr:cNvPr id="554" name="楕円 553"/>
        <xdr:cNvSpPr/>
      </xdr:nvSpPr>
      <xdr:spPr>
        <a:xfrm>
          <a:off x="15430500" y="6734628"/>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80</xdr:col>
      <xdr:colOff>116650</xdr:colOff>
      <xdr:row>39</xdr:row>
      <xdr:rowOff>140805</xdr:rowOff>
    </xdr:from>
    <xdr:ext cx="249299" cy="259045"/>
    <xdr:sp macro="" textlink="">
      <xdr:nvSpPr>
        <xdr:cNvPr id="555" name="テキスト ボックス 554"/>
        <xdr:cNvSpPr txBox="1"/>
      </xdr:nvSpPr>
      <xdr:spPr>
        <a:xfrm>
          <a:off x="15356650" y="6827355"/>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0</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76</xdr:col>
      <xdr:colOff>63500</xdr:colOff>
      <xdr:row>39</xdr:row>
      <xdr:rowOff>48078</xdr:rowOff>
    </xdr:from>
    <xdr:to>
      <xdr:col>76</xdr:col>
      <xdr:colOff>165100</xdr:colOff>
      <xdr:row>39</xdr:row>
      <xdr:rowOff>149678</xdr:rowOff>
    </xdr:to>
    <xdr:sp macro="" textlink="">
      <xdr:nvSpPr>
        <xdr:cNvPr id="556" name="楕円 555"/>
        <xdr:cNvSpPr/>
      </xdr:nvSpPr>
      <xdr:spPr>
        <a:xfrm>
          <a:off x="14541500" y="6734628"/>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75</xdr:col>
      <xdr:colOff>180150</xdr:colOff>
      <xdr:row>37</xdr:row>
      <xdr:rowOff>166205</xdr:rowOff>
    </xdr:from>
    <xdr:ext cx="249299" cy="259045"/>
    <xdr:sp macro="" textlink="">
      <xdr:nvSpPr>
        <xdr:cNvPr id="557" name="テキスト ボックス 556"/>
        <xdr:cNvSpPr txBox="1"/>
      </xdr:nvSpPr>
      <xdr:spPr>
        <a:xfrm>
          <a:off x="14467650" y="6509855"/>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0</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71</xdr:col>
      <xdr:colOff>127000</xdr:colOff>
      <xdr:row>39</xdr:row>
      <xdr:rowOff>48078</xdr:rowOff>
    </xdr:from>
    <xdr:to>
      <xdr:col>72</xdr:col>
      <xdr:colOff>38100</xdr:colOff>
      <xdr:row>39</xdr:row>
      <xdr:rowOff>149678</xdr:rowOff>
    </xdr:to>
    <xdr:sp macro="" textlink="">
      <xdr:nvSpPr>
        <xdr:cNvPr id="558" name="楕円 557"/>
        <xdr:cNvSpPr/>
      </xdr:nvSpPr>
      <xdr:spPr>
        <a:xfrm>
          <a:off x="13652500" y="6734628"/>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71</xdr:col>
      <xdr:colOff>53150</xdr:colOff>
      <xdr:row>39</xdr:row>
      <xdr:rowOff>140805</xdr:rowOff>
    </xdr:from>
    <xdr:ext cx="249299" cy="259045"/>
    <xdr:sp macro="" textlink="">
      <xdr:nvSpPr>
        <xdr:cNvPr id="559" name="テキスト ボックス 558"/>
        <xdr:cNvSpPr txBox="1"/>
      </xdr:nvSpPr>
      <xdr:spPr>
        <a:xfrm>
          <a:off x="13578650" y="6827355"/>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0</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67</xdr:col>
      <xdr:colOff>0</xdr:colOff>
      <xdr:row>39</xdr:row>
      <xdr:rowOff>48078</xdr:rowOff>
    </xdr:from>
    <xdr:to>
      <xdr:col>67</xdr:col>
      <xdr:colOff>101600</xdr:colOff>
      <xdr:row>39</xdr:row>
      <xdr:rowOff>149678</xdr:rowOff>
    </xdr:to>
    <xdr:sp macro="" textlink="">
      <xdr:nvSpPr>
        <xdr:cNvPr id="560" name="楕円 559"/>
        <xdr:cNvSpPr/>
      </xdr:nvSpPr>
      <xdr:spPr>
        <a:xfrm>
          <a:off x="12763500" y="6734628"/>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66</xdr:col>
      <xdr:colOff>116650</xdr:colOff>
      <xdr:row>39</xdr:row>
      <xdr:rowOff>140805</xdr:rowOff>
    </xdr:from>
    <xdr:ext cx="249299" cy="259045"/>
    <xdr:sp macro="" textlink="">
      <xdr:nvSpPr>
        <xdr:cNvPr id="561" name="テキスト ボックス 560"/>
        <xdr:cNvSpPr txBox="1"/>
      </xdr:nvSpPr>
      <xdr:spPr>
        <a:xfrm>
          <a:off x="12689650" y="6827355"/>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0</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65</xdr:col>
      <xdr:colOff>63500</xdr:colOff>
      <xdr:row>43</xdr:row>
      <xdr:rowOff>57150</xdr:rowOff>
    </xdr:from>
    <xdr:to>
      <xdr:col>89</xdr:col>
      <xdr:colOff>177800</xdr:colOff>
      <xdr:row>45</xdr:row>
      <xdr:rowOff>31750</xdr:rowOff>
    </xdr:to>
    <xdr:sp macro="" textlink="">
      <xdr:nvSpPr>
        <xdr:cNvPr id="562" name="正方形/長方形 561"/>
        <xdr:cNvSpPr/>
      </xdr:nvSpPr>
      <xdr:spPr>
        <a:xfrm>
          <a:off x="12446000" y="7429500"/>
          <a:ext cx="4686300" cy="3175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ysClr val="windowText" lastClr="000000"/>
              </a:solidFill>
              <a:latin typeface="ＭＳ Ｐゴシック" panose="020B0600070205080204" pitchFamily="50" charset="-128"/>
              <a:ea typeface="ＭＳ Ｐゴシック" panose="020B0600070205080204" pitchFamily="50" charset="-128"/>
            </a:rPr>
            <a:t>失業対策事業費</a:t>
          </a:r>
        </a:p>
      </xdr:txBody>
    </xdr:sp>
    <xdr:clientData/>
  </xdr:twoCellAnchor>
  <xdr:twoCellAnchor>
    <xdr:from>
      <xdr:col>66</xdr:col>
      <xdr:colOff>0</xdr:colOff>
      <xdr:row>45</xdr:row>
      <xdr:rowOff>57150</xdr:rowOff>
    </xdr:from>
    <xdr:to>
      <xdr:col>74</xdr:col>
      <xdr:colOff>0</xdr:colOff>
      <xdr:row>46</xdr:row>
      <xdr:rowOff>139700</xdr:rowOff>
    </xdr:to>
    <xdr:sp macro="" textlink="">
      <xdr:nvSpPr>
        <xdr:cNvPr id="563" name="正方形/長方形 562"/>
        <xdr:cNvSpPr/>
      </xdr:nvSpPr>
      <xdr:spPr>
        <a:xfrm>
          <a:off x="12573000" y="7772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類似団体内順位</a:t>
          </a:r>
        </a:p>
      </xdr:txBody>
    </xdr:sp>
    <xdr:clientData/>
  </xdr:twoCellAnchor>
  <xdr:twoCellAnchor>
    <xdr:from>
      <xdr:col>66</xdr:col>
      <xdr:colOff>0</xdr:colOff>
      <xdr:row>46</xdr:row>
      <xdr:rowOff>88900</xdr:rowOff>
    </xdr:from>
    <xdr:to>
      <xdr:col>74</xdr:col>
      <xdr:colOff>0</xdr:colOff>
      <xdr:row>48</xdr:row>
      <xdr:rowOff>0</xdr:rowOff>
    </xdr:to>
    <xdr:sp macro="" textlink="">
      <xdr:nvSpPr>
        <xdr:cNvPr id="564" name="正方形/長方形 563"/>
        <xdr:cNvSpPr/>
      </xdr:nvSpPr>
      <xdr:spPr>
        <a:xfrm>
          <a:off x="12573000" y="7975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1/23</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71</xdr:col>
      <xdr:colOff>63500</xdr:colOff>
      <xdr:row>45</xdr:row>
      <xdr:rowOff>57150</xdr:rowOff>
    </xdr:from>
    <xdr:to>
      <xdr:col>79</xdr:col>
      <xdr:colOff>63500</xdr:colOff>
      <xdr:row>46</xdr:row>
      <xdr:rowOff>139700</xdr:rowOff>
    </xdr:to>
    <xdr:sp macro="" textlink="">
      <xdr:nvSpPr>
        <xdr:cNvPr id="565" name="正方形/長方形 564"/>
        <xdr:cNvSpPr/>
      </xdr:nvSpPr>
      <xdr:spPr>
        <a:xfrm>
          <a:off x="13589000" y="7772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全国平均</a:t>
          </a:r>
        </a:p>
      </xdr:txBody>
    </xdr:sp>
    <xdr:clientData/>
  </xdr:twoCellAnchor>
  <xdr:twoCellAnchor>
    <xdr:from>
      <xdr:col>71</xdr:col>
      <xdr:colOff>63500</xdr:colOff>
      <xdr:row>46</xdr:row>
      <xdr:rowOff>88900</xdr:rowOff>
    </xdr:from>
    <xdr:to>
      <xdr:col>79</xdr:col>
      <xdr:colOff>63500</xdr:colOff>
      <xdr:row>48</xdr:row>
      <xdr:rowOff>0</xdr:rowOff>
    </xdr:to>
    <xdr:sp macro="" textlink="">
      <xdr:nvSpPr>
        <xdr:cNvPr id="566" name="正方形/長方形 565"/>
        <xdr:cNvSpPr/>
      </xdr:nvSpPr>
      <xdr:spPr>
        <a:xfrm>
          <a:off x="13589000" y="7975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0</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77</xdr:col>
      <xdr:colOff>63500</xdr:colOff>
      <xdr:row>45</xdr:row>
      <xdr:rowOff>57150</xdr:rowOff>
    </xdr:from>
    <xdr:to>
      <xdr:col>85</xdr:col>
      <xdr:colOff>63500</xdr:colOff>
      <xdr:row>46</xdr:row>
      <xdr:rowOff>139700</xdr:rowOff>
    </xdr:to>
    <xdr:sp macro="" textlink="">
      <xdr:nvSpPr>
        <xdr:cNvPr id="567" name="正方形/長方形 566"/>
        <xdr:cNvSpPr/>
      </xdr:nvSpPr>
      <xdr:spPr>
        <a:xfrm>
          <a:off x="14732000" y="7772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東京都平均</a:t>
          </a:r>
        </a:p>
      </xdr:txBody>
    </xdr:sp>
    <xdr:clientData/>
  </xdr:twoCellAnchor>
  <xdr:twoCellAnchor>
    <xdr:from>
      <xdr:col>77</xdr:col>
      <xdr:colOff>63500</xdr:colOff>
      <xdr:row>46</xdr:row>
      <xdr:rowOff>88900</xdr:rowOff>
    </xdr:from>
    <xdr:to>
      <xdr:col>85</xdr:col>
      <xdr:colOff>63500</xdr:colOff>
      <xdr:row>48</xdr:row>
      <xdr:rowOff>0</xdr:rowOff>
    </xdr:to>
    <xdr:sp macro="" textlink="">
      <xdr:nvSpPr>
        <xdr:cNvPr id="568" name="正方形/長方形 567"/>
        <xdr:cNvSpPr/>
      </xdr:nvSpPr>
      <xdr:spPr>
        <a:xfrm>
          <a:off x="14732000" y="7975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0</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65</xdr:col>
      <xdr:colOff>63500</xdr:colOff>
      <xdr:row>48</xdr:row>
      <xdr:rowOff>25400</xdr:rowOff>
    </xdr:from>
    <xdr:to>
      <xdr:col>89</xdr:col>
      <xdr:colOff>177800</xdr:colOff>
      <xdr:row>61</xdr:row>
      <xdr:rowOff>82550</xdr:rowOff>
    </xdr:to>
    <xdr:sp macro="" textlink="">
      <xdr:nvSpPr>
        <xdr:cNvPr id="569" name="正方形/長方形 568"/>
        <xdr:cNvSpPr/>
      </xdr:nvSpPr>
      <xdr:spPr>
        <a:xfrm>
          <a:off x="12446000" y="8255000"/>
          <a:ext cx="4686300" cy="2286000"/>
        </a:xfrm>
        <a:prstGeom prst="rect">
          <a:avLst/>
        </a:prstGeom>
        <a:solidFill>
          <a:srgbClr val="E6FFD5"/>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65</xdr:col>
      <xdr:colOff>25400</xdr:colOff>
      <xdr:row>47</xdr:row>
      <xdr:rowOff>6350</xdr:rowOff>
    </xdr:from>
    <xdr:ext cx="349839" cy="225703"/>
    <xdr:sp macro="" textlink="">
      <xdr:nvSpPr>
        <xdr:cNvPr id="570" name="テキスト ボックス 569"/>
        <xdr:cNvSpPr txBox="1"/>
      </xdr:nvSpPr>
      <xdr:spPr>
        <a:xfrm>
          <a:off x="12407900" y="8064500"/>
          <a:ext cx="349839"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800">
              <a:latin typeface="ＭＳ Ｐゴシック" panose="020B0600070205080204" pitchFamily="50" charset="-128"/>
              <a:ea typeface="ＭＳ Ｐゴシック" panose="020B0600070205080204" pitchFamily="50" charset="-128"/>
            </a:rPr>
            <a:t>(</a:t>
          </a:r>
          <a:r>
            <a:rPr kumimoji="1" lang="ja-JP" altLang="en-US" sz="800">
              <a:latin typeface="ＭＳ Ｐゴシック" panose="020B0600070205080204" pitchFamily="50" charset="-128"/>
              <a:ea typeface="ＭＳ Ｐゴシック" panose="020B0600070205080204" pitchFamily="50" charset="-128"/>
            </a:rPr>
            <a:t>円</a:t>
          </a:r>
          <a:r>
            <a:rPr kumimoji="1" lang="en-US" altLang="ja-JP" sz="800">
              <a:latin typeface="ＭＳ Ｐゴシック" panose="020B0600070205080204" pitchFamily="50" charset="-128"/>
              <a:ea typeface="ＭＳ Ｐゴシック" panose="020B0600070205080204" pitchFamily="50" charset="-128"/>
            </a:rPr>
            <a:t>)</a:t>
          </a:r>
          <a:endParaRPr kumimoji="1" lang="ja-JP" altLang="en-US" sz="800">
            <a:latin typeface="ＭＳ Ｐゴシック" panose="020B0600070205080204" pitchFamily="50" charset="-128"/>
            <a:ea typeface="ＭＳ Ｐゴシック" panose="020B0600070205080204" pitchFamily="50" charset="-128"/>
          </a:endParaRPr>
        </a:p>
      </xdr:txBody>
    </xdr:sp>
    <xdr:clientData/>
  </xdr:oneCellAnchor>
  <xdr:twoCellAnchor>
    <xdr:from>
      <xdr:col>65</xdr:col>
      <xdr:colOff>63500</xdr:colOff>
      <xdr:row>61</xdr:row>
      <xdr:rowOff>82550</xdr:rowOff>
    </xdr:from>
    <xdr:to>
      <xdr:col>89</xdr:col>
      <xdr:colOff>177800</xdr:colOff>
      <xdr:row>61</xdr:row>
      <xdr:rowOff>82550</xdr:rowOff>
    </xdr:to>
    <xdr:cxnSp macro="">
      <xdr:nvCxnSpPr>
        <xdr:cNvPr id="571" name="直線コネクタ 570"/>
        <xdr:cNvCxnSpPr/>
      </xdr:nvCxnSpPr>
      <xdr:spPr>
        <a:xfrm>
          <a:off x="12446000" y="10541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65</xdr:col>
      <xdr:colOff>63500</xdr:colOff>
      <xdr:row>54</xdr:row>
      <xdr:rowOff>139700</xdr:rowOff>
    </xdr:from>
    <xdr:to>
      <xdr:col>89</xdr:col>
      <xdr:colOff>177800</xdr:colOff>
      <xdr:row>54</xdr:row>
      <xdr:rowOff>139700</xdr:rowOff>
    </xdr:to>
    <xdr:cxnSp macro="">
      <xdr:nvCxnSpPr>
        <xdr:cNvPr id="572" name="直線コネクタ 571"/>
        <xdr:cNvCxnSpPr/>
      </xdr:nvCxnSpPr>
      <xdr:spPr>
        <a:xfrm>
          <a:off x="12446000" y="9398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64</xdr:col>
      <xdr:colOff>5214</xdr:colOff>
      <xdr:row>53</xdr:row>
      <xdr:rowOff>168927</xdr:rowOff>
    </xdr:from>
    <xdr:ext cx="248786" cy="259045"/>
    <xdr:sp macro="" textlink="">
      <xdr:nvSpPr>
        <xdr:cNvPr id="573" name="テキスト ボックス 572"/>
        <xdr:cNvSpPr txBox="1"/>
      </xdr:nvSpPr>
      <xdr:spPr>
        <a:xfrm>
          <a:off x="12197214" y="9255777"/>
          <a:ext cx="248786"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65</xdr:col>
      <xdr:colOff>63500</xdr:colOff>
      <xdr:row>48</xdr:row>
      <xdr:rowOff>25400</xdr:rowOff>
    </xdr:from>
    <xdr:to>
      <xdr:col>89</xdr:col>
      <xdr:colOff>177800</xdr:colOff>
      <xdr:row>48</xdr:row>
      <xdr:rowOff>25400</xdr:rowOff>
    </xdr:to>
    <xdr:cxnSp macro="">
      <xdr:nvCxnSpPr>
        <xdr:cNvPr id="574" name="直線コネクタ 573"/>
        <xdr:cNvCxnSpPr/>
      </xdr:nvCxnSpPr>
      <xdr:spPr>
        <a:xfrm>
          <a:off x="12446000" y="8255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64</xdr:col>
      <xdr:colOff>5214</xdr:colOff>
      <xdr:row>47</xdr:row>
      <xdr:rowOff>54627</xdr:rowOff>
    </xdr:from>
    <xdr:ext cx="248786" cy="259045"/>
    <xdr:sp macro="" textlink="">
      <xdr:nvSpPr>
        <xdr:cNvPr id="575" name="テキスト ボックス 574"/>
        <xdr:cNvSpPr txBox="1"/>
      </xdr:nvSpPr>
      <xdr:spPr>
        <a:xfrm>
          <a:off x="12197214" y="8112777"/>
          <a:ext cx="248786"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1</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65</xdr:col>
      <xdr:colOff>63500</xdr:colOff>
      <xdr:row>48</xdr:row>
      <xdr:rowOff>25400</xdr:rowOff>
    </xdr:from>
    <xdr:to>
      <xdr:col>89</xdr:col>
      <xdr:colOff>177800</xdr:colOff>
      <xdr:row>61</xdr:row>
      <xdr:rowOff>82550</xdr:rowOff>
    </xdr:to>
    <xdr:sp macro="" textlink="">
      <xdr:nvSpPr>
        <xdr:cNvPr id="576" name="失業対策事業費グラフ枠"/>
        <xdr:cNvSpPr/>
      </xdr:nvSpPr>
      <xdr:spPr>
        <a:xfrm>
          <a:off x="12446000" y="8255000"/>
          <a:ext cx="4686300" cy="228600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85</xdr:col>
      <xdr:colOff>125095</xdr:colOff>
      <xdr:row>54</xdr:row>
      <xdr:rowOff>139700</xdr:rowOff>
    </xdr:from>
    <xdr:to>
      <xdr:col>85</xdr:col>
      <xdr:colOff>126364</xdr:colOff>
      <xdr:row>54</xdr:row>
      <xdr:rowOff>139700</xdr:rowOff>
    </xdr:to>
    <xdr:cxnSp macro="">
      <xdr:nvCxnSpPr>
        <xdr:cNvPr id="577" name="直線コネクタ 576"/>
        <xdr:cNvCxnSpPr/>
      </xdr:nvCxnSpPr>
      <xdr:spPr>
        <a:xfrm>
          <a:off x="16317595" y="9398000"/>
          <a:ext cx="1269" cy="0"/>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85</xdr:col>
      <xdr:colOff>177800</xdr:colOff>
      <xdr:row>55</xdr:row>
      <xdr:rowOff>10177</xdr:rowOff>
    </xdr:from>
    <xdr:ext cx="249299" cy="259045"/>
    <xdr:sp macro="" textlink="">
      <xdr:nvSpPr>
        <xdr:cNvPr id="578" name="失業対策事業費最小値テキスト"/>
        <xdr:cNvSpPr txBox="1"/>
      </xdr:nvSpPr>
      <xdr:spPr>
        <a:xfrm>
          <a:off x="16370300" y="9439927"/>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panose="020B0600070205080204" pitchFamily="50" charset="-128"/>
              <a:ea typeface="ＭＳ Ｐゴシック" panose="020B0600070205080204" pitchFamily="50" charset="-128"/>
            </a:rPr>
            <a:t>0</a:t>
          </a:r>
          <a:endParaRPr kumimoji="1" lang="ja-JP" altLang="en-US" sz="1000" b="1">
            <a:latin typeface="ＭＳ Ｐゴシック" panose="020B0600070205080204" pitchFamily="50" charset="-128"/>
            <a:ea typeface="ＭＳ Ｐゴシック" panose="020B0600070205080204" pitchFamily="50" charset="-128"/>
          </a:endParaRPr>
        </a:p>
      </xdr:txBody>
    </xdr:sp>
    <xdr:clientData/>
  </xdr:oneCellAnchor>
  <xdr:twoCellAnchor>
    <xdr:from>
      <xdr:col>85</xdr:col>
      <xdr:colOff>38100</xdr:colOff>
      <xdr:row>54</xdr:row>
      <xdr:rowOff>139700</xdr:rowOff>
    </xdr:from>
    <xdr:to>
      <xdr:col>86</xdr:col>
      <xdr:colOff>25400</xdr:colOff>
      <xdr:row>54</xdr:row>
      <xdr:rowOff>139700</xdr:rowOff>
    </xdr:to>
    <xdr:cxnSp macro="">
      <xdr:nvCxnSpPr>
        <xdr:cNvPr id="579" name="直線コネクタ 578"/>
        <xdr:cNvCxnSpPr/>
      </xdr:nvCxnSpPr>
      <xdr:spPr>
        <a:xfrm>
          <a:off x="16230600" y="9398000"/>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85</xdr:col>
      <xdr:colOff>177800</xdr:colOff>
      <xdr:row>53</xdr:row>
      <xdr:rowOff>10177</xdr:rowOff>
    </xdr:from>
    <xdr:ext cx="249299" cy="259045"/>
    <xdr:sp macro="" textlink="">
      <xdr:nvSpPr>
        <xdr:cNvPr id="580" name="失業対策事業費最大値テキスト"/>
        <xdr:cNvSpPr txBox="1"/>
      </xdr:nvSpPr>
      <xdr:spPr>
        <a:xfrm>
          <a:off x="16370300" y="9097027"/>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panose="020B0600070205080204" pitchFamily="50" charset="-128"/>
              <a:ea typeface="ＭＳ Ｐゴシック" panose="020B0600070205080204" pitchFamily="50" charset="-128"/>
            </a:rPr>
            <a:t>0</a:t>
          </a:r>
          <a:endParaRPr kumimoji="1" lang="ja-JP" altLang="en-US" sz="1000" b="1">
            <a:latin typeface="ＭＳ Ｐゴシック" panose="020B0600070205080204" pitchFamily="50" charset="-128"/>
            <a:ea typeface="ＭＳ Ｐゴシック" panose="020B0600070205080204" pitchFamily="50" charset="-128"/>
          </a:endParaRPr>
        </a:p>
      </xdr:txBody>
    </xdr:sp>
    <xdr:clientData/>
  </xdr:oneCellAnchor>
  <xdr:twoCellAnchor>
    <xdr:from>
      <xdr:col>85</xdr:col>
      <xdr:colOff>38100</xdr:colOff>
      <xdr:row>54</xdr:row>
      <xdr:rowOff>139700</xdr:rowOff>
    </xdr:from>
    <xdr:to>
      <xdr:col>86</xdr:col>
      <xdr:colOff>25400</xdr:colOff>
      <xdr:row>54</xdr:row>
      <xdr:rowOff>139700</xdr:rowOff>
    </xdr:to>
    <xdr:cxnSp macro="">
      <xdr:nvCxnSpPr>
        <xdr:cNvPr id="581" name="直線コネクタ 580"/>
        <xdr:cNvCxnSpPr/>
      </xdr:nvCxnSpPr>
      <xdr:spPr>
        <a:xfrm>
          <a:off x="16230600" y="9398000"/>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81</xdr:col>
      <xdr:colOff>50800</xdr:colOff>
      <xdr:row>54</xdr:row>
      <xdr:rowOff>139700</xdr:rowOff>
    </xdr:from>
    <xdr:to>
      <xdr:col>85</xdr:col>
      <xdr:colOff>127000</xdr:colOff>
      <xdr:row>54</xdr:row>
      <xdr:rowOff>139700</xdr:rowOff>
    </xdr:to>
    <xdr:cxnSp macro="">
      <xdr:nvCxnSpPr>
        <xdr:cNvPr id="582" name="直線コネクタ 581"/>
        <xdr:cNvCxnSpPr/>
      </xdr:nvCxnSpPr>
      <xdr:spPr>
        <a:xfrm>
          <a:off x="15481300" y="9398000"/>
          <a:ext cx="838200" cy="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85</xdr:col>
      <xdr:colOff>177800</xdr:colOff>
      <xdr:row>54</xdr:row>
      <xdr:rowOff>67327</xdr:rowOff>
    </xdr:from>
    <xdr:ext cx="249299" cy="259045"/>
    <xdr:sp macro="" textlink="">
      <xdr:nvSpPr>
        <xdr:cNvPr id="583" name="失業対策事業費平均値テキスト"/>
        <xdr:cNvSpPr txBox="1"/>
      </xdr:nvSpPr>
      <xdr:spPr>
        <a:xfrm>
          <a:off x="16370300" y="9325627"/>
          <a:ext cx="249299"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000080"/>
              </a:solidFill>
              <a:latin typeface="ＭＳ Ｐゴシック" panose="020B0600070205080204" pitchFamily="50" charset="-128"/>
              <a:ea typeface="ＭＳ Ｐゴシック" panose="020B0600070205080204" pitchFamily="50" charset="-128"/>
            </a:rPr>
            <a:t>0</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85</xdr:col>
      <xdr:colOff>76200</xdr:colOff>
      <xdr:row>54</xdr:row>
      <xdr:rowOff>88900</xdr:rowOff>
    </xdr:from>
    <xdr:to>
      <xdr:col>85</xdr:col>
      <xdr:colOff>177800</xdr:colOff>
      <xdr:row>55</xdr:row>
      <xdr:rowOff>19050</xdr:rowOff>
    </xdr:to>
    <xdr:sp macro="" textlink="">
      <xdr:nvSpPr>
        <xdr:cNvPr id="584" name="フローチャート: 判断 583"/>
        <xdr:cNvSpPr/>
      </xdr:nvSpPr>
      <xdr:spPr>
        <a:xfrm>
          <a:off x="16268700" y="93472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76</xdr:col>
      <xdr:colOff>114300</xdr:colOff>
      <xdr:row>54</xdr:row>
      <xdr:rowOff>139700</xdr:rowOff>
    </xdr:from>
    <xdr:to>
      <xdr:col>81</xdr:col>
      <xdr:colOff>50800</xdr:colOff>
      <xdr:row>54</xdr:row>
      <xdr:rowOff>139700</xdr:rowOff>
    </xdr:to>
    <xdr:cxnSp macro="">
      <xdr:nvCxnSpPr>
        <xdr:cNvPr id="585" name="直線コネクタ 584"/>
        <xdr:cNvCxnSpPr/>
      </xdr:nvCxnSpPr>
      <xdr:spPr>
        <a:xfrm>
          <a:off x="14592300" y="9398000"/>
          <a:ext cx="889000" cy="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81</xdr:col>
      <xdr:colOff>0</xdr:colOff>
      <xdr:row>54</xdr:row>
      <xdr:rowOff>88900</xdr:rowOff>
    </xdr:from>
    <xdr:to>
      <xdr:col>81</xdr:col>
      <xdr:colOff>101600</xdr:colOff>
      <xdr:row>55</xdr:row>
      <xdr:rowOff>19050</xdr:rowOff>
    </xdr:to>
    <xdr:sp macro="" textlink="">
      <xdr:nvSpPr>
        <xdr:cNvPr id="586" name="フローチャート: 判断 585"/>
        <xdr:cNvSpPr/>
      </xdr:nvSpPr>
      <xdr:spPr>
        <a:xfrm>
          <a:off x="15430500" y="93472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80</xdr:col>
      <xdr:colOff>116650</xdr:colOff>
      <xdr:row>55</xdr:row>
      <xdr:rowOff>10177</xdr:rowOff>
    </xdr:from>
    <xdr:ext cx="249299" cy="259045"/>
    <xdr:sp macro="" textlink="">
      <xdr:nvSpPr>
        <xdr:cNvPr id="587" name="テキスト ボックス 586"/>
        <xdr:cNvSpPr txBox="1"/>
      </xdr:nvSpPr>
      <xdr:spPr>
        <a:xfrm>
          <a:off x="15356650" y="9439927"/>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0</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71</xdr:col>
      <xdr:colOff>177800</xdr:colOff>
      <xdr:row>54</xdr:row>
      <xdr:rowOff>139700</xdr:rowOff>
    </xdr:from>
    <xdr:to>
      <xdr:col>76</xdr:col>
      <xdr:colOff>114300</xdr:colOff>
      <xdr:row>54</xdr:row>
      <xdr:rowOff>139700</xdr:rowOff>
    </xdr:to>
    <xdr:cxnSp macro="">
      <xdr:nvCxnSpPr>
        <xdr:cNvPr id="588" name="直線コネクタ 587"/>
        <xdr:cNvCxnSpPr/>
      </xdr:nvCxnSpPr>
      <xdr:spPr>
        <a:xfrm>
          <a:off x="13703300" y="9398000"/>
          <a:ext cx="889000" cy="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76</xdr:col>
      <xdr:colOff>63500</xdr:colOff>
      <xdr:row>54</xdr:row>
      <xdr:rowOff>88900</xdr:rowOff>
    </xdr:from>
    <xdr:to>
      <xdr:col>76</xdr:col>
      <xdr:colOff>165100</xdr:colOff>
      <xdr:row>55</xdr:row>
      <xdr:rowOff>19050</xdr:rowOff>
    </xdr:to>
    <xdr:sp macro="" textlink="">
      <xdr:nvSpPr>
        <xdr:cNvPr id="589" name="フローチャート: 判断 588"/>
        <xdr:cNvSpPr/>
      </xdr:nvSpPr>
      <xdr:spPr>
        <a:xfrm>
          <a:off x="14541500" y="93472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75</xdr:col>
      <xdr:colOff>180150</xdr:colOff>
      <xdr:row>55</xdr:row>
      <xdr:rowOff>10177</xdr:rowOff>
    </xdr:from>
    <xdr:ext cx="249299" cy="259045"/>
    <xdr:sp macro="" textlink="">
      <xdr:nvSpPr>
        <xdr:cNvPr id="590" name="テキスト ボックス 589"/>
        <xdr:cNvSpPr txBox="1"/>
      </xdr:nvSpPr>
      <xdr:spPr>
        <a:xfrm>
          <a:off x="14467650" y="9439927"/>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0</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67</xdr:col>
      <xdr:colOff>50800</xdr:colOff>
      <xdr:row>54</xdr:row>
      <xdr:rowOff>139700</xdr:rowOff>
    </xdr:from>
    <xdr:to>
      <xdr:col>71</xdr:col>
      <xdr:colOff>177800</xdr:colOff>
      <xdr:row>54</xdr:row>
      <xdr:rowOff>139700</xdr:rowOff>
    </xdr:to>
    <xdr:cxnSp macro="">
      <xdr:nvCxnSpPr>
        <xdr:cNvPr id="591" name="直線コネクタ 590"/>
        <xdr:cNvCxnSpPr/>
      </xdr:nvCxnSpPr>
      <xdr:spPr>
        <a:xfrm>
          <a:off x="12814300" y="9398000"/>
          <a:ext cx="889000" cy="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71</xdr:col>
      <xdr:colOff>127000</xdr:colOff>
      <xdr:row>54</xdr:row>
      <xdr:rowOff>88900</xdr:rowOff>
    </xdr:from>
    <xdr:to>
      <xdr:col>72</xdr:col>
      <xdr:colOff>38100</xdr:colOff>
      <xdr:row>55</xdr:row>
      <xdr:rowOff>19050</xdr:rowOff>
    </xdr:to>
    <xdr:sp macro="" textlink="">
      <xdr:nvSpPr>
        <xdr:cNvPr id="592" name="フローチャート: 判断 591"/>
        <xdr:cNvSpPr/>
      </xdr:nvSpPr>
      <xdr:spPr>
        <a:xfrm>
          <a:off x="13652500" y="93472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71</xdr:col>
      <xdr:colOff>53150</xdr:colOff>
      <xdr:row>55</xdr:row>
      <xdr:rowOff>10177</xdr:rowOff>
    </xdr:from>
    <xdr:ext cx="249299" cy="259045"/>
    <xdr:sp macro="" textlink="">
      <xdr:nvSpPr>
        <xdr:cNvPr id="593" name="テキスト ボックス 592"/>
        <xdr:cNvSpPr txBox="1"/>
      </xdr:nvSpPr>
      <xdr:spPr>
        <a:xfrm>
          <a:off x="13578650" y="9439927"/>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0</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67</xdr:col>
      <xdr:colOff>0</xdr:colOff>
      <xdr:row>54</xdr:row>
      <xdr:rowOff>88900</xdr:rowOff>
    </xdr:from>
    <xdr:to>
      <xdr:col>67</xdr:col>
      <xdr:colOff>101600</xdr:colOff>
      <xdr:row>55</xdr:row>
      <xdr:rowOff>19050</xdr:rowOff>
    </xdr:to>
    <xdr:sp macro="" textlink="">
      <xdr:nvSpPr>
        <xdr:cNvPr id="594" name="フローチャート: 判断 593"/>
        <xdr:cNvSpPr/>
      </xdr:nvSpPr>
      <xdr:spPr>
        <a:xfrm>
          <a:off x="12763500" y="93472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66</xdr:col>
      <xdr:colOff>116650</xdr:colOff>
      <xdr:row>55</xdr:row>
      <xdr:rowOff>10177</xdr:rowOff>
    </xdr:from>
    <xdr:ext cx="249299" cy="259045"/>
    <xdr:sp macro="" textlink="">
      <xdr:nvSpPr>
        <xdr:cNvPr id="595" name="テキスト ボックス 594"/>
        <xdr:cNvSpPr txBox="1"/>
      </xdr:nvSpPr>
      <xdr:spPr>
        <a:xfrm>
          <a:off x="12689650" y="9439927"/>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0</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oneCellAnchor>
    <xdr:from>
      <xdr:col>84</xdr:col>
      <xdr:colOff>127000</xdr:colOff>
      <xdr:row>61</xdr:row>
      <xdr:rowOff>80027</xdr:rowOff>
    </xdr:from>
    <xdr:ext cx="762000" cy="259045"/>
    <xdr:sp macro="" textlink="">
      <xdr:nvSpPr>
        <xdr:cNvPr id="596" name="テキスト ボックス 595"/>
        <xdr:cNvSpPr txBox="1"/>
      </xdr:nvSpPr>
      <xdr:spPr>
        <a:xfrm>
          <a:off x="16129000" y="10538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R01</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80</xdr:col>
      <xdr:colOff>50800</xdr:colOff>
      <xdr:row>61</xdr:row>
      <xdr:rowOff>80027</xdr:rowOff>
    </xdr:from>
    <xdr:ext cx="762000" cy="259045"/>
    <xdr:sp macro="" textlink="">
      <xdr:nvSpPr>
        <xdr:cNvPr id="597" name="テキスト ボックス 596"/>
        <xdr:cNvSpPr txBox="1"/>
      </xdr:nvSpPr>
      <xdr:spPr>
        <a:xfrm>
          <a:off x="15290800" y="10538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H30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75</xdr:col>
      <xdr:colOff>114300</xdr:colOff>
      <xdr:row>61</xdr:row>
      <xdr:rowOff>80027</xdr:rowOff>
    </xdr:from>
    <xdr:ext cx="762000" cy="259045"/>
    <xdr:sp macro="" textlink="">
      <xdr:nvSpPr>
        <xdr:cNvPr id="598" name="テキスト ボックス 597"/>
        <xdr:cNvSpPr txBox="1"/>
      </xdr:nvSpPr>
      <xdr:spPr>
        <a:xfrm>
          <a:off x="14401800" y="10538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H29</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70</xdr:col>
      <xdr:colOff>177800</xdr:colOff>
      <xdr:row>61</xdr:row>
      <xdr:rowOff>80027</xdr:rowOff>
    </xdr:from>
    <xdr:ext cx="762000" cy="259045"/>
    <xdr:sp macro="" textlink="">
      <xdr:nvSpPr>
        <xdr:cNvPr id="599" name="テキスト ボックス 598"/>
        <xdr:cNvSpPr txBox="1"/>
      </xdr:nvSpPr>
      <xdr:spPr>
        <a:xfrm>
          <a:off x="13512800" y="10538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H28</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66</xdr:col>
      <xdr:colOff>50800</xdr:colOff>
      <xdr:row>61</xdr:row>
      <xdr:rowOff>80027</xdr:rowOff>
    </xdr:from>
    <xdr:ext cx="762000" cy="259045"/>
    <xdr:sp macro="" textlink="">
      <xdr:nvSpPr>
        <xdr:cNvPr id="600" name="テキスト ボックス 599"/>
        <xdr:cNvSpPr txBox="1"/>
      </xdr:nvSpPr>
      <xdr:spPr>
        <a:xfrm>
          <a:off x="12623800" y="10538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H27</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85</xdr:col>
      <xdr:colOff>76200</xdr:colOff>
      <xdr:row>54</xdr:row>
      <xdr:rowOff>88900</xdr:rowOff>
    </xdr:from>
    <xdr:to>
      <xdr:col>85</xdr:col>
      <xdr:colOff>177800</xdr:colOff>
      <xdr:row>55</xdr:row>
      <xdr:rowOff>19050</xdr:rowOff>
    </xdr:to>
    <xdr:sp macro="" textlink="">
      <xdr:nvSpPr>
        <xdr:cNvPr id="601" name="楕円 600"/>
        <xdr:cNvSpPr/>
      </xdr:nvSpPr>
      <xdr:spPr>
        <a:xfrm>
          <a:off x="16268700" y="93472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85</xdr:col>
      <xdr:colOff>177800</xdr:colOff>
      <xdr:row>53</xdr:row>
      <xdr:rowOff>124477</xdr:rowOff>
    </xdr:from>
    <xdr:ext cx="249299" cy="259045"/>
    <xdr:sp macro="" textlink="">
      <xdr:nvSpPr>
        <xdr:cNvPr id="602" name="失業対策事業費該当値テキスト"/>
        <xdr:cNvSpPr txBox="1"/>
      </xdr:nvSpPr>
      <xdr:spPr>
        <a:xfrm>
          <a:off x="16370300" y="9211327"/>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FF0000"/>
              </a:solidFill>
              <a:latin typeface="ＭＳ Ｐゴシック" panose="020B0600070205080204" pitchFamily="50" charset="-128"/>
              <a:ea typeface="ＭＳ Ｐゴシック" panose="020B0600070205080204" pitchFamily="50" charset="-128"/>
            </a:rPr>
            <a:t>0</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81</xdr:col>
      <xdr:colOff>0</xdr:colOff>
      <xdr:row>54</xdr:row>
      <xdr:rowOff>88900</xdr:rowOff>
    </xdr:from>
    <xdr:to>
      <xdr:col>81</xdr:col>
      <xdr:colOff>101600</xdr:colOff>
      <xdr:row>55</xdr:row>
      <xdr:rowOff>19050</xdr:rowOff>
    </xdr:to>
    <xdr:sp macro="" textlink="">
      <xdr:nvSpPr>
        <xdr:cNvPr id="603" name="楕円 602"/>
        <xdr:cNvSpPr/>
      </xdr:nvSpPr>
      <xdr:spPr>
        <a:xfrm>
          <a:off x="15430500" y="93472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80</xdr:col>
      <xdr:colOff>116650</xdr:colOff>
      <xdr:row>53</xdr:row>
      <xdr:rowOff>35577</xdr:rowOff>
    </xdr:from>
    <xdr:ext cx="249299" cy="259045"/>
    <xdr:sp macro="" textlink="">
      <xdr:nvSpPr>
        <xdr:cNvPr id="604" name="テキスト ボックス 603"/>
        <xdr:cNvSpPr txBox="1"/>
      </xdr:nvSpPr>
      <xdr:spPr>
        <a:xfrm>
          <a:off x="15356650" y="9122427"/>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0</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76</xdr:col>
      <xdr:colOff>63500</xdr:colOff>
      <xdr:row>54</xdr:row>
      <xdr:rowOff>88900</xdr:rowOff>
    </xdr:from>
    <xdr:to>
      <xdr:col>76</xdr:col>
      <xdr:colOff>165100</xdr:colOff>
      <xdr:row>55</xdr:row>
      <xdr:rowOff>19050</xdr:rowOff>
    </xdr:to>
    <xdr:sp macro="" textlink="">
      <xdr:nvSpPr>
        <xdr:cNvPr id="605" name="楕円 604"/>
        <xdr:cNvSpPr/>
      </xdr:nvSpPr>
      <xdr:spPr>
        <a:xfrm>
          <a:off x="14541500" y="93472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75</xdr:col>
      <xdr:colOff>180150</xdr:colOff>
      <xdr:row>53</xdr:row>
      <xdr:rowOff>35577</xdr:rowOff>
    </xdr:from>
    <xdr:ext cx="249299" cy="259045"/>
    <xdr:sp macro="" textlink="">
      <xdr:nvSpPr>
        <xdr:cNvPr id="606" name="テキスト ボックス 605"/>
        <xdr:cNvSpPr txBox="1"/>
      </xdr:nvSpPr>
      <xdr:spPr>
        <a:xfrm>
          <a:off x="14467650" y="9122427"/>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0</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71</xdr:col>
      <xdr:colOff>127000</xdr:colOff>
      <xdr:row>54</xdr:row>
      <xdr:rowOff>88900</xdr:rowOff>
    </xdr:from>
    <xdr:to>
      <xdr:col>72</xdr:col>
      <xdr:colOff>38100</xdr:colOff>
      <xdr:row>55</xdr:row>
      <xdr:rowOff>19050</xdr:rowOff>
    </xdr:to>
    <xdr:sp macro="" textlink="">
      <xdr:nvSpPr>
        <xdr:cNvPr id="607" name="楕円 606"/>
        <xdr:cNvSpPr/>
      </xdr:nvSpPr>
      <xdr:spPr>
        <a:xfrm>
          <a:off x="13652500" y="93472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71</xdr:col>
      <xdr:colOff>53150</xdr:colOff>
      <xdr:row>53</xdr:row>
      <xdr:rowOff>35577</xdr:rowOff>
    </xdr:from>
    <xdr:ext cx="249299" cy="259045"/>
    <xdr:sp macro="" textlink="">
      <xdr:nvSpPr>
        <xdr:cNvPr id="608" name="テキスト ボックス 607"/>
        <xdr:cNvSpPr txBox="1"/>
      </xdr:nvSpPr>
      <xdr:spPr>
        <a:xfrm>
          <a:off x="13578650" y="9122427"/>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0</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67</xdr:col>
      <xdr:colOff>0</xdr:colOff>
      <xdr:row>54</xdr:row>
      <xdr:rowOff>88900</xdr:rowOff>
    </xdr:from>
    <xdr:to>
      <xdr:col>67</xdr:col>
      <xdr:colOff>101600</xdr:colOff>
      <xdr:row>55</xdr:row>
      <xdr:rowOff>19050</xdr:rowOff>
    </xdr:to>
    <xdr:sp macro="" textlink="">
      <xdr:nvSpPr>
        <xdr:cNvPr id="609" name="楕円 608"/>
        <xdr:cNvSpPr/>
      </xdr:nvSpPr>
      <xdr:spPr>
        <a:xfrm>
          <a:off x="12763500" y="93472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66</xdr:col>
      <xdr:colOff>116650</xdr:colOff>
      <xdr:row>53</xdr:row>
      <xdr:rowOff>35577</xdr:rowOff>
    </xdr:from>
    <xdr:ext cx="249299" cy="259045"/>
    <xdr:sp macro="" textlink="">
      <xdr:nvSpPr>
        <xdr:cNvPr id="610" name="テキスト ボックス 609"/>
        <xdr:cNvSpPr txBox="1"/>
      </xdr:nvSpPr>
      <xdr:spPr>
        <a:xfrm>
          <a:off x="12689650" y="9122427"/>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0</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65</xdr:col>
      <xdr:colOff>63500</xdr:colOff>
      <xdr:row>63</xdr:row>
      <xdr:rowOff>57150</xdr:rowOff>
    </xdr:from>
    <xdr:to>
      <xdr:col>89</xdr:col>
      <xdr:colOff>177800</xdr:colOff>
      <xdr:row>65</xdr:row>
      <xdr:rowOff>31750</xdr:rowOff>
    </xdr:to>
    <xdr:sp macro="" textlink="">
      <xdr:nvSpPr>
        <xdr:cNvPr id="611" name="正方形/長方形 610"/>
        <xdr:cNvSpPr/>
      </xdr:nvSpPr>
      <xdr:spPr>
        <a:xfrm>
          <a:off x="12446000" y="10858500"/>
          <a:ext cx="4686300" cy="3175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ysClr val="windowText" lastClr="000000"/>
              </a:solidFill>
              <a:latin typeface="ＭＳ Ｐゴシック" panose="020B0600070205080204" pitchFamily="50" charset="-128"/>
              <a:ea typeface="ＭＳ Ｐゴシック" panose="020B0600070205080204" pitchFamily="50" charset="-128"/>
            </a:rPr>
            <a:t>公債費</a:t>
          </a:r>
        </a:p>
      </xdr:txBody>
    </xdr:sp>
    <xdr:clientData/>
  </xdr:twoCellAnchor>
  <xdr:twoCellAnchor>
    <xdr:from>
      <xdr:col>66</xdr:col>
      <xdr:colOff>0</xdr:colOff>
      <xdr:row>65</xdr:row>
      <xdr:rowOff>57150</xdr:rowOff>
    </xdr:from>
    <xdr:to>
      <xdr:col>74</xdr:col>
      <xdr:colOff>0</xdr:colOff>
      <xdr:row>66</xdr:row>
      <xdr:rowOff>139700</xdr:rowOff>
    </xdr:to>
    <xdr:sp macro="" textlink="">
      <xdr:nvSpPr>
        <xdr:cNvPr id="612" name="正方形/長方形 611"/>
        <xdr:cNvSpPr/>
      </xdr:nvSpPr>
      <xdr:spPr>
        <a:xfrm>
          <a:off x="12573000" y="11201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類似団体内順位</a:t>
          </a:r>
        </a:p>
      </xdr:txBody>
    </xdr:sp>
    <xdr:clientData/>
  </xdr:twoCellAnchor>
  <xdr:twoCellAnchor>
    <xdr:from>
      <xdr:col>66</xdr:col>
      <xdr:colOff>0</xdr:colOff>
      <xdr:row>66</xdr:row>
      <xdr:rowOff>88900</xdr:rowOff>
    </xdr:from>
    <xdr:to>
      <xdr:col>74</xdr:col>
      <xdr:colOff>0</xdr:colOff>
      <xdr:row>68</xdr:row>
      <xdr:rowOff>0</xdr:rowOff>
    </xdr:to>
    <xdr:sp macro="" textlink="">
      <xdr:nvSpPr>
        <xdr:cNvPr id="613" name="正方形/長方形 612"/>
        <xdr:cNvSpPr/>
      </xdr:nvSpPr>
      <xdr:spPr>
        <a:xfrm>
          <a:off x="12573000" y="11404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11/23</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71</xdr:col>
      <xdr:colOff>63500</xdr:colOff>
      <xdr:row>65</xdr:row>
      <xdr:rowOff>57150</xdr:rowOff>
    </xdr:from>
    <xdr:to>
      <xdr:col>79</xdr:col>
      <xdr:colOff>63500</xdr:colOff>
      <xdr:row>66</xdr:row>
      <xdr:rowOff>139700</xdr:rowOff>
    </xdr:to>
    <xdr:sp macro="" textlink="">
      <xdr:nvSpPr>
        <xdr:cNvPr id="614" name="正方形/長方形 613"/>
        <xdr:cNvSpPr/>
      </xdr:nvSpPr>
      <xdr:spPr>
        <a:xfrm>
          <a:off x="13589000" y="11201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全国平均</a:t>
          </a:r>
        </a:p>
      </xdr:txBody>
    </xdr:sp>
    <xdr:clientData/>
  </xdr:twoCellAnchor>
  <xdr:twoCellAnchor>
    <xdr:from>
      <xdr:col>71</xdr:col>
      <xdr:colOff>63500</xdr:colOff>
      <xdr:row>66</xdr:row>
      <xdr:rowOff>88900</xdr:rowOff>
    </xdr:from>
    <xdr:to>
      <xdr:col>79</xdr:col>
      <xdr:colOff>63500</xdr:colOff>
      <xdr:row>68</xdr:row>
      <xdr:rowOff>0</xdr:rowOff>
    </xdr:to>
    <xdr:sp macro="" textlink="">
      <xdr:nvSpPr>
        <xdr:cNvPr id="615" name="正方形/長方形 614"/>
        <xdr:cNvSpPr/>
      </xdr:nvSpPr>
      <xdr:spPr>
        <a:xfrm>
          <a:off x="13589000" y="11404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42,519</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77</xdr:col>
      <xdr:colOff>63500</xdr:colOff>
      <xdr:row>65</xdr:row>
      <xdr:rowOff>57150</xdr:rowOff>
    </xdr:from>
    <xdr:to>
      <xdr:col>85</xdr:col>
      <xdr:colOff>63500</xdr:colOff>
      <xdr:row>66</xdr:row>
      <xdr:rowOff>139700</xdr:rowOff>
    </xdr:to>
    <xdr:sp macro="" textlink="">
      <xdr:nvSpPr>
        <xdr:cNvPr id="616" name="正方形/長方形 615"/>
        <xdr:cNvSpPr/>
      </xdr:nvSpPr>
      <xdr:spPr>
        <a:xfrm>
          <a:off x="14732000" y="11201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東京都平均</a:t>
          </a:r>
        </a:p>
      </xdr:txBody>
    </xdr:sp>
    <xdr:clientData/>
  </xdr:twoCellAnchor>
  <xdr:twoCellAnchor>
    <xdr:from>
      <xdr:col>77</xdr:col>
      <xdr:colOff>63500</xdr:colOff>
      <xdr:row>66</xdr:row>
      <xdr:rowOff>88900</xdr:rowOff>
    </xdr:from>
    <xdr:to>
      <xdr:col>85</xdr:col>
      <xdr:colOff>63500</xdr:colOff>
      <xdr:row>68</xdr:row>
      <xdr:rowOff>0</xdr:rowOff>
    </xdr:to>
    <xdr:sp macro="" textlink="">
      <xdr:nvSpPr>
        <xdr:cNvPr id="617" name="正方形/長方形 616"/>
        <xdr:cNvSpPr/>
      </xdr:nvSpPr>
      <xdr:spPr>
        <a:xfrm>
          <a:off x="14732000" y="11404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11,183</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65</xdr:col>
      <xdr:colOff>63500</xdr:colOff>
      <xdr:row>68</xdr:row>
      <xdr:rowOff>25400</xdr:rowOff>
    </xdr:from>
    <xdr:to>
      <xdr:col>89</xdr:col>
      <xdr:colOff>177800</xdr:colOff>
      <xdr:row>81</xdr:row>
      <xdr:rowOff>82550</xdr:rowOff>
    </xdr:to>
    <xdr:sp macro="" textlink="">
      <xdr:nvSpPr>
        <xdr:cNvPr id="618" name="正方形/長方形 617"/>
        <xdr:cNvSpPr/>
      </xdr:nvSpPr>
      <xdr:spPr>
        <a:xfrm>
          <a:off x="12446000" y="11684000"/>
          <a:ext cx="4686300" cy="2286000"/>
        </a:xfrm>
        <a:prstGeom prst="rect">
          <a:avLst/>
        </a:prstGeom>
        <a:solidFill>
          <a:srgbClr val="E6FFD5"/>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65</xdr:col>
      <xdr:colOff>25400</xdr:colOff>
      <xdr:row>67</xdr:row>
      <xdr:rowOff>6350</xdr:rowOff>
    </xdr:from>
    <xdr:ext cx="349839" cy="225703"/>
    <xdr:sp macro="" textlink="">
      <xdr:nvSpPr>
        <xdr:cNvPr id="619" name="テキスト ボックス 618"/>
        <xdr:cNvSpPr txBox="1"/>
      </xdr:nvSpPr>
      <xdr:spPr>
        <a:xfrm>
          <a:off x="12407900" y="11493500"/>
          <a:ext cx="349839"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800">
              <a:latin typeface="ＭＳ Ｐゴシック" panose="020B0600070205080204" pitchFamily="50" charset="-128"/>
              <a:ea typeface="ＭＳ Ｐゴシック" panose="020B0600070205080204" pitchFamily="50" charset="-128"/>
            </a:rPr>
            <a:t>(</a:t>
          </a:r>
          <a:r>
            <a:rPr kumimoji="1" lang="ja-JP" altLang="en-US" sz="800">
              <a:latin typeface="ＭＳ Ｐゴシック" panose="020B0600070205080204" pitchFamily="50" charset="-128"/>
              <a:ea typeface="ＭＳ Ｐゴシック" panose="020B0600070205080204" pitchFamily="50" charset="-128"/>
            </a:rPr>
            <a:t>円</a:t>
          </a:r>
          <a:r>
            <a:rPr kumimoji="1" lang="en-US" altLang="ja-JP" sz="800">
              <a:latin typeface="ＭＳ Ｐゴシック" panose="020B0600070205080204" pitchFamily="50" charset="-128"/>
              <a:ea typeface="ＭＳ Ｐゴシック" panose="020B0600070205080204" pitchFamily="50" charset="-128"/>
            </a:rPr>
            <a:t>)</a:t>
          </a:r>
          <a:endParaRPr kumimoji="1" lang="ja-JP" altLang="en-US" sz="800">
            <a:latin typeface="ＭＳ Ｐゴシック" panose="020B0600070205080204" pitchFamily="50" charset="-128"/>
            <a:ea typeface="ＭＳ Ｐゴシック" panose="020B0600070205080204" pitchFamily="50" charset="-128"/>
          </a:endParaRPr>
        </a:p>
      </xdr:txBody>
    </xdr:sp>
    <xdr:clientData/>
  </xdr:oneCellAnchor>
  <xdr:twoCellAnchor>
    <xdr:from>
      <xdr:col>65</xdr:col>
      <xdr:colOff>63500</xdr:colOff>
      <xdr:row>81</xdr:row>
      <xdr:rowOff>82550</xdr:rowOff>
    </xdr:from>
    <xdr:to>
      <xdr:col>89</xdr:col>
      <xdr:colOff>177800</xdr:colOff>
      <xdr:row>81</xdr:row>
      <xdr:rowOff>82550</xdr:rowOff>
    </xdr:to>
    <xdr:cxnSp macro="">
      <xdr:nvCxnSpPr>
        <xdr:cNvPr id="620" name="直線コネクタ 619"/>
        <xdr:cNvCxnSpPr/>
      </xdr:nvCxnSpPr>
      <xdr:spPr>
        <a:xfrm>
          <a:off x="12446000" y="13970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65</xdr:col>
      <xdr:colOff>63500</xdr:colOff>
      <xdr:row>79</xdr:row>
      <xdr:rowOff>44450</xdr:rowOff>
    </xdr:from>
    <xdr:to>
      <xdr:col>89</xdr:col>
      <xdr:colOff>177800</xdr:colOff>
      <xdr:row>79</xdr:row>
      <xdr:rowOff>44450</xdr:rowOff>
    </xdr:to>
    <xdr:cxnSp macro="">
      <xdr:nvCxnSpPr>
        <xdr:cNvPr id="621" name="直線コネクタ 620"/>
        <xdr:cNvCxnSpPr/>
      </xdr:nvCxnSpPr>
      <xdr:spPr>
        <a:xfrm>
          <a:off x="12446000" y="13589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64</xdr:col>
      <xdr:colOff>5214</xdr:colOff>
      <xdr:row>78</xdr:row>
      <xdr:rowOff>73677</xdr:rowOff>
    </xdr:from>
    <xdr:ext cx="248786" cy="259045"/>
    <xdr:sp macro="" textlink="">
      <xdr:nvSpPr>
        <xdr:cNvPr id="622" name="テキスト ボックス 621"/>
        <xdr:cNvSpPr txBox="1"/>
      </xdr:nvSpPr>
      <xdr:spPr>
        <a:xfrm>
          <a:off x="12197214" y="13446777"/>
          <a:ext cx="248786"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65</xdr:col>
      <xdr:colOff>63500</xdr:colOff>
      <xdr:row>77</xdr:row>
      <xdr:rowOff>6350</xdr:rowOff>
    </xdr:from>
    <xdr:to>
      <xdr:col>89</xdr:col>
      <xdr:colOff>177800</xdr:colOff>
      <xdr:row>77</xdr:row>
      <xdr:rowOff>6350</xdr:rowOff>
    </xdr:to>
    <xdr:cxnSp macro="">
      <xdr:nvCxnSpPr>
        <xdr:cNvPr id="623" name="直線コネクタ 622"/>
        <xdr:cNvCxnSpPr/>
      </xdr:nvCxnSpPr>
      <xdr:spPr>
        <a:xfrm>
          <a:off x="12446000" y="13208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62</xdr:col>
      <xdr:colOff>167821</xdr:colOff>
      <xdr:row>76</xdr:row>
      <xdr:rowOff>35577</xdr:rowOff>
    </xdr:from>
    <xdr:ext cx="467179" cy="259045"/>
    <xdr:sp macro="" textlink="">
      <xdr:nvSpPr>
        <xdr:cNvPr id="624" name="テキスト ボックス 623"/>
        <xdr:cNvSpPr txBox="1"/>
      </xdr:nvSpPr>
      <xdr:spPr>
        <a:xfrm>
          <a:off x="11978821" y="13065777"/>
          <a:ext cx="46717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5,000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65</xdr:col>
      <xdr:colOff>63500</xdr:colOff>
      <xdr:row>74</xdr:row>
      <xdr:rowOff>139700</xdr:rowOff>
    </xdr:from>
    <xdr:to>
      <xdr:col>89</xdr:col>
      <xdr:colOff>177800</xdr:colOff>
      <xdr:row>74</xdr:row>
      <xdr:rowOff>139700</xdr:rowOff>
    </xdr:to>
    <xdr:cxnSp macro="">
      <xdr:nvCxnSpPr>
        <xdr:cNvPr id="625" name="直線コネクタ 624"/>
        <xdr:cNvCxnSpPr/>
      </xdr:nvCxnSpPr>
      <xdr:spPr>
        <a:xfrm>
          <a:off x="12446000" y="12827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62</xdr:col>
      <xdr:colOff>103701</xdr:colOff>
      <xdr:row>73</xdr:row>
      <xdr:rowOff>168927</xdr:rowOff>
    </xdr:from>
    <xdr:ext cx="531299" cy="259045"/>
    <xdr:sp macro="" textlink="">
      <xdr:nvSpPr>
        <xdr:cNvPr id="626" name="テキスト ボックス 625"/>
        <xdr:cNvSpPr txBox="1"/>
      </xdr:nvSpPr>
      <xdr:spPr>
        <a:xfrm>
          <a:off x="11914701" y="12684777"/>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10,000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65</xdr:col>
      <xdr:colOff>63500</xdr:colOff>
      <xdr:row>72</xdr:row>
      <xdr:rowOff>101600</xdr:rowOff>
    </xdr:from>
    <xdr:to>
      <xdr:col>89</xdr:col>
      <xdr:colOff>177800</xdr:colOff>
      <xdr:row>72</xdr:row>
      <xdr:rowOff>101600</xdr:rowOff>
    </xdr:to>
    <xdr:cxnSp macro="">
      <xdr:nvCxnSpPr>
        <xdr:cNvPr id="627" name="直線コネクタ 626"/>
        <xdr:cNvCxnSpPr/>
      </xdr:nvCxnSpPr>
      <xdr:spPr>
        <a:xfrm>
          <a:off x="12446000" y="12446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62</xdr:col>
      <xdr:colOff>103701</xdr:colOff>
      <xdr:row>71</xdr:row>
      <xdr:rowOff>130827</xdr:rowOff>
    </xdr:from>
    <xdr:ext cx="531299" cy="259045"/>
    <xdr:sp macro="" textlink="">
      <xdr:nvSpPr>
        <xdr:cNvPr id="628" name="テキスト ボックス 627"/>
        <xdr:cNvSpPr txBox="1"/>
      </xdr:nvSpPr>
      <xdr:spPr>
        <a:xfrm>
          <a:off x="11914701" y="12303777"/>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15,000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65</xdr:col>
      <xdr:colOff>63500</xdr:colOff>
      <xdr:row>70</xdr:row>
      <xdr:rowOff>63500</xdr:rowOff>
    </xdr:from>
    <xdr:to>
      <xdr:col>89</xdr:col>
      <xdr:colOff>177800</xdr:colOff>
      <xdr:row>70</xdr:row>
      <xdr:rowOff>63500</xdr:rowOff>
    </xdr:to>
    <xdr:cxnSp macro="">
      <xdr:nvCxnSpPr>
        <xdr:cNvPr id="629" name="直線コネクタ 628"/>
        <xdr:cNvCxnSpPr/>
      </xdr:nvCxnSpPr>
      <xdr:spPr>
        <a:xfrm>
          <a:off x="12446000" y="12065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62</xdr:col>
      <xdr:colOff>103701</xdr:colOff>
      <xdr:row>69</xdr:row>
      <xdr:rowOff>92727</xdr:rowOff>
    </xdr:from>
    <xdr:ext cx="531299" cy="259045"/>
    <xdr:sp macro="" textlink="">
      <xdr:nvSpPr>
        <xdr:cNvPr id="630" name="テキスト ボックス 629"/>
        <xdr:cNvSpPr txBox="1"/>
      </xdr:nvSpPr>
      <xdr:spPr>
        <a:xfrm>
          <a:off x="11914701" y="11922777"/>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20,000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65</xdr:col>
      <xdr:colOff>63500</xdr:colOff>
      <xdr:row>68</xdr:row>
      <xdr:rowOff>25400</xdr:rowOff>
    </xdr:from>
    <xdr:to>
      <xdr:col>89</xdr:col>
      <xdr:colOff>177800</xdr:colOff>
      <xdr:row>68</xdr:row>
      <xdr:rowOff>25400</xdr:rowOff>
    </xdr:to>
    <xdr:cxnSp macro="">
      <xdr:nvCxnSpPr>
        <xdr:cNvPr id="631" name="直線コネクタ 630"/>
        <xdr:cNvCxnSpPr/>
      </xdr:nvCxnSpPr>
      <xdr:spPr>
        <a:xfrm>
          <a:off x="12446000" y="11684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62</xdr:col>
      <xdr:colOff>103701</xdr:colOff>
      <xdr:row>67</xdr:row>
      <xdr:rowOff>54627</xdr:rowOff>
    </xdr:from>
    <xdr:ext cx="531299" cy="259045"/>
    <xdr:sp macro="" textlink="">
      <xdr:nvSpPr>
        <xdr:cNvPr id="632" name="テキスト ボックス 631"/>
        <xdr:cNvSpPr txBox="1"/>
      </xdr:nvSpPr>
      <xdr:spPr>
        <a:xfrm>
          <a:off x="11914701" y="11541777"/>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25,000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65</xdr:col>
      <xdr:colOff>63500</xdr:colOff>
      <xdr:row>68</xdr:row>
      <xdr:rowOff>25400</xdr:rowOff>
    </xdr:from>
    <xdr:to>
      <xdr:col>89</xdr:col>
      <xdr:colOff>177800</xdr:colOff>
      <xdr:row>81</xdr:row>
      <xdr:rowOff>82550</xdr:rowOff>
    </xdr:to>
    <xdr:sp macro="" textlink="">
      <xdr:nvSpPr>
        <xdr:cNvPr id="633" name="公債費グラフ枠"/>
        <xdr:cNvSpPr/>
      </xdr:nvSpPr>
      <xdr:spPr>
        <a:xfrm>
          <a:off x="12446000" y="11684000"/>
          <a:ext cx="4686300" cy="228600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85</xdr:col>
      <xdr:colOff>125095</xdr:colOff>
      <xdr:row>71</xdr:row>
      <xdr:rowOff>1397</xdr:rowOff>
    </xdr:from>
    <xdr:to>
      <xdr:col>85</xdr:col>
      <xdr:colOff>126364</xdr:colOff>
      <xdr:row>78</xdr:row>
      <xdr:rowOff>147625</xdr:rowOff>
    </xdr:to>
    <xdr:cxnSp macro="">
      <xdr:nvCxnSpPr>
        <xdr:cNvPr id="634" name="直線コネクタ 633"/>
        <xdr:cNvCxnSpPr/>
      </xdr:nvCxnSpPr>
      <xdr:spPr>
        <a:xfrm flipV="1">
          <a:off x="16317595" y="12174347"/>
          <a:ext cx="1269" cy="1346378"/>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85</xdr:col>
      <xdr:colOff>177800</xdr:colOff>
      <xdr:row>78</xdr:row>
      <xdr:rowOff>151452</xdr:rowOff>
    </xdr:from>
    <xdr:ext cx="378565" cy="259045"/>
    <xdr:sp macro="" textlink="">
      <xdr:nvSpPr>
        <xdr:cNvPr id="635" name="公債費最小値テキスト"/>
        <xdr:cNvSpPr txBox="1"/>
      </xdr:nvSpPr>
      <xdr:spPr>
        <a:xfrm>
          <a:off x="16370300" y="13524552"/>
          <a:ext cx="378565"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panose="020B0600070205080204" pitchFamily="50" charset="-128"/>
              <a:ea typeface="ＭＳ Ｐゴシック" panose="020B0600070205080204" pitchFamily="50" charset="-128"/>
            </a:rPr>
            <a:t>896</a:t>
          </a:r>
          <a:endParaRPr kumimoji="1" lang="ja-JP" altLang="en-US" sz="1000" b="1">
            <a:latin typeface="ＭＳ Ｐゴシック" panose="020B0600070205080204" pitchFamily="50" charset="-128"/>
            <a:ea typeface="ＭＳ Ｐゴシック" panose="020B0600070205080204" pitchFamily="50" charset="-128"/>
          </a:endParaRPr>
        </a:p>
      </xdr:txBody>
    </xdr:sp>
    <xdr:clientData/>
  </xdr:oneCellAnchor>
  <xdr:twoCellAnchor>
    <xdr:from>
      <xdr:col>85</xdr:col>
      <xdr:colOff>38100</xdr:colOff>
      <xdr:row>78</xdr:row>
      <xdr:rowOff>147625</xdr:rowOff>
    </xdr:from>
    <xdr:to>
      <xdr:col>86</xdr:col>
      <xdr:colOff>25400</xdr:colOff>
      <xdr:row>78</xdr:row>
      <xdr:rowOff>147625</xdr:rowOff>
    </xdr:to>
    <xdr:cxnSp macro="">
      <xdr:nvCxnSpPr>
        <xdr:cNvPr id="636" name="直線コネクタ 635"/>
        <xdr:cNvCxnSpPr/>
      </xdr:nvCxnSpPr>
      <xdr:spPr>
        <a:xfrm>
          <a:off x="16230600" y="13520725"/>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85</xdr:col>
      <xdr:colOff>177800</xdr:colOff>
      <xdr:row>69</xdr:row>
      <xdr:rowOff>119524</xdr:rowOff>
    </xdr:from>
    <xdr:ext cx="534377" cy="259045"/>
    <xdr:sp macro="" textlink="">
      <xdr:nvSpPr>
        <xdr:cNvPr id="637" name="公債費最大値テキスト"/>
        <xdr:cNvSpPr txBox="1"/>
      </xdr:nvSpPr>
      <xdr:spPr>
        <a:xfrm>
          <a:off x="16370300" y="11949574"/>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panose="020B0600070205080204" pitchFamily="50" charset="-128"/>
              <a:ea typeface="ＭＳ Ｐゴシック" panose="020B0600070205080204" pitchFamily="50" charset="-128"/>
            </a:rPr>
            <a:t>18,565</a:t>
          </a:r>
          <a:endParaRPr kumimoji="1" lang="ja-JP" altLang="en-US" sz="1000" b="1">
            <a:latin typeface="ＭＳ Ｐゴシック" panose="020B0600070205080204" pitchFamily="50" charset="-128"/>
            <a:ea typeface="ＭＳ Ｐゴシック" panose="020B0600070205080204" pitchFamily="50" charset="-128"/>
          </a:endParaRPr>
        </a:p>
      </xdr:txBody>
    </xdr:sp>
    <xdr:clientData/>
  </xdr:oneCellAnchor>
  <xdr:twoCellAnchor>
    <xdr:from>
      <xdr:col>85</xdr:col>
      <xdr:colOff>38100</xdr:colOff>
      <xdr:row>71</xdr:row>
      <xdr:rowOff>1397</xdr:rowOff>
    </xdr:from>
    <xdr:to>
      <xdr:col>86</xdr:col>
      <xdr:colOff>25400</xdr:colOff>
      <xdr:row>71</xdr:row>
      <xdr:rowOff>1397</xdr:rowOff>
    </xdr:to>
    <xdr:cxnSp macro="">
      <xdr:nvCxnSpPr>
        <xdr:cNvPr id="638" name="直線コネクタ 637"/>
        <xdr:cNvCxnSpPr/>
      </xdr:nvCxnSpPr>
      <xdr:spPr>
        <a:xfrm>
          <a:off x="16230600" y="12174347"/>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81</xdr:col>
      <xdr:colOff>50800</xdr:colOff>
      <xdr:row>76</xdr:row>
      <xdr:rowOff>8331</xdr:rowOff>
    </xdr:from>
    <xdr:to>
      <xdr:col>85</xdr:col>
      <xdr:colOff>127000</xdr:colOff>
      <xdr:row>76</xdr:row>
      <xdr:rowOff>40793</xdr:rowOff>
    </xdr:to>
    <xdr:cxnSp macro="">
      <xdr:nvCxnSpPr>
        <xdr:cNvPr id="639" name="直線コネクタ 638"/>
        <xdr:cNvCxnSpPr/>
      </xdr:nvCxnSpPr>
      <xdr:spPr>
        <a:xfrm>
          <a:off x="15481300" y="13038531"/>
          <a:ext cx="838200" cy="32462"/>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85</xdr:col>
      <xdr:colOff>177800</xdr:colOff>
      <xdr:row>74</xdr:row>
      <xdr:rowOff>153001</xdr:rowOff>
    </xdr:from>
    <xdr:ext cx="469744" cy="259045"/>
    <xdr:sp macro="" textlink="">
      <xdr:nvSpPr>
        <xdr:cNvPr id="640" name="公債費平均値テキスト"/>
        <xdr:cNvSpPr txBox="1"/>
      </xdr:nvSpPr>
      <xdr:spPr>
        <a:xfrm>
          <a:off x="16370300" y="12840301"/>
          <a:ext cx="469744"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000080"/>
              </a:solidFill>
              <a:latin typeface="ＭＳ Ｐゴシック" panose="020B0600070205080204" pitchFamily="50" charset="-128"/>
              <a:ea typeface="ＭＳ Ｐゴシック" panose="020B0600070205080204" pitchFamily="50" charset="-128"/>
            </a:rPr>
            <a:t>7,209</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85</xdr:col>
      <xdr:colOff>76200</xdr:colOff>
      <xdr:row>75</xdr:row>
      <xdr:rowOff>130124</xdr:rowOff>
    </xdr:from>
    <xdr:to>
      <xdr:col>85</xdr:col>
      <xdr:colOff>177800</xdr:colOff>
      <xdr:row>76</xdr:row>
      <xdr:rowOff>60274</xdr:rowOff>
    </xdr:to>
    <xdr:sp macro="" textlink="">
      <xdr:nvSpPr>
        <xdr:cNvPr id="641" name="フローチャート: 判断 640"/>
        <xdr:cNvSpPr/>
      </xdr:nvSpPr>
      <xdr:spPr>
        <a:xfrm>
          <a:off x="16268700" y="12988874"/>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76</xdr:col>
      <xdr:colOff>114300</xdr:colOff>
      <xdr:row>76</xdr:row>
      <xdr:rowOff>5741</xdr:rowOff>
    </xdr:from>
    <xdr:to>
      <xdr:col>81</xdr:col>
      <xdr:colOff>50800</xdr:colOff>
      <xdr:row>76</xdr:row>
      <xdr:rowOff>8331</xdr:rowOff>
    </xdr:to>
    <xdr:cxnSp macro="">
      <xdr:nvCxnSpPr>
        <xdr:cNvPr id="642" name="直線コネクタ 641"/>
        <xdr:cNvCxnSpPr/>
      </xdr:nvCxnSpPr>
      <xdr:spPr>
        <a:xfrm>
          <a:off x="14592300" y="13035941"/>
          <a:ext cx="889000" cy="259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81</xdr:col>
      <xdr:colOff>0</xdr:colOff>
      <xdr:row>76</xdr:row>
      <xdr:rowOff>41732</xdr:rowOff>
    </xdr:from>
    <xdr:to>
      <xdr:col>81</xdr:col>
      <xdr:colOff>101600</xdr:colOff>
      <xdr:row>76</xdr:row>
      <xdr:rowOff>143332</xdr:rowOff>
    </xdr:to>
    <xdr:sp macro="" textlink="">
      <xdr:nvSpPr>
        <xdr:cNvPr id="643" name="フローチャート: 判断 642"/>
        <xdr:cNvSpPr/>
      </xdr:nvSpPr>
      <xdr:spPr>
        <a:xfrm>
          <a:off x="15430500" y="13071932"/>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80</xdr:col>
      <xdr:colOff>6428</xdr:colOff>
      <xdr:row>76</xdr:row>
      <xdr:rowOff>134459</xdr:rowOff>
    </xdr:from>
    <xdr:ext cx="469744" cy="259045"/>
    <xdr:sp macro="" textlink="">
      <xdr:nvSpPr>
        <xdr:cNvPr id="644" name="テキスト ボックス 643"/>
        <xdr:cNvSpPr txBox="1"/>
      </xdr:nvSpPr>
      <xdr:spPr>
        <a:xfrm>
          <a:off x="15246428" y="13164659"/>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6,119</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71</xdr:col>
      <xdr:colOff>177800</xdr:colOff>
      <xdr:row>76</xdr:row>
      <xdr:rowOff>5741</xdr:rowOff>
    </xdr:from>
    <xdr:to>
      <xdr:col>76</xdr:col>
      <xdr:colOff>114300</xdr:colOff>
      <xdr:row>76</xdr:row>
      <xdr:rowOff>15570</xdr:rowOff>
    </xdr:to>
    <xdr:cxnSp macro="">
      <xdr:nvCxnSpPr>
        <xdr:cNvPr id="645" name="直線コネクタ 644"/>
        <xdr:cNvCxnSpPr/>
      </xdr:nvCxnSpPr>
      <xdr:spPr>
        <a:xfrm flipV="1">
          <a:off x="13703300" y="13035941"/>
          <a:ext cx="889000" cy="9829"/>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76</xdr:col>
      <xdr:colOff>63500</xdr:colOff>
      <xdr:row>75</xdr:row>
      <xdr:rowOff>112064</xdr:rowOff>
    </xdr:from>
    <xdr:to>
      <xdr:col>76</xdr:col>
      <xdr:colOff>165100</xdr:colOff>
      <xdr:row>76</xdr:row>
      <xdr:rowOff>42214</xdr:rowOff>
    </xdr:to>
    <xdr:sp macro="" textlink="">
      <xdr:nvSpPr>
        <xdr:cNvPr id="646" name="フローチャート: 判断 645"/>
        <xdr:cNvSpPr/>
      </xdr:nvSpPr>
      <xdr:spPr>
        <a:xfrm>
          <a:off x="14541500" y="12970814"/>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75</xdr:col>
      <xdr:colOff>69928</xdr:colOff>
      <xdr:row>74</xdr:row>
      <xdr:rowOff>58741</xdr:rowOff>
    </xdr:from>
    <xdr:ext cx="469744" cy="259045"/>
    <xdr:sp macro="" textlink="">
      <xdr:nvSpPr>
        <xdr:cNvPr id="647" name="テキスト ボックス 646"/>
        <xdr:cNvSpPr txBox="1"/>
      </xdr:nvSpPr>
      <xdr:spPr>
        <a:xfrm>
          <a:off x="14357428" y="12746041"/>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7,446</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67</xdr:col>
      <xdr:colOff>50800</xdr:colOff>
      <xdr:row>75</xdr:row>
      <xdr:rowOff>154330</xdr:rowOff>
    </xdr:from>
    <xdr:to>
      <xdr:col>71</xdr:col>
      <xdr:colOff>177800</xdr:colOff>
      <xdr:row>76</xdr:row>
      <xdr:rowOff>15570</xdr:rowOff>
    </xdr:to>
    <xdr:cxnSp macro="">
      <xdr:nvCxnSpPr>
        <xdr:cNvPr id="648" name="直線コネクタ 647"/>
        <xdr:cNvCxnSpPr/>
      </xdr:nvCxnSpPr>
      <xdr:spPr>
        <a:xfrm>
          <a:off x="12814300" y="13013080"/>
          <a:ext cx="889000" cy="3269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71</xdr:col>
      <xdr:colOff>127000</xdr:colOff>
      <xdr:row>75</xdr:row>
      <xdr:rowOff>101702</xdr:rowOff>
    </xdr:from>
    <xdr:to>
      <xdr:col>72</xdr:col>
      <xdr:colOff>38100</xdr:colOff>
      <xdr:row>76</xdr:row>
      <xdr:rowOff>31852</xdr:rowOff>
    </xdr:to>
    <xdr:sp macro="" textlink="">
      <xdr:nvSpPr>
        <xdr:cNvPr id="649" name="フローチャート: 判断 648"/>
        <xdr:cNvSpPr/>
      </xdr:nvSpPr>
      <xdr:spPr>
        <a:xfrm>
          <a:off x="13652500" y="12960452"/>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70</xdr:col>
      <xdr:colOff>133428</xdr:colOff>
      <xdr:row>74</xdr:row>
      <xdr:rowOff>48379</xdr:rowOff>
    </xdr:from>
    <xdr:ext cx="469744" cy="259045"/>
    <xdr:sp macro="" textlink="">
      <xdr:nvSpPr>
        <xdr:cNvPr id="650" name="テキスト ボックス 649"/>
        <xdr:cNvSpPr txBox="1"/>
      </xdr:nvSpPr>
      <xdr:spPr>
        <a:xfrm>
          <a:off x="13468428" y="12735679"/>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7,582</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67</xdr:col>
      <xdr:colOff>0</xdr:colOff>
      <xdr:row>74</xdr:row>
      <xdr:rowOff>120828</xdr:rowOff>
    </xdr:from>
    <xdr:to>
      <xdr:col>67</xdr:col>
      <xdr:colOff>101600</xdr:colOff>
      <xdr:row>75</xdr:row>
      <xdr:rowOff>50978</xdr:rowOff>
    </xdr:to>
    <xdr:sp macro="" textlink="">
      <xdr:nvSpPr>
        <xdr:cNvPr id="651" name="フローチャート: 判断 650"/>
        <xdr:cNvSpPr/>
      </xdr:nvSpPr>
      <xdr:spPr>
        <a:xfrm>
          <a:off x="12763500" y="12808128"/>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66</xdr:col>
      <xdr:colOff>6428</xdr:colOff>
      <xdr:row>73</xdr:row>
      <xdr:rowOff>67505</xdr:rowOff>
    </xdr:from>
    <xdr:ext cx="469744" cy="259045"/>
    <xdr:sp macro="" textlink="">
      <xdr:nvSpPr>
        <xdr:cNvPr id="652" name="テキスト ボックス 651"/>
        <xdr:cNvSpPr txBox="1"/>
      </xdr:nvSpPr>
      <xdr:spPr>
        <a:xfrm>
          <a:off x="12579428" y="12583355"/>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9,581</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oneCellAnchor>
    <xdr:from>
      <xdr:col>84</xdr:col>
      <xdr:colOff>127000</xdr:colOff>
      <xdr:row>81</xdr:row>
      <xdr:rowOff>80027</xdr:rowOff>
    </xdr:from>
    <xdr:ext cx="762000" cy="259045"/>
    <xdr:sp macro="" textlink="">
      <xdr:nvSpPr>
        <xdr:cNvPr id="653" name="テキスト ボックス 652"/>
        <xdr:cNvSpPr txBox="1"/>
      </xdr:nvSpPr>
      <xdr:spPr>
        <a:xfrm>
          <a:off x="16129000" y="1396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R01</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80</xdr:col>
      <xdr:colOff>50800</xdr:colOff>
      <xdr:row>81</xdr:row>
      <xdr:rowOff>80027</xdr:rowOff>
    </xdr:from>
    <xdr:ext cx="762000" cy="259045"/>
    <xdr:sp macro="" textlink="">
      <xdr:nvSpPr>
        <xdr:cNvPr id="654" name="テキスト ボックス 653"/>
        <xdr:cNvSpPr txBox="1"/>
      </xdr:nvSpPr>
      <xdr:spPr>
        <a:xfrm>
          <a:off x="15290800" y="1396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H30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75</xdr:col>
      <xdr:colOff>114300</xdr:colOff>
      <xdr:row>81</xdr:row>
      <xdr:rowOff>80027</xdr:rowOff>
    </xdr:from>
    <xdr:ext cx="762000" cy="259045"/>
    <xdr:sp macro="" textlink="">
      <xdr:nvSpPr>
        <xdr:cNvPr id="655" name="テキスト ボックス 654"/>
        <xdr:cNvSpPr txBox="1"/>
      </xdr:nvSpPr>
      <xdr:spPr>
        <a:xfrm>
          <a:off x="14401800" y="1396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H29</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70</xdr:col>
      <xdr:colOff>177800</xdr:colOff>
      <xdr:row>81</xdr:row>
      <xdr:rowOff>80027</xdr:rowOff>
    </xdr:from>
    <xdr:ext cx="762000" cy="259045"/>
    <xdr:sp macro="" textlink="">
      <xdr:nvSpPr>
        <xdr:cNvPr id="656" name="テキスト ボックス 655"/>
        <xdr:cNvSpPr txBox="1"/>
      </xdr:nvSpPr>
      <xdr:spPr>
        <a:xfrm>
          <a:off x="13512800" y="1396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H28</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66</xdr:col>
      <xdr:colOff>50800</xdr:colOff>
      <xdr:row>81</xdr:row>
      <xdr:rowOff>80027</xdr:rowOff>
    </xdr:from>
    <xdr:ext cx="762000" cy="259045"/>
    <xdr:sp macro="" textlink="">
      <xdr:nvSpPr>
        <xdr:cNvPr id="657" name="テキスト ボックス 656"/>
        <xdr:cNvSpPr txBox="1"/>
      </xdr:nvSpPr>
      <xdr:spPr>
        <a:xfrm>
          <a:off x="12623800" y="1396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H27</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85</xdr:col>
      <xdr:colOff>76200</xdr:colOff>
      <xdr:row>75</xdr:row>
      <xdr:rowOff>161443</xdr:rowOff>
    </xdr:from>
    <xdr:to>
      <xdr:col>85</xdr:col>
      <xdr:colOff>177800</xdr:colOff>
      <xdr:row>76</xdr:row>
      <xdr:rowOff>91593</xdr:rowOff>
    </xdr:to>
    <xdr:sp macro="" textlink="">
      <xdr:nvSpPr>
        <xdr:cNvPr id="658" name="楕円 657"/>
        <xdr:cNvSpPr/>
      </xdr:nvSpPr>
      <xdr:spPr>
        <a:xfrm>
          <a:off x="16268700" y="13020193"/>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85</xdr:col>
      <xdr:colOff>177800</xdr:colOff>
      <xdr:row>75</xdr:row>
      <xdr:rowOff>139870</xdr:rowOff>
    </xdr:from>
    <xdr:ext cx="469744" cy="259045"/>
    <xdr:sp macro="" textlink="">
      <xdr:nvSpPr>
        <xdr:cNvPr id="659" name="公債費該当値テキスト"/>
        <xdr:cNvSpPr txBox="1"/>
      </xdr:nvSpPr>
      <xdr:spPr>
        <a:xfrm>
          <a:off x="16370300" y="12998620"/>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FF0000"/>
              </a:solidFill>
              <a:latin typeface="ＭＳ Ｐゴシック" panose="020B0600070205080204" pitchFamily="50" charset="-128"/>
              <a:ea typeface="ＭＳ Ｐゴシック" panose="020B0600070205080204" pitchFamily="50" charset="-128"/>
            </a:rPr>
            <a:t>6,798</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81</xdr:col>
      <xdr:colOff>0</xdr:colOff>
      <xdr:row>75</xdr:row>
      <xdr:rowOff>128981</xdr:rowOff>
    </xdr:from>
    <xdr:to>
      <xdr:col>81</xdr:col>
      <xdr:colOff>101600</xdr:colOff>
      <xdr:row>76</xdr:row>
      <xdr:rowOff>59131</xdr:rowOff>
    </xdr:to>
    <xdr:sp macro="" textlink="">
      <xdr:nvSpPr>
        <xdr:cNvPr id="660" name="楕円 659"/>
        <xdr:cNvSpPr/>
      </xdr:nvSpPr>
      <xdr:spPr>
        <a:xfrm>
          <a:off x="15430500" y="12987731"/>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80</xdr:col>
      <xdr:colOff>6428</xdr:colOff>
      <xdr:row>74</xdr:row>
      <xdr:rowOff>75658</xdr:rowOff>
    </xdr:from>
    <xdr:ext cx="469744" cy="259045"/>
    <xdr:sp macro="" textlink="">
      <xdr:nvSpPr>
        <xdr:cNvPr id="661" name="テキスト ボックス 660"/>
        <xdr:cNvSpPr txBox="1"/>
      </xdr:nvSpPr>
      <xdr:spPr>
        <a:xfrm>
          <a:off x="15246428" y="12762958"/>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7,224</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76</xdr:col>
      <xdr:colOff>63500</xdr:colOff>
      <xdr:row>75</xdr:row>
      <xdr:rowOff>126391</xdr:rowOff>
    </xdr:from>
    <xdr:to>
      <xdr:col>76</xdr:col>
      <xdr:colOff>165100</xdr:colOff>
      <xdr:row>76</xdr:row>
      <xdr:rowOff>56541</xdr:rowOff>
    </xdr:to>
    <xdr:sp macro="" textlink="">
      <xdr:nvSpPr>
        <xdr:cNvPr id="662" name="楕円 661"/>
        <xdr:cNvSpPr/>
      </xdr:nvSpPr>
      <xdr:spPr>
        <a:xfrm>
          <a:off x="14541500" y="12985141"/>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75</xdr:col>
      <xdr:colOff>69928</xdr:colOff>
      <xdr:row>76</xdr:row>
      <xdr:rowOff>47668</xdr:rowOff>
    </xdr:from>
    <xdr:ext cx="469744" cy="259045"/>
    <xdr:sp macro="" textlink="">
      <xdr:nvSpPr>
        <xdr:cNvPr id="663" name="テキスト ボックス 662"/>
        <xdr:cNvSpPr txBox="1"/>
      </xdr:nvSpPr>
      <xdr:spPr>
        <a:xfrm>
          <a:off x="14357428" y="13077868"/>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7,258</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71</xdr:col>
      <xdr:colOff>127000</xdr:colOff>
      <xdr:row>75</xdr:row>
      <xdr:rowOff>136220</xdr:rowOff>
    </xdr:from>
    <xdr:to>
      <xdr:col>72</xdr:col>
      <xdr:colOff>38100</xdr:colOff>
      <xdr:row>76</xdr:row>
      <xdr:rowOff>66371</xdr:rowOff>
    </xdr:to>
    <xdr:sp macro="" textlink="">
      <xdr:nvSpPr>
        <xdr:cNvPr id="664" name="楕円 663"/>
        <xdr:cNvSpPr/>
      </xdr:nvSpPr>
      <xdr:spPr>
        <a:xfrm>
          <a:off x="13652500" y="12994970"/>
          <a:ext cx="101600" cy="101601"/>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70</xdr:col>
      <xdr:colOff>133428</xdr:colOff>
      <xdr:row>76</xdr:row>
      <xdr:rowOff>57497</xdr:rowOff>
    </xdr:from>
    <xdr:ext cx="469744" cy="259045"/>
    <xdr:sp macro="" textlink="">
      <xdr:nvSpPr>
        <xdr:cNvPr id="665" name="テキスト ボックス 664"/>
        <xdr:cNvSpPr txBox="1"/>
      </xdr:nvSpPr>
      <xdr:spPr>
        <a:xfrm>
          <a:off x="13468428" y="13087697"/>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7,129</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67</xdr:col>
      <xdr:colOff>0</xdr:colOff>
      <xdr:row>75</xdr:row>
      <xdr:rowOff>103530</xdr:rowOff>
    </xdr:from>
    <xdr:to>
      <xdr:col>67</xdr:col>
      <xdr:colOff>101600</xdr:colOff>
      <xdr:row>76</xdr:row>
      <xdr:rowOff>33680</xdr:rowOff>
    </xdr:to>
    <xdr:sp macro="" textlink="">
      <xdr:nvSpPr>
        <xdr:cNvPr id="666" name="楕円 665"/>
        <xdr:cNvSpPr/>
      </xdr:nvSpPr>
      <xdr:spPr>
        <a:xfrm>
          <a:off x="12763500" y="1296228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66</xdr:col>
      <xdr:colOff>6428</xdr:colOff>
      <xdr:row>76</xdr:row>
      <xdr:rowOff>24807</xdr:rowOff>
    </xdr:from>
    <xdr:ext cx="469744" cy="259045"/>
    <xdr:sp macro="" textlink="">
      <xdr:nvSpPr>
        <xdr:cNvPr id="667" name="テキスト ボックス 666"/>
        <xdr:cNvSpPr txBox="1"/>
      </xdr:nvSpPr>
      <xdr:spPr>
        <a:xfrm>
          <a:off x="12579428" y="13055007"/>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7,558</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65</xdr:col>
      <xdr:colOff>63500</xdr:colOff>
      <xdr:row>83</xdr:row>
      <xdr:rowOff>57150</xdr:rowOff>
    </xdr:from>
    <xdr:to>
      <xdr:col>89</xdr:col>
      <xdr:colOff>177800</xdr:colOff>
      <xdr:row>85</xdr:row>
      <xdr:rowOff>31750</xdr:rowOff>
    </xdr:to>
    <xdr:sp macro="" textlink="">
      <xdr:nvSpPr>
        <xdr:cNvPr id="668" name="正方形/長方形 667"/>
        <xdr:cNvSpPr/>
      </xdr:nvSpPr>
      <xdr:spPr>
        <a:xfrm>
          <a:off x="12446000" y="14287500"/>
          <a:ext cx="4686300" cy="3175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ysClr val="windowText" lastClr="000000"/>
              </a:solidFill>
              <a:latin typeface="ＭＳ Ｐゴシック" panose="020B0600070205080204" pitchFamily="50" charset="-128"/>
              <a:ea typeface="ＭＳ Ｐゴシック" panose="020B0600070205080204" pitchFamily="50" charset="-128"/>
            </a:rPr>
            <a:t>積立金</a:t>
          </a:r>
        </a:p>
      </xdr:txBody>
    </xdr:sp>
    <xdr:clientData/>
  </xdr:twoCellAnchor>
  <xdr:twoCellAnchor>
    <xdr:from>
      <xdr:col>66</xdr:col>
      <xdr:colOff>0</xdr:colOff>
      <xdr:row>85</xdr:row>
      <xdr:rowOff>57150</xdr:rowOff>
    </xdr:from>
    <xdr:to>
      <xdr:col>74</xdr:col>
      <xdr:colOff>0</xdr:colOff>
      <xdr:row>86</xdr:row>
      <xdr:rowOff>139700</xdr:rowOff>
    </xdr:to>
    <xdr:sp macro="" textlink="">
      <xdr:nvSpPr>
        <xdr:cNvPr id="669" name="正方形/長方形 668"/>
        <xdr:cNvSpPr/>
      </xdr:nvSpPr>
      <xdr:spPr>
        <a:xfrm>
          <a:off x="12573000" y="14630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類似団体内順位</a:t>
          </a:r>
        </a:p>
      </xdr:txBody>
    </xdr:sp>
    <xdr:clientData/>
  </xdr:twoCellAnchor>
  <xdr:twoCellAnchor>
    <xdr:from>
      <xdr:col>66</xdr:col>
      <xdr:colOff>0</xdr:colOff>
      <xdr:row>86</xdr:row>
      <xdr:rowOff>88900</xdr:rowOff>
    </xdr:from>
    <xdr:to>
      <xdr:col>74</xdr:col>
      <xdr:colOff>0</xdr:colOff>
      <xdr:row>88</xdr:row>
      <xdr:rowOff>0</xdr:rowOff>
    </xdr:to>
    <xdr:sp macro="" textlink="">
      <xdr:nvSpPr>
        <xdr:cNvPr id="670" name="正方形/長方形 669"/>
        <xdr:cNvSpPr/>
      </xdr:nvSpPr>
      <xdr:spPr>
        <a:xfrm>
          <a:off x="12573000" y="14833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23/23</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71</xdr:col>
      <xdr:colOff>63500</xdr:colOff>
      <xdr:row>85</xdr:row>
      <xdr:rowOff>57150</xdr:rowOff>
    </xdr:from>
    <xdr:to>
      <xdr:col>79</xdr:col>
      <xdr:colOff>63500</xdr:colOff>
      <xdr:row>86</xdr:row>
      <xdr:rowOff>139700</xdr:rowOff>
    </xdr:to>
    <xdr:sp macro="" textlink="">
      <xdr:nvSpPr>
        <xdr:cNvPr id="671" name="正方形/長方形 670"/>
        <xdr:cNvSpPr/>
      </xdr:nvSpPr>
      <xdr:spPr>
        <a:xfrm>
          <a:off x="13589000" y="14630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全国平均</a:t>
          </a:r>
        </a:p>
      </xdr:txBody>
    </xdr:sp>
    <xdr:clientData/>
  </xdr:twoCellAnchor>
  <xdr:twoCellAnchor>
    <xdr:from>
      <xdr:col>71</xdr:col>
      <xdr:colOff>63500</xdr:colOff>
      <xdr:row>86</xdr:row>
      <xdr:rowOff>88900</xdr:rowOff>
    </xdr:from>
    <xdr:to>
      <xdr:col>79</xdr:col>
      <xdr:colOff>63500</xdr:colOff>
      <xdr:row>88</xdr:row>
      <xdr:rowOff>0</xdr:rowOff>
    </xdr:to>
    <xdr:sp macro="" textlink="">
      <xdr:nvSpPr>
        <xdr:cNvPr id="672" name="正方形/長方形 671"/>
        <xdr:cNvSpPr/>
      </xdr:nvSpPr>
      <xdr:spPr>
        <a:xfrm>
          <a:off x="13589000" y="14833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13,064</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77</xdr:col>
      <xdr:colOff>63500</xdr:colOff>
      <xdr:row>85</xdr:row>
      <xdr:rowOff>57150</xdr:rowOff>
    </xdr:from>
    <xdr:to>
      <xdr:col>85</xdr:col>
      <xdr:colOff>63500</xdr:colOff>
      <xdr:row>86</xdr:row>
      <xdr:rowOff>139700</xdr:rowOff>
    </xdr:to>
    <xdr:sp macro="" textlink="">
      <xdr:nvSpPr>
        <xdr:cNvPr id="673" name="正方形/長方形 672"/>
        <xdr:cNvSpPr/>
      </xdr:nvSpPr>
      <xdr:spPr>
        <a:xfrm>
          <a:off x="14732000" y="14630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東京都平均</a:t>
          </a:r>
        </a:p>
      </xdr:txBody>
    </xdr:sp>
    <xdr:clientData/>
  </xdr:twoCellAnchor>
  <xdr:twoCellAnchor>
    <xdr:from>
      <xdr:col>77</xdr:col>
      <xdr:colOff>63500</xdr:colOff>
      <xdr:row>86</xdr:row>
      <xdr:rowOff>88900</xdr:rowOff>
    </xdr:from>
    <xdr:to>
      <xdr:col>85</xdr:col>
      <xdr:colOff>63500</xdr:colOff>
      <xdr:row>88</xdr:row>
      <xdr:rowOff>0</xdr:rowOff>
    </xdr:to>
    <xdr:sp macro="" textlink="">
      <xdr:nvSpPr>
        <xdr:cNvPr id="674" name="正方形/長方形 673"/>
        <xdr:cNvSpPr/>
      </xdr:nvSpPr>
      <xdr:spPr>
        <a:xfrm>
          <a:off x="14732000" y="14833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20,067</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65</xdr:col>
      <xdr:colOff>63500</xdr:colOff>
      <xdr:row>88</xdr:row>
      <xdr:rowOff>25400</xdr:rowOff>
    </xdr:from>
    <xdr:to>
      <xdr:col>89</xdr:col>
      <xdr:colOff>177800</xdr:colOff>
      <xdr:row>101</xdr:row>
      <xdr:rowOff>82550</xdr:rowOff>
    </xdr:to>
    <xdr:sp macro="" textlink="">
      <xdr:nvSpPr>
        <xdr:cNvPr id="675" name="正方形/長方形 674"/>
        <xdr:cNvSpPr/>
      </xdr:nvSpPr>
      <xdr:spPr>
        <a:xfrm>
          <a:off x="12446000" y="15113000"/>
          <a:ext cx="4686300" cy="2286000"/>
        </a:xfrm>
        <a:prstGeom prst="rect">
          <a:avLst/>
        </a:prstGeom>
        <a:solidFill>
          <a:srgbClr val="E6FFD5"/>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65</xdr:col>
      <xdr:colOff>25400</xdr:colOff>
      <xdr:row>87</xdr:row>
      <xdr:rowOff>6350</xdr:rowOff>
    </xdr:from>
    <xdr:ext cx="349839" cy="225703"/>
    <xdr:sp macro="" textlink="">
      <xdr:nvSpPr>
        <xdr:cNvPr id="676" name="テキスト ボックス 675"/>
        <xdr:cNvSpPr txBox="1"/>
      </xdr:nvSpPr>
      <xdr:spPr>
        <a:xfrm>
          <a:off x="12407900" y="14922500"/>
          <a:ext cx="349839"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800">
              <a:latin typeface="ＭＳ Ｐゴシック" panose="020B0600070205080204" pitchFamily="50" charset="-128"/>
              <a:ea typeface="ＭＳ Ｐゴシック" panose="020B0600070205080204" pitchFamily="50" charset="-128"/>
            </a:rPr>
            <a:t>(</a:t>
          </a:r>
          <a:r>
            <a:rPr kumimoji="1" lang="ja-JP" altLang="en-US" sz="800">
              <a:latin typeface="ＭＳ Ｐゴシック" panose="020B0600070205080204" pitchFamily="50" charset="-128"/>
              <a:ea typeface="ＭＳ Ｐゴシック" panose="020B0600070205080204" pitchFamily="50" charset="-128"/>
            </a:rPr>
            <a:t>円</a:t>
          </a:r>
          <a:r>
            <a:rPr kumimoji="1" lang="en-US" altLang="ja-JP" sz="800">
              <a:latin typeface="ＭＳ Ｐゴシック" panose="020B0600070205080204" pitchFamily="50" charset="-128"/>
              <a:ea typeface="ＭＳ Ｐゴシック" panose="020B0600070205080204" pitchFamily="50" charset="-128"/>
            </a:rPr>
            <a:t>)</a:t>
          </a:r>
          <a:endParaRPr kumimoji="1" lang="ja-JP" altLang="en-US" sz="800">
            <a:latin typeface="ＭＳ Ｐゴシック" panose="020B0600070205080204" pitchFamily="50" charset="-128"/>
            <a:ea typeface="ＭＳ Ｐゴシック" panose="020B0600070205080204" pitchFamily="50" charset="-128"/>
          </a:endParaRPr>
        </a:p>
      </xdr:txBody>
    </xdr:sp>
    <xdr:clientData/>
  </xdr:oneCellAnchor>
  <xdr:twoCellAnchor>
    <xdr:from>
      <xdr:col>65</xdr:col>
      <xdr:colOff>63500</xdr:colOff>
      <xdr:row>101</xdr:row>
      <xdr:rowOff>82550</xdr:rowOff>
    </xdr:from>
    <xdr:to>
      <xdr:col>89</xdr:col>
      <xdr:colOff>177800</xdr:colOff>
      <xdr:row>101</xdr:row>
      <xdr:rowOff>82550</xdr:rowOff>
    </xdr:to>
    <xdr:cxnSp macro="">
      <xdr:nvCxnSpPr>
        <xdr:cNvPr id="677" name="直線コネクタ 676"/>
        <xdr:cNvCxnSpPr/>
      </xdr:nvCxnSpPr>
      <xdr:spPr>
        <a:xfrm>
          <a:off x="12446000" y="17399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65</xdr:col>
      <xdr:colOff>63500</xdr:colOff>
      <xdr:row>99</xdr:row>
      <xdr:rowOff>44450</xdr:rowOff>
    </xdr:from>
    <xdr:to>
      <xdr:col>89</xdr:col>
      <xdr:colOff>177800</xdr:colOff>
      <xdr:row>99</xdr:row>
      <xdr:rowOff>44450</xdr:rowOff>
    </xdr:to>
    <xdr:cxnSp macro="">
      <xdr:nvCxnSpPr>
        <xdr:cNvPr id="678" name="直線コネクタ 677"/>
        <xdr:cNvCxnSpPr/>
      </xdr:nvCxnSpPr>
      <xdr:spPr>
        <a:xfrm>
          <a:off x="12446000" y="17018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64</xdr:col>
      <xdr:colOff>5214</xdr:colOff>
      <xdr:row>98</xdr:row>
      <xdr:rowOff>73677</xdr:rowOff>
    </xdr:from>
    <xdr:ext cx="248786" cy="259045"/>
    <xdr:sp macro="" textlink="">
      <xdr:nvSpPr>
        <xdr:cNvPr id="679" name="テキスト ボックス 678"/>
        <xdr:cNvSpPr txBox="1"/>
      </xdr:nvSpPr>
      <xdr:spPr>
        <a:xfrm>
          <a:off x="12197214" y="16875777"/>
          <a:ext cx="248786"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65</xdr:col>
      <xdr:colOff>63500</xdr:colOff>
      <xdr:row>97</xdr:row>
      <xdr:rowOff>6350</xdr:rowOff>
    </xdr:from>
    <xdr:to>
      <xdr:col>89</xdr:col>
      <xdr:colOff>177800</xdr:colOff>
      <xdr:row>97</xdr:row>
      <xdr:rowOff>6350</xdr:rowOff>
    </xdr:to>
    <xdr:cxnSp macro="">
      <xdr:nvCxnSpPr>
        <xdr:cNvPr id="680" name="直線コネクタ 679"/>
        <xdr:cNvCxnSpPr/>
      </xdr:nvCxnSpPr>
      <xdr:spPr>
        <a:xfrm>
          <a:off x="12446000" y="16637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62</xdr:col>
      <xdr:colOff>103701</xdr:colOff>
      <xdr:row>96</xdr:row>
      <xdr:rowOff>35577</xdr:rowOff>
    </xdr:from>
    <xdr:ext cx="531299" cy="259045"/>
    <xdr:sp macro="" textlink="">
      <xdr:nvSpPr>
        <xdr:cNvPr id="681" name="テキスト ボックス 680"/>
        <xdr:cNvSpPr txBox="1"/>
      </xdr:nvSpPr>
      <xdr:spPr>
        <a:xfrm>
          <a:off x="11914701" y="16494777"/>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20,000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65</xdr:col>
      <xdr:colOff>63500</xdr:colOff>
      <xdr:row>94</xdr:row>
      <xdr:rowOff>139700</xdr:rowOff>
    </xdr:from>
    <xdr:to>
      <xdr:col>89</xdr:col>
      <xdr:colOff>177800</xdr:colOff>
      <xdr:row>94</xdr:row>
      <xdr:rowOff>139700</xdr:rowOff>
    </xdr:to>
    <xdr:cxnSp macro="">
      <xdr:nvCxnSpPr>
        <xdr:cNvPr id="682" name="直線コネクタ 681"/>
        <xdr:cNvCxnSpPr/>
      </xdr:nvCxnSpPr>
      <xdr:spPr>
        <a:xfrm>
          <a:off x="12446000" y="16256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62</xdr:col>
      <xdr:colOff>103701</xdr:colOff>
      <xdr:row>93</xdr:row>
      <xdr:rowOff>168927</xdr:rowOff>
    </xdr:from>
    <xdr:ext cx="531299" cy="259045"/>
    <xdr:sp macro="" textlink="">
      <xdr:nvSpPr>
        <xdr:cNvPr id="683" name="テキスト ボックス 682"/>
        <xdr:cNvSpPr txBox="1"/>
      </xdr:nvSpPr>
      <xdr:spPr>
        <a:xfrm>
          <a:off x="11914701" y="16113777"/>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40,000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65</xdr:col>
      <xdr:colOff>63500</xdr:colOff>
      <xdr:row>92</xdr:row>
      <xdr:rowOff>101600</xdr:rowOff>
    </xdr:from>
    <xdr:to>
      <xdr:col>89</xdr:col>
      <xdr:colOff>177800</xdr:colOff>
      <xdr:row>92</xdr:row>
      <xdr:rowOff>101600</xdr:rowOff>
    </xdr:to>
    <xdr:cxnSp macro="">
      <xdr:nvCxnSpPr>
        <xdr:cNvPr id="684" name="直線コネクタ 683"/>
        <xdr:cNvCxnSpPr/>
      </xdr:nvCxnSpPr>
      <xdr:spPr>
        <a:xfrm>
          <a:off x="12446000" y="15875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62</xdr:col>
      <xdr:colOff>103701</xdr:colOff>
      <xdr:row>91</xdr:row>
      <xdr:rowOff>130827</xdr:rowOff>
    </xdr:from>
    <xdr:ext cx="531299" cy="259045"/>
    <xdr:sp macro="" textlink="">
      <xdr:nvSpPr>
        <xdr:cNvPr id="685" name="テキスト ボックス 684"/>
        <xdr:cNvSpPr txBox="1"/>
      </xdr:nvSpPr>
      <xdr:spPr>
        <a:xfrm>
          <a:off x="11914701" y="15732777"/>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60,000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65</xdr:col>
      <xdr:colOff>63500</xdr:colOff>
      <xdr:row>90</xdr:row>
      <xdr:rowOff>63500</xdr:rowOff>
    </xdr:from>
    <xdr:to>
      <xdr:col>89</xdr:col>
      <xdr:colOff>177800</xdr:colOff>
      <xdr:row>90</xdr:row>
      <xdr:rowOff>63500</xdr:rowOff>
    </xdr:to>
    <xdr:cxnSp macro="">
      <xdr:nvCxnSpPr>
        <xdr:cNvPr id="686" name="直線コネクタ 685"/>
        <xdr:cNvCxnSpPr/>
      </xdr:nvCxnSpPr>
      <xdr:spPr>
        <a:xfrm>
          <a:off x="12446000" y="15494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62</xdr:col>
      <xdr:colOff>103701</xdr:colOff>
      <xdr:row>89</xdr:row>
      <xdr:rowOff>92727</xdr:rowOff>
    </xdr:from>
    <xdr:ext cx="531299" cy="259045"/>
    <xdr:sp macro="" textlink="">
      <xdr:nvSpPr>
        <xdr:cNvPr id="687" name="テキスト ボックス 686"/>
        <xdr:cNvSpPr txBox="1"/>
      </xdr:nvSpPr>
      <xdr:spPr>
        <a:xfrm>
          <a:off x="11914701" y="15351777"/>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80,000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65</xdr:col>
      <xdr:colOff>63500</xdr:colOff>
      <xdr:row>88</xdr:row>
      <xdr:rowOff>25400</xdr:rowOff>
    </xdr:from>
    <xdr:to>
      <xdr:col>89</xdr:col>
      <xdr:colOff>177800</xdr:colOff>
      <xdr:row>88</xdr:row>
      <xdr:rowOff>25400</xdr:rowOff>
    </xdr:to>
    <xdr:cxnSp macro="">
      <xdr:nvCxnSpPr>
        <xdr:cNvPr id="688" name="直線コネクタ 687"/>
        <xdr:cNvCxnSpPr/>
      </xdr:nvCxnSpPr>
      <xdr:spPr>
        <a:xfrm>
          <a:off x="12446000" y="15113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62</xdr:col>
      <xdr:colOff>39581</xdr:colOff>
      <xdr:row>87</xdr:row>
      <xdr:rowOff>54627</xdr:rowOff>
    </xdr:from>
    <xdr:ext cx="595419" cy="259045"/>
    <xdr:sp macro="" textlink="">
      <xdr:nvSpPr>
        <xdr:cNvPr id="689" name="テキスト ボックス 688"/>
        <xdr:cNvSpPr txBox="1"/>
      </xdr:nvSpPr>
      <xdr:spPr>
        <a:xfrm>
          <a:off x="11850581" y="14970777"/>
          <a:ext cx="59541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100,000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65</xdr:col>
      <xdr:colOff>63500</xdr:colOff>
      <xdr:row>88</xdr:row>
      <xdr:rowOff>25400</xdr:rowOff>
    </xdr:from>
    <xdr:to>
      <xdr:col>89</xdr:col>
      <xdr:colOff>177800</xdr:colOff>
      <xdr:row>101</xdr:row>
      <xdr:rowOff>82550</xdr:rowOff>
    </xdr:to>
    <xdr:sp macro="" textlink="">
      <xdr:nvSpPr>
        <xdr:cNvPr id="690" name="積立金グラフ枠"/>
        <xdr:cNvSpPr/>
      </xdr:nvSpPr>
      <xdr:spPr>
        <a:xfrm>
          <a:off x="12446000" y="15113000"/>
          <a:ext cx="4686300" cy="228600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85</xdr:col>
      <xdr:colOff>125095</xdr:colOff>
      <xdr:row>90</xdr:row>
      <xdr:rowOff>8692</xdr:rowOff>
    </xdr:from>
    <xdr:to>
      <xdr:col>85</xdr:col>
      <xdr:colOff>126364</xdr:colOff>
      <xdr:row>98</xdr:row>
      <xdr:rowOff>88398</xdr:rowOff>
    </xdr:to>
    <xdr:cxnSp macro="">
      <xdr:nvCxnSpPr>
        <xdr:cNvPr id="691" name="直線コネクタ 690"/>
        <xdr:cNvCxnSpPr/>
      </xdr:nvCxnSpPr>
      <xdr:spPr>
        <a:xfrm flipV="1">
          <a:off x="16317595" y="15439192"/>
          <a:ext cx="1269" cy="1451306"/>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85</xdr:col>
      <xdr:colOff>177800</xdr:colOff>
      <xdr:row>98</xdr:row>
      <xdr:rowOff>92225</xdr:rowOff>
    </xdr:from>
    <xdr:ext cx="469744" cy="259045"/>
    <xdr:sp macro="" textlink="">
      <xdr:nvSpPr>
        <xdr:cNvPr id="692" name="積立金最小値テキスト"/>
        <xdr:cNvSpPr txBox="1"/>
      </xdr:nvSpPr>
      <xdr:spPr>
        <a:xfrm>
          <a:off x="16370300" y="16894325"/>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panose="020B0600070205080204" pitchFamily="50" charset="-128"/>
              <a:ea typeface="ＭＳ Ｐゴシック" panose="020B0600070205080204" pitchFamily="50" charset="-128"/>
            </a:rPr>
            <a:t>6,693</a:t>
          </a:r>
          <a:endParaRPr kumimoji="1" lang="ja-JP" altLang="en-US" sz="1000" b="1">
            <a:latin typeface="ＭＳ Ｐゴシック" panose="020B0600070205080204" pitchFamily="50" charset="-128"/>
            <a:ea typeface="ＭＳ Ｐゴシック" panose="020B0600070205080204" pitchFamily="50" charset="-128"/>
          </a:endParaRPr>
        </a:p>
      </xdr:txBody>
    </xdr:sp>
    <xdr:clientData/>
  </xdr:oneCellAnchor>
  <xdr:twoCellAnchor>
    <xdr:from>
      <xdr:col>85</xdr:col>
      <xdr:colOff>38100</xdr:colOff>
      <xdr:row>98</xdr:row>
      <xdr:rowOff>88398</xdr:rowOff>
    </xdr:from>
    <xdr:to>
      <xdr:col>86</xdr:col>
      <xdr:colOff>25400</xdr:colOff>
      <xdr:row>98</xdr:row>
      <xdr:rowOff>88398</xdr:rowOff>
    </xdr:to>
    <xdr:cxnSp macro="">
      <xdr:nvCxnSpPr>
        <xdr:cNvPr id="693" name="直線コネクタ 692"/>
        <xdr:cNvCxnSpPr/>
      </xdr:nvCxnSpPr>
      <xdr:spPr>
        <a:xfrm>
          <a:off x="16230600" y="16890498"/>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85</xdr:col>
      <xdr:colOff>177800</xdr:colOff>
      <xdr:row>88</xdr:row>
      <xdr:rowOff>126819</xdr:rowOff>
    </xdr:from>
    <xdr:ext cx="534377" cy="259045"/>
    <xdr:sp macro="" textlink="">
      <xdr:nvSpPr>
        <xdr:cNvPr id="694" name="積立金最大値テキスト"/>
        <xdr:cNvSpPr txBox="1"/>
      </xdr:nvSpPr>
      <xdr:spPr>
        <a:xfrm>
          <a:off x="16370300" y="15214419"/>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panose="020B0600070205080204" pitchFamily="50" charset="-128"/>
              <a:ea typeface="ＭＳ Ｐゴシック" panose="020B0600070205080204" pitchFamily="50" charset="-128"/>
            </a:rPr>
            <a:t>82,877</a:t>
          </a:r>
          <a:endParaRPr kumimoji="1" lang="ja-JP" altLang="en-US" sz="1000" b="1">
            <a:latin typeface="ＭＳ Ｐゴシック" panose="020B0600070205080204" pitchFamily="50" charset="-128"/>
            <a:ea typeface="ＭＳ Ｐゴシック" panose="020B0600070205080204" pitchFamily="50" charset="-128"/>
          </a:endParaRPr>
        </a:p>
      </xdr:txBody>
    </xdr:sp>
    <xdr:clientData/>
  </xdr:oneCellAnchor>
  <xdr:twoCellAnchor>
    <xdr:from>
      <xdr:col>85</xdr:col>
      <xdr:colOff>38100</xdr:colOff>
      <xdr:row>90</xdr:row>
      <xdr:rowOff>8692</xdr:rowOff>
    </xdr:from>
    <xdr:to>
      <xdr:col>86</xdr:col>
      <xdr:colOff>25400</xdr:colOff>
      <xdr:row>90</xdr:row>
      <xdr:rowOff>8692</xdr:rowOff>
    </xdr:to>
    <xdr:cxnSp macro="">
      <xdr:nvCxnSpPr>
        <xdr:cNvPr id="695" name="直線コネクタ 694"/>
        <xdr:cNvCxnSpPr/>
      </xdr:nvCxnSpPr>
      <xdr:spPr>
        <a:xfrm>
          <a:off x="16230600" y="15439192"/>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81</xdr:col>
      <xdr:colOff>50800</xdr:colOff>
      <xdr:row>98</xdr:row>
      <xdr:rowOff>83522</xdr:rowOff>
    </xdr:from>
    <xdr:to>
      <xdr:col>85</xdr:col>
      <xdr:colOff>127000</xdr:colOff>
      <xdr:row>98</xdr:row>
      <xdr:rowOff>88398</xdr:rowOff>
    </xdr:to>
    <xdr:cxnSp macro="">
      <xdr:nvCxnSpPr>
        <xdr:cNvPr id="696" name="直線コネクタ 695"/>
        <xdr:cNvCxnSpPr/>
      </xdr:nvCxnSpPr>
      <xdr:spPr>
        <a:xfrm>
          <a:off x="15481300" y="16885622"/>
          <a:ext cx="838200" cy="4876"/>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85</xdr:col>
      <xdr:colOff>177800</xdr:colOff>
      <xdr:row>95</xdr:row>
      <xdr:rowOff>78801</xdr:rowOff>
    </xdr:from>
    <xdr:ext cx="534377" cy="259045"/>
    <xdr:sp macro="" textlink="">
      <xdr:nvSpPr>
        <xdr:cNvPr id="697" name="積立金平均値テキスト"/>
        <xdr:cNvSpPr txBox="1"/>
      </xdr:nvSpPr>
      <xdr:spPr>
        <a:xfrm>
          <a:off x="16370300" y="16366551"/>
          <a:ext cx="534377"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000080"/>
              </a:solidFill>
              <a:latin typeface="ＭＳ Ｐゴシック" panose="020B0600070205080204" pitchFamily="50" charset="-128"/>
              <a:ea typeface="ＭＳ Ｐゴシック" panose="020B0600070205080204" pitchFamily="50" charset="-128"/>
            </a:rPr>
            <a:t>23,731</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85</xdr:col>
      <xdr:colOff>76200</xdr:colOff>
      <xdr:row>96</xdr:row>
      <xdr:rowOff>55924</xdr:rowOff>
    </xdr:from>
    <xdr:to>
      <xdr:col>85</xdr:col>
      <xdr:colOff>177800</xdr:colOff>
      <xdr:row>96</xdr:row>
      <xdr:rowOff>157524</xdr:rowOff>
    </xdr:to>
    <xdr:sp macro="" textlink="">
      <xdr:nvSpPr>
        <xdr:cNvPr id="698" name="フローチャート: 判断 697"/>
        <xdr:cNvSpPr/>
      </xdr:nvSpPr>
      <xdr:spPr>
        <a:xfrm>
          <a:off x="16268700" y="16515124"/>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76</xdr:col>
      <xdr:colOff>114300</xdr:colOff>
      <xdr:row>98</xdr:row>
      <xdr:rowOff>83522</xdr:rowOff>
    </xdr:from>
    <xdr:to>
      <xdr:col>81</xdr:col>
      <xdr:colOff>50800</xdr:colOff>
      <xdr:row>98</xdr:row>
      <xdr:rowOff>102705</xdr:rowOff>
    </xdr:to>
    <xdr:cxnSp macro="">
      <xdr:nvCxnSpPr>
        <xdr:cNvPr id="699" name="直線コネクタ 698"/>
        <xdr:cNvCxnSpPr/>
      </xdr:nvCxnSpPr>
      <xdr:spPr>
        <a:xfrm flipV="1">
          <a:off x="14592300" y="16885622"/>
          <a:ext cx="889000" cy="19183"/>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81</xdr:col>
      <xdr:colOff>0</xdr:colOff>
      <xdr:row>96</xdr:row>
      <xdr:rowOff>64458</xdr:rowOff>
    </xdr:from>
    <xdr:to>
      <xdr:col>81</xdr:col>
      <xdr:colOff>101600</xdr:colOff>
      <xdr:row>96</xdr:row>
      <xdr:rowOff>166058</xdr:rowOff>
    </xdr:to>
    <xdr:sp macro="" textlink="">
      <xdr:nvSpPr>
        <xdr:cNvPr id="700" name="フローチャート: 判断 699"/>
        <xdr:cNvSpPr/>
      </xdr:nvSpPr>
      <xdr:spPr>
        <a:xfrm>
          <a:off x="15430500" y="16523658"/>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79</xdr:col>
      <xdr:colOff>164611</xdr:colOff>
      <xdr:row>95</xdr:row>
      <xdr:rowOff>11135</xdr:rowOff>
    </xdr:from>
    <xdr:ext cx="534377" cy="259045"/>
    <xdr:sp macro="" textlink="">
      <xdr:nvSpPr>
        <xdr:cNvPr id="701" name="テキスト ボックス 700"/>
        <xdr:cNvSpPr txBox="1"/>
      </xdr:nvSpPr>
      <xdr:spPr>
        <a:xfrm>
          <a:off x="15214111" y="16298885"/>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23,283</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71</xdr:col>
      <xdr:colOff>177800</xdr:colOff>
      <xdr:row>97</xdr:row>
      <xdr:rowOff>149968</xdr:rowOff>
    </xdr:from>
    <xdr:to>
      <xdr:col>76</xdr:col>
      <xdr:colOff>114300</xdr:colOff>
      <xdr:row>98</xdr:row>
      <xdr:rowOff>102705</xdr:rowOff>
    </xdr:to>
    <xdr:cxnSp macro="">
      <xdr:nvCxnSpPr>
        <xdr:cNvPr id="702" name="直線コネクタ 701"/>
        <xdr:cNvCxnSpPr/>
      </xdr:nvCxnSpPr>
      <xdr:spPr>
        <a:xfrm>
          <a:off x="13703300" y="16780618"/>
          <a:ext cx="889000" cy="124187"/>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76</xdr:col>
      <xdr:colOff>63500</xdr:colOff>
      <xdr:row>96</xdr:row>
      <xdr:rowOff>116980</xdr:rowOff>
    </xdr:from>
    <xdr:to>
      <xdr:col>76</xdr:col>
      <xdr:colOff>165100</xdr:colOff>
      <xdr:row>97</xdr:row>
      <xdr:rowOff>47130</xdr:rowOff>
    </xdr:to>
    <xdr:sp macro="" textlink="">
      <xdr:nvSpPr>
        <xdr:cNvPr id="703" name="フローチャート: 判断 702"/>
        <xdr:cNvSpPr/>
      </xdr:nvSpPr>
      <xdr:spPr>
        <a:xfrm>
          <a:off x="14541500" y="1657618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75</xdr:col>
      <xdr:colOff>37611</xdr:colOff>
      <xdr:row>95</xdr:row>
      <xdr:rowOff>63657</xdr:rowOff>
    </xdr:from>
    <xdr:ext cx="534377" cy="259045"/>
    <xdr:sp macro="" textlink="">
      <xdr:nvSpPr>
        <xdr:cNvPr id="704" name="テキスト ボックス 703"/>
        <xdr:cNvSpPr txBox="1"/>
      </xdr:nvSpPr>
      <xdr:spPr>
        <a:xfrm>
          <a:off x="14325111" y="16351407"/>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20,526</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67</xdr:col>
      <xdr:colOff>50800</xdr:colOff>
      <xdr:row>97</xdr:row>
      <xdr:rowOff>149968</xdr:rowOff>
    </xdr:from>
    <xdr:to>
      <xdr:col>71</xdr:col>
      <xdr:colOff>177800</xdr:colOff>
      <xdr:row>97</xdr:row>
      <xdr:rowOff>153873</xdr:rowOff>
    </xdr:to>
    <xdr:cxnSp macro="">
      <xdr:nvCxnSpPr>
        <xdr:cNvPr id="705" name="直線コネクタ 704"/>
        <xdr:cNvCxnSpPr/>
      </xdr:nvCxnSpPr>
      <xdr:spPr>
        <a:xfrm flipV="1">
          <a:off x="12814300" y="16780618"/>
          <a:ext cx="889000" cy="3905"/>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71</xdr:col>
      <xdr:colOff>127000</xdr:colOff>
      <xdr:row>96</xdr:row>
      <xdr:rowOff>91872</xdr:rowOff>
    </xdr:from>
    <xdr:to>
      <xdr:col>72</xdr:col>
      <xdr:colOff>38100</xdr:colOff>
      <xdr:row>97</xdr:row>
      <xdr:rowOff>22022</xdr:rowOff>
    </xdr:to>
    <xdr:sp macro="" textlink="">
      <xdr:nvSpPr>
        <xdr:cNvPr id="706" name="フローチャート: 判断 705"/>
        <xdr:cNvSpPr/>
      </xdr:nvSpPr>
      <xdr:spPr>
        <a:xfrm>
          <a:off x="13652500" y="16551072"/>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70</xdr:col>
      <xdr:colOff>101111</xdr:colOff>
      <xdr:row>95</xdr:row>
      <xdr:rowOff>38549</xdr:rowOff>
    </xdr:from>
    <xdr:ext cx="534377" cy="259045"/>
    <xdr:sp macro="" textlink="">
      <xdr:nvSpPr>
        <xdr:cNvPr id="707" name="テキスト ボックス 706"/>
        <xdr:cNvSpPr txBox="1"/>
      </xdr:nvSpPr>
      <xdr:spPr>
        <a:xfrm>
          <a:off x="13436111" y="16326299"/>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21,844</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67</xdr:col>
      <xdr:colOff>0</xdr:colOff>
      <xdr:row>96</xdr:row>
      <xdr:rowOff>59258</xdr:rowOff>
    </xdr:from>
    <xdr:to>
      <xdr:col>67</xdr:col>
      <xdr:colOff>101600</xdr:colOff>
      <xdr:row>96</xdr:row>
      <xdr:rowOff>160858</xdr:rowOff>
    </xdr:to>
    <xdr:sp macro="" textlink="">
      <xdr:nvSpPr>
        <xdr:cNvPr id="708" name="フローチャート: 判断 707"/>
        <xdr:cNvSpPr/>
      </xdr:nvSpPr>
      <xdr:spPr>
        <a:xfrm>
          <a:off x="12763500" y="16518458"/>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65</xdr:col>
      <xdr:colOff>164611</xdr:colOff>
      <xdr:row>95</xdr:row>
      <xdr:rowOff>5935</xdr:rowOff>
    </xdr:from>
    <xdr:ext cx="534377" cy="259045"/>
    <xdr:sp macro="" textlink="">
      <xdr:nvSpPr>
        <xdr:cNvPr id="709" name="テキスト ボックス 708"/>
        <xdr:cNvSpPr txBox="1"/>
      </xdr:nvSpPr>
      <xdr:spPr>
        <a:xfrm>
          <a:off x="12547111" y="16293685"/>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23,556</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oneCellAnchor>
    <xdr:from>
      <xdr:col>84</xdr:col>
      <xdr:colOff>127000</xdr:colOff>
      <xdr:row>101</xdr:row>
      <xdr:rowOff>80027</xdr:rowOff>
    </xdr:from>
    <xdr:ext cx="762000" cy="259045"/>
    <xdr:sp macro="" textlink="">
      <xdr:nvSpPr>
        <xdr:cNvPr id="710" name="テキスト ボックス 709"/>
        <xdr:cNvSpPr txBox="1"/>
      </xdr:nvSpPr>
      <xdr:spPr>
        <a:xfrm>
          <a:off x="16129000" y="17396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R01</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80</xdr:col>
      <xdr:colOff>50800</xdr:colOff>
      <xdr:row>101</xdr:row>
      <xdr:rowOff>80027</xdr:rowOff>
    </xdr:from>
    <xdr:ext cx="762000" cy="259045"/>
    <xdr:sp macro="" textlink="">
      <xdr:nvSpPr>
        <xdr:cNvPr id="711" name="テキスト ボックス 710"/>
        <xdr:cNvSpPr txBox="1"/>
      </xdr:nvSpPr>
      <xdr:spPr>
        <a:xfrm>
          <a:off x="15290800" y="17396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H30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75</xdr:col>
      <xdr:colOff>114300</xdr:colOff>
      <xdr:row>101</xdr:row>
      <xdr:rowOff>80027</xdr:rowOff>
    </xdr:from>
    <xdr:ext cx="762000" cy="259045"/>
    <xdr:sp macro="" textlink="">
      <xdr:nvSpPr>
        <xdr:cNvPr id="712" name="テキスト ボックス 711"/>
        <xdr:cNvSpPr txBox="1"/>
      </xdr:nvSpPr>
      <xdr:spPr>
        <a:xfrm>
          <a:off x="14401800" y="17396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H29</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70</xdr:col>
      <xdr:colOff>177800</xdr:colOff>
      <xdr:row>101</xdr:row>
      <xdr:rowOff>80027</xdr:rowOff>
    </xdr:from>
    <xdr:ext cx="762000" cy="259045"/>
    <xdr:sp macro="" textlink="">
      <xdr:nvSpPr>
        <xdr:cNvPr id="713" name="テキスト ボックス 712"/>
        <xdr:cNvSpPr txBox="1"/>
      </xdr:nvSpPr>
      <xdr:spPr>
        <a:xfrm>
          <a:off x="13512800" y="17396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H28</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66</xdr:col>
      <xdr:colOff>50800</xdr:colOff>
      <xdr:row>101</xdr:row>
      <xdr:rowOff>80027</xdr:rowOff>
    </xdr:from>
    <xdr:ext cx="762000" cy="259045"/>
    <xdr:sp macro="" textlink="">
      <xdr:nvSpPr>
        <xdr:cNvPr id="714" name="テキスト ボックス 713"/>
        <xdr:cNvSpPr txBox="1"/>
      </xdr:nvSpPr>
      <xdr:spPr>
        <a:xfrm>
          <a:off x="12623800" y="17396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H27</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85</xdr:col>
      <xdr:colOff>76200</xdr:colOff>
      <xdr:row>98</xdr:row>
      <xdr:rowOff>37598</xdr:rowOff>
    </xdr:from>
    <xdr:to>
      <xdr:col>85</xdr:col>
      <xdr:colOff>177800</xdr:colOff>
      <xdr:row>98</xdr:row>
      <xdr:rowOff>139198</xdr:rowOff>
    </xdr:to>
    <xdr:sp macro="" textlink="">
      <xdr:nvSpPr>
        <xdr:cNvPr id="715" name="楕円 714"/>
        <xdr:cNvSpPr/>
      </xdr:nvSpPr>
      <xdr:spPr>
        <a:xfrm>
          <a:off x="16268700" y="16839698"/>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85</xdr:col>
      <xdr:colOff>177800</xdr:colOff>
      <xdr:row>97</xdr:row>
      <xdr:rowOff>123975</xdr:rowOff>
    </xdr:from>
    <xdr:ext cx="469744" cy="259045"/>
    <xdr:sp macro="" textlink="">
      <xdr:nvSpPr>
        <xdr:cNvPr id="716" name="積立金該当値テキスト"/>
        <xdr:cNvSpPr txBox="1"/>
      </xdr:nvSpPr>
      <xdr:spPr>
        <a:xfrm>
          <a:off x="16370300" y="16754625"/>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FF0000"/>
              </a:solidFill>
              <a:latin typeface="ＭＳ Ｐゴシック" panose="020B0600070205080204" pitchFamily="50" charset="-128"/>
              <a:ea typeface="ＭＳ Ｐゴシック" panose="020B0600070205080204" pitchFamily="50" charset="-128"/>
            </a:rPr>
            <a:t>6,693</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81</xdr:col>
      <xdr:colOff>0</xdr:colOff>
      <xdr:row>98</xdr:row>
      <xdr:rowOff>32722</xdr:rowOff>
    </xdr:from>
    <xdr:to>
      <xdr:col>81</xdr:col>
      <xdr:colOff>101600</xdr:colOff>
      <xdr:row>98</xdr:row>
      <xdr:rowOff>134322</xdr:rowOff>
    </xdr:to>
    <xdr:sp macro="" textlink="">
      <xdr:nvSpPr>
        <xdr:cNvPr id="717" name="楕円 716"/>
        <xdr:cNvSpPr/>
      </xdr:nvSpPr>
      <xdr:spPr>
        <a:xfrm>
          <a:off x="15430500" y="16834822"/>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80</xdr:col>
      <xdr:colOff>6428</xdr:colOff>
      <xdr:row>98</xdr:row>
      <xdr:rowOff>125449</xdr:rowOff>
    </xdr:from>
    <xdr:ext cx="469744" cy="259045"/>
    <xdr:sp macro="" textlink="">
      <xdr:nvSpPr>
        <xdr:cNvPr id="718" name="テキスト ボックス 717"/>
        <xdr:cNvSpPr txBox="1"/>
      </xdr:nvSpPr>
      <xdr:spPr>
        <a:xfrm>
          <a:off x="15246428" y="16927549"/>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6,949</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76</xdr:col>
      <xdr:colOff>63500</xdr:colOff>
      <xdr:row>98</xdr:row>
      <xdr:rowOff>51905</xdr:rowOff>
    </xdr:from>
    <xdr:to>
      <xdr:col>76</xdr:col>
      <xdr:colOff>165100</xdr:colOff>
      <xdr:row>98</xdr:row>
      <xdr:rowOff>153505</xdr:rowOff>
    </xdr:to>
    <xdr:sp macro="" textlink="">
      <xdr:nvSpPr>
        <xdr:cNvPr id="719" name="楕円 718"/>
        <xdr:cNvSpPr/>
      </xdr:nvSpPr>
      <xdr:spPr>
        <a:xfrm>
          <a:off x="14541500" y="16854005"/>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75</xdr:col>
      <xdr:colOff>69928</xdr:colOff>
      <xdr:row>98</xdr:row>
      <xdr:rowOff>144632</xdr:rowOff>
    </xdr:from>
    <xdr:ext cx="469744" cy="259045"/>
    <xdr:sp macro="" textlink="">
      <xdr:nvSpPr>
        <xdr:cNvPr id="720" name="テキスト ボックス 719"/>
        <xdr:cNvSpPr txBox="1"/>
      </xdr:nvSpPr>
      <xdr:spPr>
        <a:xfrm>
          <a:off x="14357428" y="16946732"/>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5,942</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71</xdr:col>
      <xdr:colOff>127000</xdr:colOff>
      <xdr:row>97</xdr:row>
      <xdr:rowOff>99168</xdr:rowOff>
    </xdr:from>
    <xdr:to>
      <xdr:col>72</xdr:col>
      <xdr:colOff>38100</xdr:colOff>
      <xdr:row>98</xdr:row>
      <xdr:rowOff>29318</xdr:rowOff>
    </xdr:to>
    <xdr:sp macro="" textlink="">
      <xdr:nvSpPr>
        <xdr:cNvPr id="721" name="楕円 720"/>
        <xdr:cNvSpPr/>
      </xdr:nvSpPr>
      <xdr:spPr>
        <a:xfrm>
          <a:off x="13652500" y="16729818"/>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70</xdr:col>
      <xdr:colOff>101111</xdr:colOff>
      <xdr:row>98</xdr:row>
      <xdr:rowOff>20445</xdr:rowOff>
    </xdr:from>
    <xdr:ext cx="534377" cy="259045"/>
    <xdr:sp macro="" textlink="">
      <xdr:nvSpPr>
        <xdr:cNvPr id="722" name="テキスト ボックス 721"/>
        <xdr:cNvSpPr txBox="1"/>
      </xdr:nvSpPr>
      <xdr:spPr>
        <a:xfrm>
          <a:off x="13436111" y="16822545"/>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12,461</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67</xdr:col>
      <xdr:colOff>0</xdr:colOff>
      <xdr:row>97</xdr:row>
      <xdr:rowOff>103073</xdr:rowOff>
    </xdr:from>
    <xdr:to>
      <xdr:col>67</xdr:col>
      <xdr:colOff>101600</xdr:colOff>
      <xdr:row>98</xdr:row>
      <xdr:rowOff>33223</xdr:rowOff>
    </xdr:to>
    <xdr:sp macro="" textlink="">
      <xdr:nvSpPr>
        <xdr:cNvPr id="723" name="楕円 722"/>
        <xdr:cNvSpPr/>
      </xdr:nvSpPr>
      <xdr:spPr>
        <a:xfrm>
          <a:off x="12763500" y="16733723"/>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65</xdr:col>
      <xdr:colOff>164611</xdr:colOff>
      <xdr:row>98</xdr:row>
      <xdr:rowOff>24350</xdr:rowOff>
    </xdr:from>
    <xdr:ext cx="534377" cy="259045"/>
    <xdr:sp macro="" textlink="">
      <xdr:nvSpPr>
        <xdr:cNvPr id="724" name="テキスト ボックス 723"/>
        <xdr:cNvSpPr txBox="1"/>
      </xdr:nvSpPr>
      <xdr:spPr>
        <a:xfrm>
          <a:off x="12547111" y="16826450"/>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12,256</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96</xdr:col>
      <xdr:colOff>0</xdr:colOff>
      <xdr:row>23</xdr:row>
      <xdr:rowOff>57150</xdr:rowOff>
    </xdr:from>
    <xdr:to>
      <xdr:col>120</xdr:col>
      <xdr:colOff>114300</xdr:colOff>
      <xdr:row>25</xdr:row>
      <xdr:rowOff>31750</xdr:rowOff>
    </xdr:to>
    <xdr:sp macro="" textlink="">
      <xdr:nvSpPr>
        <xdr:cNvPr id="725" name="正方形/長方形 724"/>
        <xdr:cNvSpPr/>
      </xdr:nvSpPr>
      <xdr:spPr>
        <a:xfrm>
          <a:off x="18288000" y="4000500"/>
          <a:ext cx="4686300" cy="3175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ysClr val="windowText" lastClr="000000"/>
              </a:solidFill>
              <a:latin typeface="ＭＳ Ｐゴシック" panose="020B0600070205080204" pitchFamily="50" charset="-128"/>
              <a:ea typeface="ＭＳ Ｐゴシック" panose="020B0600070205080204" pitchFamily="50" charset="-128"/>
            </a:rPr>
            <a:t>投資及び出資金</a:t>
          </a:r>
        </a:p>
      </xdr:txBody>
    </xdr:sp>
    <xdr:clientData/>
  </xdr:twoCellAnchor>
  <xdr:twoCellAnchor>
    <xdr:from>
      <xdr:col>96</xdr:col>
      <xdr:colOff>127000</xdr:colOff>
      <xdr:row>25</xdr:row>
      <xdr:rowOff>57150</xdr:rowOff>
    </xdr:from>
    <xdr:to>
      <xdr:col>104</xdr:col>
      <xdr:colOff>127000</xdr:colOff>
      <xdr:row>26</xdr:row>
      <xdr:rowOff>139700</xdr:rowOff>
    </xdr:to>
    <xdr:sp macro="" textlink="">
      <xdr:nvSpPr>
        <xdr:cNvPr id="726" name="正方形/長方形 725"/>
        <xdr:cNvSpPr/>
      </xdr:nvSpPr>
      <xdr:spPr>
        <a:xfrm>
          <a:off x="18415000" y="4343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類似団体内順位</a:t>
          </a:r>
        </a:p>
      </xdr:txBody>
    </xdr:sp>
    <xdr:clientData/>
  </xdr:twoCellAnchor>
  <xdr:twoCellAnchor>
    <xdr:from>
      <xdr:col>96</xdr:col>
      <xdr:colOff>127000</xdr:colOff>
      <xdr:row>26</xdr:row>
      <xdr:rowOff>88900</xdr:rowOff>
    </xdr:from>
    <xdr:to>
      <xdr:col>104</xdr:col>
      <xdr:colOff>127000</xdr:colOff>
      <xdr:row>28</xdr:row>
      <xdr:rowOff>0</xdr:rowOff>
    </xdr:to>
    <xdr:sp macro="" textlink="">
      <xdr:nvSpPr>
        <xdr:cNvPr id="727" name="正方形/長方形 726"/>
        <xdr:cNvSpPr/>
      </xdr:nvSpPr>
      <xdr:spPr>
        <a:xfrm>
          <a:off x="18415000" y="4546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2/23</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102</xdr:col>
      <xdr:colOff>0</xdr:colOff>
      <xdr:row>25</xdr:row>
      <xdr:rowOff>57150</xdr:rowOff>
    </xdr:from>
    <xdr:to>
      <xdr:col>110</xdr:col>
      <xdr:colOff>0</xdr:colOff>
      <xdr:row>26</xdr:row>
      <xdr:rowOff>139700</xdr:rowOff>
    </xdr:to>
    <xdr:sp macro="" textlink="">
      <xdr:nvSpPr>
        <xdr:cNvPr id="728" name="正方形/長方形 727"/>
        <xdr:cNvSpPr/>
      </xdr:nvSpPr>
      <xdr:spPr>
        <a:xfrm>
          <a:off x="19431000" y="4343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全国平均</a:t>
          </a:r>
        </a:p>
      </xdr:txBody>
    </xdr:sp>
    <xdr:clientData/>
  </xdr:twoCellAnchor>
  <xdr:twoCellAnchor>
    <xdr:from>
      <xdr:col>102</xdr:col>
      <xdr:colOff>0</xdr:colOff>
      <xdr:row>26</xdr:row>
      <xdr:rowOff>88900</xdr:rowOff>
    </xdr:from>
    <xdr:to>
      <xdr:col>110</xdr:col>
      <xdr:colOff>0</xdr:colOff>
      <xdr:row>28</xdr:row>
      <xdr:rowOff>0</xdr:rowOff>
    </xdr:to>
    <xdr:sp macro="" textlink="">
      <xdr:nvSpPr>
        <xdr:cNvPr id="729" name="正方形/長方形 728"/>
        <xdr:cNvSpPr/>
      </xdr:nvSpPr>
      <xdr:spPr>
        <a:xfrm>
          <a:off x="19431000" y="4546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1,821</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108</xdr:col>
      <xdr:colOff>0</xdr:colOff>
      <xdr:row>25</xdr:row>
      <xdr:rowOff>57150</xdr:rowOff>
    </xdr:from>
    <xdr:to>
      <xdr:col>116</xdr:col>
      <xdr:colOff>0</xdr:colOff>
      <xdr:row>26</xdr:row>
      <xdr:rowOff>139700</xdr:rowOff>
    </xdr:to>
    <xdr:sp macro="" textlink="">
      <xdr:nvSpPr>
        <xdr:cNvPr id="730" name="正方形/長方形 729"/>
        <xdr:cNvSpPr/>
      </xdr:nvSpPr>
      <xdr:spPr>
        <a:xfrm>
          <a:off x="20574000" y="4343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東京都平均</a:t>
          </a:r>
        </a:p>
      </xdr:txBody>
    </xdr:sp>
    <xdr:clientData/>
  </xdr:twoCellAnchor>
  <xdr:twoCellAnchor>
    <xdr:from>
      <xdr:col>108</xdr:col>
      <xdr:colOff>0</xdr:colOff>
      <xdr:row>26</xdr:row>
      <xdr:rowOff>88900</xdr:rowOff>
    </xdr:from>
    <xdr:to>
      <xdr:col>116</xdr:col>
      <xdr:colOff>0</xdr:colOff>
      <xdr:row>28</xdr:row>
      <xdr:rowOff>0</xdr:rowOff>
    </xdr:to>
    <xdr:sp macro="" textlink="">
      <xdr:nvSpPr>
        <xdr:cNvPr id="731" name="正方形/長方形 730"/>
        <xdr:cNvSpPr/>
      </xdr:nvSpPr>
      <xdr:spPr>
        <a:xfrm>
          <a:off x="20574000" y="4546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33</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96</xdr:col>
      <xdr:colOff>0</xdr:colOff>
      <xdr:row>28</xdr:row>
      <xdr:rowOff>25400</xdr:rowOff>
    </xdr:from>
    <xdr:to>
      <xdr:col>120</xdr:col>
      <xdr:colOff>114300</xdr:colOff>
      <xdr:row>41</xdr:row>
      <xdr:rowOff>82550</xdr:rowOff>
    </xdr:to>
    <xdr:sp macro="" textlink="">
      <xdr:nvSpPr>
        <xdr:cNvPr id="732" name="正方形/長方形 731"/>
        <xdr:cNvSpPr/>
      </xdr:nvSpPr>
      <xdr:spPr>
        <a:xfrm>
          <a:off x="18288000" y="4826000"/>
          <a:ext cx="4686300" cy="2286000"/>
        </a:xfrm>
        <a:prstGeom prst="rect">
          <a:avLst/>
        </a:prstGeom>
        <a:solidFill>
          <a:srgbClr val="E6FFD5"/>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95</xdr:col>
      <xdr:colOff>152400</xdr:colOff>
      <xdr:row>27</xdr:row>
      <xdr:rowOff>6350</xdr:rowOff>
    </xdr:from>
    <xdr:ext cx="349839" cy="225703"/>
    <xdr:sp macro="" textlink="">
      <xdr:nvSpPr>
        <xdr:cNvPr id="733" name="テキスト ボックス 732"/>
        <xdr:cNvSpPr txBox="1"/>
      </xdr:nvSpPr>
      <xdr:spPr>
        <a:xfrm>
          <a:off x="18249900" y="4635500"/>
          <a:ext cx="349839"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800">
              <a:latin typeface="ＭＳ Ｐゴシック" panose="020B0600070205080204" pitchFamily="50" charset="-128"/>
              <a:ea typeface="ＭＳ Ｐゴシック" panose="020B0600070205080204" pitchFamily="50" charset="-128"/>
            </a:rPr>
            <a:t>(</a:t>
          </a:r>
          <a:r>
            <a:rPr kumimoji="1" lang="ja-JP" altLang="en-US" sz="800">
              <a:latin typeface="ＭＳ Ｐゴシック" panose="020B0600070205080204" pitchFamily="50" charset="-128"/>
              <a:ea typeface="ＭＳ Ｐゴシック" panose="020B0600070205080204" pitchFamily="50" charset="-128"/>
            </a:rPr>
            <a:t>円</a:t>
          </a:r>
          <a:r>
            <a:rPr kumimoji="1" lang="en-US" altLang="ja-JP" sz="800">
              <a:latin typeface="ＭＳ Ｐゴシック" panose="020B0600070205080204" pitchFamily="50" charset="-128"/>
              <a:ea typeface="ＭＳ Ｐゴシック" panose="020B0600070205080204" pitchFamily="50" charset="-128"/>
            </a:rPr>
            <a:t>)</a:t>
          </a:r>
          <a:endParaRPr kumimoji="1" lang="ja-JP" altLang="en-US" sz="800">
            <a:latin typeface="ＭＳ Ｐゴシック" panose="020B0600070205080204" pitchFamily="50" charset="-128"/>
            <a:ea typeface="ＭＳ Ｐゴシック" panose="020B0600070205080204" pitchFamily="50" charset="-128"/>
          </a:endParaRPr>
        </a:p>
      </xdr:txBody>
    </xdr:sp>
    <xdr:clientData/>
  </xdr:oneCellAnchor>
  <xdr:twoCellAnchor>
    <xdr:from>
      <xdr:col>96</xdr:col>
      <xdr:colOff>0</xdr:colOff>
      <xdr:row>41</xdr:row>
      <xdr:rowOff>82550</xdr:rowOff>
    </xdr:from>
    <xdr:to>
      <xdr:col>120</xdr:col>
      <xdr:colOff>114300</xdr:colOff>
      <xdr:row>41</xdr:row>
      <xdr:rowOff>82550</xdr:rowOff>
    </xdr:to>
    <xdr:cxnSp macro="">
      <xdr:nvCxnSpPr>
        <xdr:cNvPr id="734" name="直線コネクタ 733"/>
        <xdr:cNvCxnSpPr/>
      </xdr:nvCxnSpPr>
      <xdr:spPr>
        <a:xfrm>
          <a:off x="18288000" y="7112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96</xdr:col>
      <xdr:colOff>0</xdr:colOff>
      <xdr:row>38</xdr:row>
      <xdr:rowOff>139700</xdr:rowOff>
    </xdr:from>
    <xdr:to>
      <xdr:col>120</xdr:col>
      <xdr:colOff>114300</xdr:colOff>
      <xdr:row>38</xdr:row>
      <xdr:rowOff>139700</xdr:rowOff>
    </xdr:to>
    <xdr:cxnSp macro="">
      <xdr:nvCxnSpPr>
        <xdr:cNvPr id="735" name="直線コネクタ 734"/>
        <xdr:cNvCxnSpPr/>
      </xdr:nvCxnSpPr>
      <xdr:spPr>
        <a:xfrm>
          <a:off x="18288000" y="66548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94</xdr:col>
      <xdr:colOff>132214</xdr:colOff>
      <xdr:row>37</xdr:row>
      <xdr:rowOff>168927</xdr:rowOff>
    </xdr:from>
    <xdr:ext cx="248786" cy="259045"/>
    <xdr:sp macro="" textlink="">
      <xdr:nvSpPr>
        <xdr:cNvPr id="736" name="テキスト ボックス 735"/>
        <xdr:cNvSpPr txBox="1"/>
      </xdr:nvSpPr>
      <xdr:spPr>
        <a:xfrm>
          <a:off x="18039214" y="6512577"/>
          <a:ext cx="248786"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96</xdr:col>
      <xdr:colOff>0</xdr:colOff>
      <xdr:row>36</xdr:row>
      <xdr:rowOff>25400</xdr:rowOff>
    </xdr:from>
    <xdr:to>
      <xdr:col>120</xdr:col>
      <xdr:colOff>114300</xdr:colOff>
      <xdr:row>36</xdr:row>
      <xdr:rowOff>25400</xdr:rowOff>
    </xdr:to>
    <xdr:cxnSp macro="">
      <xdr:nvCxnSpPr>
        <xdr:cNvPr id="737" name="直線コネクタ 736"/>
        <xdr:cNvCxnSpPr/>
      </xdr:nvCxnSpPr>
      <xdr:spPr>
        <a:xfrm>
          <a:off x="18288000" y="61976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94</xdr:col>
      <xdr:colOff>3974</xdr:colOff>
      <xdr:row>35</xdr:row>
      <xdr:rowOff>54627</xdr:rowOff>
    </xdr:from>
    <xdr:ext cx="377026" cy="259045"/>
    <xdr:sp macro="" textlink="">
      <xdr:nvSpPr>
        <xdr:cNvPr id="738" name="テキスト ボックス 737"/>
        <xdr:cNvSpPr txBox="1"/>
      </xdr:nvSpPr>
      <xdr:spPr>
        <a:xfrm>
          <a:off x="17910974" y="6055377"/>
          <a:ext cx="377026"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500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96</xdr:col>
      <xdr:colOff>0</xdr:colOff>
      <xdr:row>33</xdr:row>
      <xdr:rowOff>82550</xdr:rowOff>
    </xdr:from>
    <xdr:to>
      <xdr:col>120</xdr:col>
      <xdr:colOff>114300</xdr:colOff>
      <xdr:row>33</xdr:row>
      <xdr:rowOff>82550</xdr:rowOff>
    </xdr:to>
    <xdr:cxnSp macro="">
      <xdr:nvCxnSpPr>
        <xdr:cNvPr id="739" name="直線コネクタ 738"/>
        <xdr:cNvCxnSpPr/>
      </xdr:nvCxnSpPr>
      <xdr:spPr>
        <a:xfrm>
          <a:off x="18288000" y="57404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93</xdr:col>
      <xdr:colOff>104321</xdr:colOff>
      <xdr:row>32</xdr:row>
      <xdr:rowOff>111777</xdr:rowOff>
    </xdr:from>
    <xdr:ext cx="467179" cy="259045"/>
    <xdr:sp macro="" textlink="">
      <xdr:nvSpPr>
        <xdr:cNvPr id="740" name="テキスト ボックス 739"/>
        <xdr:cNvSpPr txBox="1"/>
      </xdr:nvSpPr>
      <xdr:spPr>
        <a:xfrm>
          <a:off x="17820821" y="5598177"/>
          <a:ext cx="46717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1,000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96</xdr:col>
      <xdr:colOff>0</xdr:colOff>
      <xdr:row>30</xdr:row>
      <xdr:rowOff>139700</xdr:rowOff>
    </xdr:from>
    <xdr:to>
      <xdr:col>120</xdr:col>
      <xdr:colOff>114300</xdr:colOff>
      <xdr:row>30</xdr:row>
      <xdr:rowOff>139700</xdr:rowOff>
    </xdr:to>
    <xdr:cxnSp macro="">
      <xdr:nvCxnSpPr>
        <xdr:cNvPr id="741" name="直線コネクタ 740"/>
        <xdr:cNvCxnSpPr/>
      </xdr:nvCxnSpPr>
      <xdr:spPr>
        <a:xfrm>
          <a:off x="18288000" y="52832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93</xdr:col>
      <xdr:colOff>104321</xdr:colOff>
      <xdr:row>29</xdr:row>
      <xdr:rowOff>168927</xdr:rowOff>
    </xdr:from>
    <xdr:ext cx="467179" cy="259045"/>
    <xdr:sp macro="" textlink="">
      <xdr:nvSpPr>
        <xdr:cNvPr id="742" name="テキスト ボックス 741"/>
        <xdr:cNvSpPr txBox="1"/>
      </xdr:nvSpPr>
      <xdr:spPr>
        <a:xfrm>
          <a:off x="17820821" y="5140977"/>
          <a:ext cx="46717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1,500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96</xdr:col>
      <xdr:colOff>0</xdr:colOff>
      <xdr:row>28</xdr:row>
      <xdr:rowOff>25400</xdr:rowOff>
    </xdr:from>
    <xdr:to>
      <xdr:col>120</xdr:col>
      <xdr:colOff>114300</xdr:colOff>
      <xdr:row>28</xdr:row>
      <xdr:rowOff>25400</xdr:rowOff>
    </xdr:to>
    <xdr:cxnSp macro="">
      <xdr:nvCxnSpPr>
        <xdr:cNvPr id="743" name="直線コネクタ 742"/>
        <xdr:cNvCxnSpPr/>
      </xdr:nvCxnSpPr>
      <xdr:spPr>
        <a:xfrm>
          <a:off x="18288000" y="4826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93</xdr:col>
      <xdr:colOff>104321</xdr:colOff>
      <xdr:row>27</xdr:row>
      <xdr:rowOff>54627</xdr:rowOff>
    </xdr:from>
    <xdr:ext cx="467179" cy="259045"/>
    <xdr:sp macro="" textlink="">
      <xdr:nvSpPr>
        <xdr:cNvPr id="744" name="テキスト ボックス 743"/>
        <xdr:cNvSpPr txBox="1"/>
      </xdr:nvSpPr>
      <xdr:spPr>
        <a:xfrm>
          <a:off x="17820821" y="4683777"/>
          <a:ext cx="46717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2,000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96</xdr:col>
      <xdr:colOff>0</xdr:colOff>
      <xdr:row>28</xdr:row>
      <xdr:rowOff>25400</xdr:rowOff>
    </xdr:from>
    <xdr:to>
      <xdr:col>120</xdr:col>
      <xdr:colOff>114300</xdr:colOff>
      <xdr:row>41</xdr:row>
      <xdr:rowOff>82550</xdr:rowOff>
    </xdr:to>
    <xdr:sp macro="" textlink="">
      <xdr:nvSpPr>
        <xdr:cNvPr id="745" name="投資及び出資金グラフ枠"/>
        <xdr:cNvSpPr/>
      </xdr:nvSpPr>
      <xdr:spPr>
        <a:xfrm>
          <a:off x="18288000" y="4826000"/>
          <a:ext cx="4686300" cy="228600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116</xdr:col>
      <xdr:colOff>61595</xdr:colOff>
      <xdr:row>30</xdr:row>
      <xdr:rowOff>139700</xdr:rowOff>
    </xdr:from>
    <xdr:to>
      <xdr:col>116</xdr:col>
      <xdr:colOff>62864</xdr:colOff>
      <xdr:row>38</xdr:row>
      <xdr:rowOff>139700</xdr:rowOff>
    </xdr:to>
    <xdr:cxnSp macro="">
      <xdr:nvCxnSpPr>
        <xdr:cNvPr id="746" name="直線コネクタ 745"/>
        <xdr:cNvCxnSpPr/>
      </xdr:nvCxnSpPr>
      <xdr:spPr>
        <a:xfrm flipV="1">
          <a:off x="22159595" y="5283200"/>
          <a:ext cx="1269" cy="1371600"/>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116</xdr:col>
      <xdr:colOff>114300</xdr:colOff>
      <xdr:row>39</xdr:row>
      <xdr:rowOff>12819</xdr:rowOff>
    </xdr:from>
    <xdr:ext cx="249299" cy="259045"/>
    <xdr:sp macro="" textlink="">
      <xdr:nvSpPr>
        <xdr:cNvPr id="747" name="投資及び出資金最小値テキスト"/>
        <xdr:cNvSpPr txBox="1"/>
      </xdr:nvSpPr>
      <xdr:spPr>
        <a:xfrm>
          <a:off x="22212300" y="6699369"/>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panose="020B0600070205080204" pitchFamily="50" charset="-128"/>
              <a:ea typeface="ＭＳ Ｐゴシック" panose="020B0600070205080204" pitchFamily="50" charset="-128"/>
            </a:rPr>
            <a:t>0</a:t>
          </a:r>
          <a:endParaRPr kumimoji="1" lang="ja-JP" altLang="en-US" sz="1000" b="1">
            <a:latin typeface="ＭＳ Ｐゴシック" panose="020B0600070205080204" pitchFamily="50" charset="-128"/>
            <a:ea typeface="ＭＳ Ｐゴシック" panose="020B0600070205080204" pitchFamily="50" charset="-128"/>
          </a:endParaRPr>
        </a:p>
      </xdr:txBody>
    </xdr:sp>
    <xdr:clientData/>
  </xdr:oneCellAnchor>
  <xdr:twoCellAnchor>
    <xdr:from>
      <xdr:col>115</xdr:col>
      <xdr:colOff>165100</xdr:colOff>
      <xdr:row>38</xdr:row>
      <xdr:rowOff>139700</xdr:rowOff>
    </xdr:from>
    <xdr:to>
      <xdr:col>116</xdr:col>
      <xdr:colOff>152400</xdr:colOff>
      <xdr:row>38</xdr:row>
      <xdr:rowOff>139700</xdr:rowOff>
    </xdr:to>
    <xdr:cxnSp macro="">
      <xdr:nvCxnSpPr>
        <xdr:cNvPr id="748" name="直線コネクタ 747"/>
        <xdr:cNvCxnSpPr/>
      </xdr:nvCxnSpPr>
      <xdr:spPr>
        <a:xfrm>
          <a:off x="22072600" y="6654800"/>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116</xdr:col>
      <xdr:colOff>114300</xdr:colOff>
      <xdr:row>29</xdr:row>
      <xdr:rowOff>86377</xdr:rowOff>
    </xdr:from>
    <xdr:ext cx="469744" cy="259045"/>
    <xdr:sp macro="" textlink="">
      <xdr:nvSpPr>
        <xdr:cNvPr id="749" name="投資及び出資金最大値テキスト"/>
        <xdr:cNvSpPr txBox="1"/>
      </xdr:nvSpPr>
      <xdr:spPr>
        <a:xfrm>
          <a:off x="22212300" y="5058427"/>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panose="020B0600070205080204" pitchFamily="50" charset="-128"/>
              <a:ea typeface="ＭＳ Ｐゴシック" panose="020B0600070205080204" pitchFamily="50" charset="-128"/>
            </a:rPr>
            <a:t>1,500</a:t>
          </a:r>
          <a:endParaRPr kumimoji="1" lang="ja-JP" altLang="en-US" sz="1000" b="1">
            <a:latin typeface="ＭＳ Ｐゴシック" panose="020B0600070205080204" pitchFamily="50" charset="-128"/>
            <a:ea typeface="ＭＳ Ｐゴシック" panose="020B0600070205080204" pitchFamily="50" charset="-128"/>
          </a:endParaRPr>
        </a:p>
      </xdr:txBody>
    </xdr:sp>
    <xdr:clientData/>
  </xdr:oneCellAnchor>
  <xdr:twoCellAnchor>
    <xdr:from>
      <xdr:col>115</xdr:col>
      <xdr:colOff>165100</xdr:colOff>
      <xdr:row>30</xdr:row>
      <xdr:rowOff>139700</xdr:rowOff>
    </xdr:from>
    <xdr:to>
      <xdr:col>116</xdr:col>
      <xdr:colOff>152400</xdr:colOff>
      <xdr:row>30</xdr:row>
      <xdr:rowOff>139700</xdr:rowOff>
    </xdr:to>
    <xdr:cxnSp macro="">
      <xdr:nvCxnSpPr>
        <xdr:cNvPr id="750" name="直線コネクタ 749"/>
        <xdr:cNvCxnSpPr/>
      </xdr:nvCxnSpPr>
      <xdr:spPr>
        <a:xfrm>
          <a:off x="22072600" y="5283200"/>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111</xdr:col>
      <xdr:colOff>177800</xdr:colOff>
      <xdr:row>38</xdr:row>
      <xdr:rowOff>139700</xdr:rowOff>
    </xdr:from>
    <xdr:to>
      <xdr:col>116</xdr:col>
      <xdr:colOff>63500</xdr:colOff>
      <xdr:row>38</xdr:row>
      <xdr:rowOff>139700</xdr:rowOff>
    </xdr:to>
    <xdr:cxnSp macro="">
      <xdr:nvCxnSpPr>
        <xdr:cNvPr id="751" name="直線コネクタ 750"/>
        <xdr:cNvCxnSpPr/>
      </xdr:nvCxnSpPr>
      <xdr:spPr>
        <a:xfrm>
          <a:off x="21323300" y="6654800"/>
          <a:ext cx="838200" cy="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116</xdr:col>
      <xdr:colOff>114300</xdr:colOff>
      <xdr:row>37</xdr:row>
      <xdr:rowOff>101719</xdr:rowOff>
    </xdr:from>
    <xdr:ext cx="313932" cy="259045"/>
    <xdr:sp macro="" textlink="">
      <xdr:nvSpPr>
        <xdr:cNvPr id="752" name="投資及び出資金平均値テキスト"/>
        <xdr:cNvSpPr txBox="1"/>
      </xdr:nvSpPr>
      <xdr:spPr>
        <a:xfrm>
          <a:off x="22212300" y="6445369"/>
          <a:ext cx="313932"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000080"/>
              </a:solidFill>
              <a:latin typeface="ＭＳ Ｐゴシック" panose="020B0600070205080204" pitchFamily="50" charset="-128"/>
              <a:ea typeface="ＭＳ Ｐゴシック" panose="020B0600070205080204" pitchFamily="50" charset="-128"/>
            </a:rPr>
            <a:t>11</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116</xdr:col>
      <xdr:colOff>12700</xdr:colOff>
      <xdr:row>38</xdr:row>
      <xdr:rowOff>78842</xdr:rowOff>
    </xdr:from>
    <xdr:to>
      <xdr:col>116</xdr:col>
      <xdr:colOff>114300</xdr:colOff>
      <xdr:row>39</xdr:row>
      <xdr:rowOff>8992</xdr:rowOff>
    </xdr:to>
    <xdr:sp macro="" textlink="">
      <xdr:nvSpPr>
        <xdr:cNvPr id="753" name="フローチャート: 判断 752"/>
        <xdr:cNvSpPr/>
      </xdr:nvSpPr>
      <xdr:spPr>
        <a:xfrm>
          <a:off x="22110700" y="6593942"/>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107</xdr:col>
      <xdr:colOff>50800</xdr:colOff>
      <xdr:row>38</xdr:row>
      <xdr:rowOff>139700</xdr:rowOff>
    </xdr:from>
    <xdr:to>
      <xdr:col>111</xdr:col>
      <xdr:colOff>177800</xdr:colOff>
      <xdr:row>38</xdr:row>
      <xdr:rowOff>139700</xdr:rowOff>
    </xdr:to>
    <xdr:cxnSp macro="">
      <xdr:nvCxnSpPr>
        <xdr:cNvPr id="754" name="直線コネクタ 753"/>
        <xdr:cNvCxnSpPr/>
      </xdr:nvCxnSpPr>
      <xdr:spPr>
        <a:xfrm>
          <a:off x="20434300" y="6654800"/>
          <a:ext cx="889000" cy="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111</xdr:col>
      <xdr:colOff>127000</xdr:colOff>
      <xdr:row>38</xdr:row>
      <xdr:rowOff>70612</xdr:rowOff>
    </xdr:from>
    <xdr:to>
      <xdr:col>112</xdr:col>
      <xdr:colOff>38100</xdr:colOff>
      <xdr:row>39</xdr:row>
      <xdr:rowOff>762</xdr:rowOff>
    </xdr:to>
    <xdr:sp macro="" textlink="">
      <xdr:nvSpPr>
        <xdr:cNvPr id="755" name="フローチャート: 判断 754"/>
        <xdr:cNvSpPr/>
      </xdr:nvSpPr>
      <xdr:spPr>
        <a:xfrm>
          <a:off x="21272500" y="6585712"/>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111</xdr:col>
      <xdr:colOff>20833</xdr:colOff>
      <xdr:row>37</xdr:row>
      <xdr:rowOff>17289</xdr:rowOff>
    </xdr:from>
    <xdr:ext cx="313932" cy="259045"/>
    <xdr:sp macro="" textlink="">
      <xdr:nvSpPr>
        <xdr:cNvPr id="756" name="テキスト ボックス 755"/>
        <xdr:cNvSpPr txBox="1"/>
      </xdr:nvSpPr>
      <xdr:spPr>
        <a:xfrm>
          <a:off x="21166333" y="6360939"/>
          <a:ext cx="313932"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20</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102</xdr:col>
      <xdr:colOff>114300</xdr:colOff>
      <xdr:row>38</xdr:row>
      <xdr:rowOff>139700</xdr:rowOff>
    </xdr:from>
    <xdr:to>
      <xdr:col>107</xdr:col>
      <xdr:colOff>50800</xdr:colOff>
      <xdr:row>38</xdr:row>
      <xdr:rowOff>139700</xdr:rowOff>
    </xdr:to>
    <xdr:cxnSp macro="">
      <xdr:nvCxnSpPr>
        <xdr:cNvPr id="757" name="直線コネクタ 756"/>
        <xdr:cNvCxnSpPr/>
      </xdr:nvCxnSpPr>
      <xdr:spPr>
        <a:xfrm>
          <a:off x="19545300" y="6654800"/>
          <a:ext cx="889000" cy="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107</xdr:col>
      <xdr:colOff>0</xdr:colOff>
      <xdr:row>38</xdr:row>
      <xdr:rowOff>88900</xdr:rowOff>
    </xdr:from>
    <xdr:to>
      <xdr:col>107</xdr:col>
      <xdr:colOff>101600</xdr:colOff>
      <xdr:row>39</xdr:row>
      <xdr:rowOff>19050</xdr:rowOff>
    </xdr:to>
    <xdr:sp macro="" textlink="">
      <xdr:nvSpPr>
        <xdr:cNvPr id="758" name="フローチャート: 判断 757"/>
        <xdr:cNvSpPr/>
      </xdr:nvSpPr>
      <xdr:spPr>
        <a:xfrm>
          <a:off x="20383500" y="66040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106</xdr:col>
      <xdr:colOff>116650</xdr:colOff>
      <xdr:row>39</xdr:row>
      <xdr:rowOff>10177</xdr:rowOff>
    </xdr:from>
    <xdr:ext cx="249299" cy="259045"/>
    <xdr:sp macro="" textlink="">
      <xdr:nvSpPr>
        <xdr:cNvPr id="759" name="テキスト ボックス 758"/>
        <xdr:cNvSpPr txBox="1"/>
      </xdr:nvSpPr>
      <xdr:spPr>
        <a:xfrm>
          <a:off x="20309650" y="6696727"/>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0</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97</xdr:col>
      <xdr:colOff>177800</xdr:colOff>
      <xdr:row>38</xdr:row>
      <xdr:rowOff>139700</xdr:rowOff>
    </xdr:from>
    <xdr:to>
      <xdr:col>102</xdr:col>
      <xdr:colOff>114300</xdr:colOff>
      <xdr:row>38</xdr:row>
      <xdr:rowOff>139700</xdr:rowOff>
    </xdr:to>
    <xdr:cxnSp macro="">
      <xdr:nvCxnSpPr>
        <xdr:cNvPr id="760" name="直線コネクタ 759"/>
        <xdr:cNvCxnSpPr/>
      </xdr:nvCxnSpPr>
      <xdr:spPr>
        <a:xfrm>
          <a:off x="18656300" y="6654800"/>
          <a:ext cx="889000" cy="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102</xdr:col>
      <xdr:colOff>63500</xdr:colOff>
      <xdr:row>38</xdr:row>
      <xdr:rowOff>87985</xdr:rowOff>
    </xdr:from>
    <xdr:to>
      <xdr:col>102</xdr:col>
      <xdr:colOff>165100</xdr:colOff>
      <xdr:row>39</xdr:row>
      <xdr:rowOff>18135</xdr:rowOff>
    </xdr:to>
    <xdr:sp macro="" textlink="">
      <xdr:nvSpPr>
        <xdr:cNvPr id="761" name="フローチャート: 判断 760"/>
        <xdr:cNvSpPr/>
      </xdr:nvSpPr>
      <xdr:spPr>
        <a:xfrm>
          <a:off x="19494500" y="6603085"/>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101</xdr:col>
      <xdr:colOff>180150</xdr:colOff>
      <xdr:row>37</xdr:row>
      <xdr:rowOff>34663</xdr:rowOff>
    </xdr:from>
    <xdr:ext cx="249299" cy="259045"/>
    <xdr:sp macro="" textlink="">
      <xdr:nvSpPr>
        <xdr:cNvPr id="762" name="テキスト ボックス 761"/>
        <xdr:cNvSpPr txBox="1"/>
      </xdr:nvSpPr>
      <xdr:spPr>
        <a:xfrm>
          <a:off x="19420650" y="6378313"/>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1</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97</xdr:col>
      <xdr:colOff>127000</xdr:colOff>
      <xdr:row>38</xdr:row>
      <xdr:rowOff>86157</xdr:rowOff>
    </xdr:from>
    <xdr:to>
      <xdr:col>98</xdr:col>
      <xdr:colOff>38100</xdr:colOff>
      <xdr:row>39</xdr:row>
      <xdr:rowOff>16307</xdr:rowOff>
    </xdr:to>
    <xdr:sp macro="" textlink="">
      <xdr:nvSpPr>
        <xdr:cNvPr id="763" name="フローチャート: 判断 762"/>
        <xdr:cNvSpPr/>
      </xdr:nvSpPr>
      <xdr:spPr>
        <a:xfrm>
          <a:off x="18605500" y="6601257"/>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97</xdr:col>
      <xdr:colOff>53150</xdr:colOff>
      <xdr:row>37</xdr:row>
      <xdr:rowOff>32834</xdr:rowOff>
    </xdr:from>
    <xdr:ext cx="249299" cy="259045"/>
    <xdr:sp macro="" textlink="">
      <xdr:nvSpPr>
        <xdr:cNvPr id="764" name="テキスト ボックス 763"/>
        <xdr:cNvSpPr txBox="1"/>
      </xdr:nvSpPr>
      <xdr:spPr>
        <a:xfrm>
          <a:off x="18531650" y="6376484"/>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3</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oneCellAnchor>
    <xdr:from>
      <xdr:col>115</xdr:col>
      <xdr:colOff>63500</xdr:colOff>
      <xdr:row>41</xdr:row>
      <xdr:rowOff>80027</xdr:rowOff>
    </xdr:from>
    <xdr:ext cx="762000" cy="259045"/>
    <xdr:sp macro="" textlink="">
      <xdr:nvSpPr>
        <xdr:cNvPr id="765" name="テキスト ボックス 764"/>
        <xdr:cNvSpPr txBox="1"/>
      </xdr:nvSpPr>
      <xdr:spPr>
        <a:xfrm>
          <a:off x="21971000" y="7109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R01</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110</xdr:col>
      <xdr:colOff>177800</xdr:colOff>
      <xdr:row>41</xdr:row>
      <xdr:rowOff>80027</xdr:rowOff>
    </xdr:from>
    <xdr:ext cx="762000" cy="259045"/>
    <xdr:sp macro="" textlink="">
      <xdr:nvSpPr>
        <xdr:cNvPr id="766" name="テキスト ボックス 765"/>
        <xdr:cNvSpPr txBox="1"/>
      </xdr:nvSpPr>
      <xdr:spPr>
        <a:xfrm>
          <a:off x="21132800" y="7109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H30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106</xdr:col>
      <xdr:colOff>50800</xdr:colOff>
      <xdr:row>41</xdr:row>
      <xdr:rowOff>80027</xdr:rowOff>
    </xdr:from>
    <xdr:ext cx="762000" cy="259045"/>
    <xdr:sp macro="" textlink="">
      <xdr:nvSpPr>
        <xdr:cNvPr id="767" name="テキスト ボックス 766"/>
        <xdr:cNvSpPr txBox="1"/>
      </xdr:nvSpPr>
      <xdr:spPr>
        <a:xfrm>
          <a:off x="20243800" y="7109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H29</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101</xdr:col>
      <xdr:colOff>114300</xdr:colOff>
      <xdr:row>41</xdr:row>
      <xdr:rowOff>80027</xdr:rowOff>
    </xdr:from>
    <xdr:ext cx="762000" cy="259045"/>
    <xdr:sp macro="" textlink="">
      <xdr:nvSpPr>
        <xdr:cNvPr id="768" name="テキスト ボックス 767"/>
        <xdr:cNvSpPr txBox="1"/>
      </xdr:nvSpPr>
      <xdr:spPr>
        <a:xfrm>
          <a:off x="19354800" y="7109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H28</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96</xdr:col>
      <xdr:colOff>177800</xdr:colOff>
      <xdr:row>41</xdr:row>
      <xdr:rowOff>80027</xdr:rowOff>
    </xdr:from>
    <xdr:ext cx="762000" cy="259045"/>
    <xdr:sp macro="" textlink="">
      <xdr:nvSpPr>
        <xdr:cNvPr id="769" name="テキスト ボックス 768"/>
        <xdr:cNvSpPr txBox="1"/>
      </xdr:nvSpPr>
      <xdr:spPr>
        <a:xfrm>
          <a:off x="18465800" y="7109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H27</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116</xdr:col>
      <xdr:colOff>12700</xdr:colOff>
      <xdr:row>38</xdr:row>
      <xdr:rowOff>88900</xdr:rowOff>
    </xdr:from>
    <xdr:to>
      <xdr:col>116</xdr:col>
      <xdr:colOff>114300</xdr:colOff>
      <xdr:row>39</xdr:row>
      <xdr:rowOff>19050</xdr:rowOff>
    </xdr:to>
    <xdr:sp macro="" textlink="">
      <xdr:nvSpPr>
        <xdr:cNvPr id="770" name="楕円 769"/>
        <xdr:cNvSpPr/>
      </xdr:nvSpPr>
      <xdr:spPr>
        <a:xfrm>
          <a:off x="22110700" y="66040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116</xdr:col>
      <xdr:colOff>114300</xdr:colOff>
      <xdr:row>38</xdr:row>
      <xdr:rowOff>57269</xdr:rowOff>
    </xdr:from>
    <xdr:ext cx="249299" cy="259045"/>
    <xdr:sp macro="" textlink="">
      <xdr:nvSpPr>
        <xdr:cNvPr id="771" name="投資及び出資金該当値テキスト"/>
        <xdr:cNvSpPr txBox="1"/>
      </xdr:nvSpPr>
      <xdr:spPr>
        <a:xfrm>
          <a:off x="22212300" y="6572369"/>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FF0000"/>
              </a:solidFill>
              <a:latin typeface="ＭＳ Ｐゴシック" panose="020B0600070205080204" pitchFamily="50" charset="-128"/>
              <a:ea typeface="ＭＳ Ｐゴシック" panose="020B0600070205080204" pitchFamily="50" charset="-128"/>
            </a:rPr>
            <a:t>0</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111</xdr:col>
      <xdr:colOff>127000</xdr:colOff>
      <xdr:row>38</xdr:row>
      <xdr:rowOff>88900</xdr:rowOff>
    </xdr:from>
    <xdr:to>
      <xdr:col>112</xdr:col>
      <xdr:colOff>38100</xdr:colOff>
      <xdr:row>39</xdr:row>
      <xdr:rowOff>19050</xdr:rowOff>
    </xdr:to>
    <xdr:sp macro="" textlink="">
      <xdr:nvSpPr>
        <xdr:cNvPr id="772" name="楕円 771"/>
        <xdr:cNvSpPr/>
      </xdr:nvSpPr>
      <xdr:spPr>
        <a:xfrm>
          <a:off x="21272500" y="66040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111</xdr:col>
      <xdr:colOff>53150</xdr:colOff>
      <xdr:row>39</xdr:row>
      <xdr:rowOff>10177</xdr:rowOff>
    </xdr:from>
    <xdr:ext cx="249299" cy="259045"/>
    <xdr:sp macro="" textlink="">
      <xdr:nvSpPr>
        <xdr:cNvPr id="773" name="テキスト ボックス 772"/>
        <xdr:cNvSpPr txBox="1"/>
      </xdr:nvSpPr>
      <xdr:spPr>
        <a:xfrm>
          <a:off x="21198650" y="6696727"/>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0</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107</xdr:col>
      <xdr:colOff>0</xdr:colOff>
      <xdr:row>38</xdr:row>
      <xdr:rowOff>88900</xdr:rowOff>
    </xdr:from>
    <xdr:to>
      <xdr:col>107</xdr:col>
      <xdr:colOff>101600</xdr:colOff>
      <xdr:row>39</xdr:row>
      <xdr:rowOff>19050</xdr:rowOff>
    </xdr:to>
    <xdr:sp macro="" textlink="">
      <xdr:nvSpPr>
        <xdr:cNvPr id="774" name="楕円 773"/>
        <xdr:cNvSpPr/>
      </xdr:nvSpPr>
      <xdr:spPr>
        <a:xfrm>
          <a:off x="20383500" y="66040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106</xdr:col>
      <xdr:colOff>116650</xdr:colOff>
      <xdr:row>37</xdr:row>
      <xdr:rowOff>35577</xdr:rowOff>
    </xdr:from>
    <xdr:ext cx="249299" cy="259045"/>
    <xdr:sp macro="" textlink="">
      <xdr:nvSpPr>
        <xdr:cNvPr id="775" name="テキスト ボックス 774"/>
        <xdr:cNvSpPr txBox="1"/>
      </xdr:nvSpPr>
      <xdr:spPr>
        <a:xfrm>
          <a:off x="20309650" y="6379227"/>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0</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102</xdr:col>
      <xdr:colOff>63500</xdr:colOff>
      <xdr:row>38</xdr:row>
      <xdr:rowOff>88900</xdr:rowOff>
    </xdr:from>
    <xdr:to>
      <xdr:col>102</xdr:col>
      <xdr:colOff>165100</xdr:colOff>
      <xdr:row>39</xdr:row>
      <xdr:rowOff>19050</xdr:rowOff>
    </xdr:to>
    <xdr:sp macro="" textlink="">
      <xdr:nvSpPr>
        <xdr:cNvPr id="776" name="楕円 775"/>
        <xdr:cNvSpPr/>
      </xdr:nvSpPr>
      <xdr:spPr>
        <a:xfrm>
          <a:off x="19494500" y="66040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101</xdr:col>
      <xdr:colOff>180150</xdr:colOff>
      <xdr:row>39</xdr:row>
      <xdr:rowOff>10177</xdr:rowOff>
    </xdr:from>
    <xdr:ext cx="249299" cy="259045"/>
    <xdr:sp macro="" textlink="">
      <xdr:nvSpPr>
        <xdr:cNvPr id="777" name="テキスト ボックス 776"/>
        <xdr:cNvSpPr txBox="1"/>
      </xdr:nvSpPr>
      <xdr:spPr>
        <a:xfrm>
          <a:off x="19420650" y="6696727"/>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0</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97</xdr:col>
      <xdr:colOff>127000</xdr:colOff>
      <xdr:row>38</xdr:row>
      <xdr:rowOff>88900</xdr:rowOff>
    </xdr:from>
    <xdr:to>
      <xdr:col>98</xdr:col>
      <xdr:colOff>38100</xdr:colOff>
      <xdr:row>39</xdr:row>
      <xdr:rowOff>19050</xdr:rowOff>
    </xdr:to>
    <xdr:sp macro="" textlink="">
      <xdr:nvSpPr>
        <xdr:cNvPr id="778" name="楕円 777"/>
        <xdr:cNvSpPr/>
      </xdr:nvSpPr>
      <xdr:spPr>
        <a:xfrm>
          <a:off x="18605500" y="66040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97</xdr:col>
      <xdr:colOff>53150</xdr:colOff>
      <xdr:row>39</xdr:row>
      <xdr:rowOff>10177</xdr:rowOff>
    </xdr:from>
    <xdr:ext cx="249299" cy="259045"/>
    <xdr:sp macro="" textlink="">
      <xdr:nvSpPr>
        <xdr:cNvPr id="779" name="テキスト ボックス 778"/>
        <xdr:cNvSpPr txBox="1"/>
      </xdr:nvSpPr>
      <xdr:spPr>
        <a:xfrm>
          <a:off x="18531650" y="6696727"/>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0</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96</xdr:col>
      <xdr:colOff>0</xdr:colOff>
      <xdr:row>43</xdr:row>
      <xdr:rowOff>57150</xdr:rowOff>
    </xdr:from>
    <xdr:to>
      <xdr:col>120</xdr:col>
      <xdr:colOff>114300</xdr:colOff>
      <xdr:row>45</xdr:row>
      <xdr:rowOff>31750</xdr:rowOff>
    </xdr:to>
    <xdr:sp macro="" textlink="">
      <xdr:nvSpPr>
        <xdr:cNvPr id="780" name="正方形/長方形 779"/>
        <xdr:cNvSpPr/>
      </xdr:nvSpPr>
      <xdr:spPr>
        <a:xfrm>
          <a:off x="18288000" y="7429500"/>
          <a:ext cx="4686300" cy="3175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ysClr val="windowText" lastClr="000000"/>
              </a:solidFill>
              <a:latin typeface="ＭＳ Ｐゴシック" panose="020B0600070205080204" pitchFamily="50" charset="-128"/>
              <a:ea typeface="ＭＳ Ｐゴシック" panose="020B0600070205080204" pitchFamily="50" charset="-128"/>
            </a:rPr>
            <a:t>貸付金</a:t>
          </a:r>
        </a:p>
      </xdr:txBody>
    </xdr:sp>
    <xdr:clientData/>
  </xdr:twoCellAnchor>
  <xdr:twoCellAnchor>
    <xdr:from>
      <xdr:col>96</xdr:col>
      <xdr:colOff>127000</xdr:colOff>
      <xdr:row>45</xdr:row>
      <xdr:rowOff>57150</xdr:rowOff>
    </xdr:from>
    <xdr:to>
      <xdr:col>104</xdr:col>
      <xdr:colOff>127000</xdr:colOff>
      <xdr:row>46</xdr:row>
      <xdr:rowOff>139700</xdr:rowOff>
    </xdr:to>
    <xdr:sp macro="" textlink="">
      <xdr:nvSpPr>
        <xdr:cNvPr id="781" name="正方形/長方形 780"/>
        <xdr:cNvSpPr/>
      </xdr:nvSpPr>
      <xdr:spPr>
        <a:xfrm>
          <a:off x="18415000" y="7772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類似団体内順位</a:t>
          </a:r>
        </a:p>
      </xdr:txBody>
    </xdr:sp>
    <xdr:clientData/>
  </xdr:twoCellAnchor>
  <xdr:twoCellAnchor>
    <xdr:from>
      <xdr:col>96</xdr:col>
      <xdr:colOff>127000</xdr:colOff>
      <xdr:row>46</xdr:row>
      <xdr:rowOff>88900</xdr:rowOff>
    </xdr:from>
    <xdr:to>
      <xdr:col>104</xdr:col>
      <xdr:colOff>127000</xdr:colOff>
      <xdr:row>48</xdr:row>
      <xdr:rowOff>0</xdr:rowOff>
    </xdr:to>
    <xdr:sp macro="" textlink="">
      <xdr:nvSpPr>
        <xdr:cNvPr id="782" name="正方形/長方形 781"/>
        <xdr:cNvSpPr/>
      </xdr:nvSpPr>
      <xdr:spPr>
        <a:xfrm>
          <a:off x="18415000" y="7975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11/23</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102</xdr:col>
      <xdr:colOff>0</xdr:colOff>
      <xdr:row>45</xdr:row>
      <xdr:rowOff>57150</xdr:rowOff>
    </xdr:from>
    <xdr:to>
      <xdr:col>110</xdr:col>
      <xdr:colOff>0</xdr:colOff>
      <xdr:row>46</xdr:row>
      <xdr:rowOff>139700</xdr:rowOff>
    </xdr:to>
    <xdr:sp macro="" textlink="">
      <xdr:nvSpPr>
        <xdr:cNvPr id="783" name="正方形/長方形 782"/>
        <xdr:cNvSpPr/>
      </xdr:nvSpPr>
      <xdr:spPr>
        <a:xfrm>
          <a:off x="19431000" y="7772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全国平均</a:t>
          </a:r>
        </a:p>
      </xdr:txBody>
    </xdr:sp>
    <xdr:clientData/>
  </xdr:twoCellAnchor>
  <xdr:twoCellAnchor>
    <xdr:from>
      <xdr:col>102</xdr:col>
      <xdr:colOff>0</xdr:colOff>
      <xdr:row>46</xdr:row>
      <xdr:rowOff>88900</xdr:rowOff>
    </xdr:from>
    <xdr:to>
      <xdr:col>110</xdr:col>
      <xdr:colOff>0</xdr:colOff>
      <xdr:row>48</xdr:row>
      <xdr:rowOff>0</xdr:rowOff>
    </xdr:to>
    <xdr:sp macro="" textlink="">
      <xdr:nvSpPr>
        <xdr:cNvPr id="784" name="正方形/長方形 783"/>
        <xdr:cNvSpPr/>
      </xdr:nvSpPr>
      <xdr:spPr>
        <a:xfrm>
          <a:off x="19431000" y="7975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8,060</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108</xdr:col>
      <xdr:colOff>0</xdr:colOff>
      <xdr:row>45</xdr:row>
      <xdr:rowOff>57150</xdr:rowOff>
    </xdr:from>
    <xdr:to>
      <xdr:col>116</xdr:col>
      <xdr:colOff>0</xdr:colOff>
      <xdr:row>46</xdr:row>
      <xdr:rowOff>139700</xdr:rowOff>
    </xdr:to>
    <xdr:sp macro="" textlink="">
      <xdr:nvSpPr>
        <xdr:cNvPr id="785" name="正方形/長方形 784"/>
        <xdr:cNvSpPr/>
      </xdr:nvSpPr>
      <xdr:spPr>
        <a:xfrm>
          <a:off x="20574000" y="7772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東京都平均</a:t>
          </a:r>
        </a:p>
      </xdr:txBody>
    </xdr:sp>
    <xdr:clientData/>
  </xdr:twoCellAnchor>
  <xdr:twoCellAnchor>
    <xdr:from>
      <xdr:col>108</xdr:col>
      <xdr:colOff>0</xdr:colOff>
      <xdr:row>46</xdr:row>
      <xdr:rowOff>88900</xdr:rowOff>
    </xdr:from>
    <xdr:to>
      <xdr:col>116</xdr:col>
      <xdr:colOff>0</xdr:colOff>
      <xdr:row>48</xdr:row>
      <xdr:rowOff>0</xdr:rowOff>
    </xdr:to>
    <xdr:sp macro="" textlink="">
      <xdr:nvSpPr>
        <xdr:cNvPr id="786" name="正方形/長方形 785"/>
        <xdr:cNvSpPr/>
      </xdr:nvSpPr>
      <xdr:spPr>
        <a:xfrm>
          <a:off x="20574000" y="7975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1,840</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96</xdr:col>
      <xdr:colOff>0</xdr:colOff>
      <xdr:row>48</xdr:row>
      <xdr:rowOff>25400</xdr:rowOff>
    </xdr:from>
    <xdr:to>
      <xdr:col>120</xdr:col>
      <xdr:colOff>114300</xdr:colOff>
      <xdr:row>61</xdr:row>
      <xdr:rowOff>82550</xdr:rowOff>
    </xdr:to>
    <xdr:sp macro="" textlink="">
      <xdr:nvSpPr>
        <xdr:cNvPr id="787" name="正方形/長方形 786"/>
        <xdr:cNvSpPr/>
      </xdr:nvSpPr>
      <xdr:spPr>
        <a:xfrm>
          <a:off x="18288000" y="8255000"/>
          <a:ext cx="4686300" cy="2286000"/>
        </a:xfrm>
        <a:prstGeom prst="rect">
          <a:avLst/>
        </a:prstGeom>
        <a:solidFill>
          <a:srgbClr val="E6FFD5"/>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95</xdr:col>
      <xdr:colOff>152400</xdr:colOff>
      <xdr:row>47</xdr:row>
      <xdr:rowOff>6350</xdr:rowOff>
    </xdr:from>
    <xdr:ext cx="349839" cy="225703"/>
    <xdr:sp macro="" textlink="">
      <xdr:nvSpPr>
        <xdr:cNvPr id="788" name="テキスト ボックス 787"/>
        <xdr:cNvSpPr txBox="1"/>
      </xdr:nvSpPr>
      <xdr:spPr>
        <a:xfrm>
          <a:off x="18249900" y="8064500"/>
          <a:ext cx="349839"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800">
              <a:latin typeface="ＭＳ Ｐゴシック" panose="020B0600070205080204" pitchFamily="50" charset="-128"/>
              <a:ea typeface="ＭＳ Ｐゴシック" panose="020B0600070205080204" pitchFamily="50" charset="-128"/>
            </a:rPr>
            <a:t>(</a:t>
          </a:r>
          <a:r>
            <a:rPr kumimoji="1" lang="ja-JP" altLang="en-US" sz="800">
              <a:latin typeface="ＭＳ Ｐゴシック" panose="020B0600070205080204" pitchFamily="50" charset="-128"/>
              <a:ea typeface="ＭＳ Ｐゴシック" panose="020B0600070205080204" pitchFamily="50" charset="-128"/>
            </a:rPr>
            <a:t>円</a:t>
          </a:r>
          <a:r>
            <a:rPr kumimoji="1" lang="en-US" altLang="ja-JP" sz="800">
              <a:latin typeface="ＭＳ Ｐゴシック" panose="020B0600070205080204" pitchFamily="50" charset="-128"/>
              <a:ea typeface="ＭＳ Ｐゴシック" panose="020B0600070205080204" pitchFamily="50" charset="-128"/>
            </a:rPr>
            <a:t>)</a:t>
          </a:r>
          <a:endParaRPr kumimoji="1" lang="ja-JP" altLang="en-US" sz="800">
            <a:latin typeface="ＭＳ Ｐゴシック" panose="020B0600070205080204" pitchFamily="50" charset="-128"/>
            <a:ea typeface="ＭＳ Ｐゴシック" panose="020B0600070205080204" pitchFamily="50" charset="-128"/>
          </a:endParaRPr>
        </a:p>
      </xdr:txBody>
    </xdr:sp>
    <xdr:clientData/>
  </xdr:oneCellAnchor>
  <xdr:twoCellAnchor>
    <xdr:from>
      <xdr:col>96</xdr:col>
      <xdr:colOff>0</xdr:colOff>
      <xdr:row>61</xdr:row>
      <xdr:rowOff>82550</xdr:rowOff>
    </xdr:from>
    <xdr:to>
      <xdr:col>120</xdr:col>
      <xdr:colOff>114300</xdr:colOff>
      <xdr:row>61</xdr:row>
      <xdr:rowOff>82550</xdr:rowOff>
    </xdr:to>
    <xdr:cxnSp macro="">
      <xdr:nvCxnSpPr>
        <xdr:cNvPr id="789" name="直線コネクタ 788"/>
        <xdr:cNvCxnSpPr/>
      </xdr:nvCxnSpPr>
      <xdr:spPr>
        <a:xfrm>
          <a:off x="18288000" y="10541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96</xdr:col>
      <xdr:colOff>0</xdr:colOff>
      <xdr:row>58</xdr:row>
      <xdr:rowOff>139700</xdr:rowOff>
    </xdr:from>
    <xdr:to>
      <xdr:col>120</xdr:col>
      <xdr:colOff>114300</xdr:colOff>
      <xdr:row>58</xdr:row>
      <xdr:rowOff>139700</xdr:rowOff>
    </xdr:to>
    <xdr:cxnSp macro="">
      <xdr:nvCxnSpPr>
        <xdr:cNvPr id="790" name="直線コネクタ 789"/>
        <xdr:cNvCxnSpPr/>
      </xdr:nvCxnSpPr>
      <xdr:spPr>
        <a:xfrm>
          <a:off x="18288000" y="100838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94</xdr:col>
      <xdr:colOff>132214</xdr:colOff>
      <xdr:row>57</xdr:row>
      <xdr:rowOff>168927</xdr:rowOff>
    </xdr:from>
    <xdr:ext cx="248786" cy="259045"/>
    <xdr:sp macro="" textlink="">
      <xdr:nvSpPr>
        <xdr:cNvPr id="791" name="テキスト ボックス 790"/>
        <xdr:cNvSpPr txBox="1"/>
      </xdr:nvSpPr>
      <xdr:spPr>
        <a:xfrm>
          <a:off x="18039214" y="9941577"/>
          <a:ext cx="248786"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96</xdr:col>
      <xdr:colOff>0</xdr:colOff>
      <xdr:row>56</xdr:row>
      <xdr:rowOff>25400</xdr:rowOff>
    </xdr:from>
    <xdr:to>
      <xdr:col>120</xdr:col>
      <xdr:colOff>114300</xdr:colOff>
      <xdr:row>56</xdr:row>
      <xdr:rowOff>25400</xdr:rowOff>
    </xdr:to>
    <xdr:cxnSp macro="">
      <xdr:nvCxnSpPr>
        <xdr:cNvPr id="792" name="直線コネクタ 791"/>
        <xdr:cNvCxnSpPr/>
      </xdr:nvCxnSpPr>
      <xdr:spPr>
        <a:xfrm>
          <a:off x="18288000" y="96266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93</xdr:col>
      <xdr:colOff>104321</xdr:colOff>
      <xdr:row>55</xdr:row>
      <xdr:rowOff>54627</xdr:rowOff>
    </xdr:from>
    <xdr:ext cx="467179" cy="259045"/>
    <xdr:sp macro="" textlink="">
      <xdr:nvSpPr>
        <xdr:cNvPr id="793" name="テキスト ボックス 792"/>
        <xdr:cNvSpPr txBox="1"/>
      </xdr:nvSpPr>
      <xdr:spPr>
        <a:xfrm>
          <a:off x="17820821" y="9484377"/>
          <a:ext cx="46717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5,000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96</xdr:col>
      <xdr:colOff>0</xdr:colOff>
      <xdr:row>53</xdr:row>
      <xdr:rowOff>82550</xdr:rowOff>
    </xdr:from>
    <xdr:to>
      <xdr:col>120</xdr:col>
      <xdr:colOff>114300</xdr:colOff>
      <xdr:row>53</xdr:row>
      <xdr:rowOff>82550</xdr:rowOff>
    </xdr:to>
    <xdr:cxnSp macro="">
      <xdr:nvCxnSpPr>
        <xdr:cNvPr id="794" name="直線コネクタ 793"/>
        <xdr:cNvCxnSpPr/>
      </xdr:nvCxnSpPr>
      <xdr:spPr>
        <a:xfrm>
          <a:off x="18288000" y="91694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93</xdr:col>
      <xdr:colOff>40201</xdr:colOff>
      <xdr:row>52</xdr:row>
      <xdr:rowOff>111777</xdr:rowOff>
    </xdr:from>
    <xdr:ext cx="531299" cy="259045"/>
    <xdr:sp macro="" textlink="">
      <xdr:nvSpPr>
        <xdr:cNvPr id="795" name="テキスト ボックス 794"/>
        <xdr:cNvSpPr txBox="1"/>
      </xdr:nvSpPr>
      <xdr:spPr>
        <a:xfrm>
          <a:off x="17756701" y="9027177"/>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10,000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96</xdr:col>
      <xdr:colOff>0</xdr:colOff>
      <xdr:row>50</xdr:row>
      <xdr:rowOff>139700</xdr:rowOff>
    </xdr:from>
    <xdr:to>
      <xdr:col>120</xdr:col>
      <xdr:colOff>114300</xdr:colOff>
      <xdr:row>50</xdr:row>
      <xdr:rowOff>139700</xdr:rowOff>
    </xdr:to>
    <xdr:cxnSp macro="">
      <xdr:nvCxnSpPr>
        <xdr:cNvPr id="796" name="直線コネクタ 795"/>
        <xdr:cNvCxnSpPr/>
      </xdr:nvCxnSpPr>
      <xdr:spPr>
        <a:xfrm>
          <a:off x="18288000" y="87122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93</xdr:col>
      <xdr:colOff>40201</xdr:colOff>
      <xdr:row>49</xdr:row>
      <xdr:rowOff>168927</xdr:rowOff>
    </xdr:from>
    <xdr:ext cx="531299" cy="259045"/>
    <xdr:sp macro="" textlink="">
      <xdr:nvSpPr>
        <xdr:cNvPr id="797" name="テキスト ボックス 796"/>
        <xdr:cNvSpPr txBox="1"/>
      </xdr:nvSpPr>
      <xdr:spPr>
        <a:xfrm>
          <a:off x="17756701" y="8569977"/>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15,000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96</xdr:col>
      <xdr:colOff>0</xdr:colOff>
      <xdr:row>48</xdr:row>
      <xdr:rowOff>25400</xdr:rowOff>
    </xdr:from>
    <xdr:to>
      <xdr:col>120</xdr:col>
      <xdr:colOff>114300</xdr:colOff>
      <xdr:row>48</xdr:row>
      <xdr:rowOff>25400</xdr:rowOff>
    </xdr:to>
    <xdr:cxnSp macro="">
      <xdr:nvCxnSpPr>
        <xdr:cNvPr id="798" name="直線コネクタ 797"/>
        <xdr:cNvCxnSpPr/>
      </xdr:nvCxnSpPr>
      <xdr:spPr>
        <a:xfrm>
          <a:off x="18288000" y="8255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93</xdr:col>
      <xdr:colOff>40201</xdr:colOff>
      <xdr:row>47</xdr:row>
      <xdr:rowOff>54627</xdr:rowOff>
    </xdr:from>
    <xdr:ext cx="531299" cy="259045"/>
    <xdr:sp macro="" textlink="">
      <xdr:nvSpPr>
        <xdr:cNvPr id="799" name="テキスト ボックス 798"/>
        <xdr:cNvSpPr txBox="1"/>
      </xdr:nvSpPr>
      <xdr:spPr>
        <a:xfrm>
          <a:off x="17756701" y="8112777"/>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20,000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96</xdr:col>
      <xdr:colOff>0</xdr:colOff>
      <xdr:row>48</xdr:row>
      <xdr:rowOff>25400</xdr:rowOff>
    </xdr:from>
    <xdr:to>
      <xdr:col>120</xdr:col>
      <xdr:colOff>114300</xdr:colOff>
      <xdr:row>61</xdr:row>
      <xdr:rowOff>82550</xdr:rowOff>
    </xdr:to>
    <xdr:sp macro="" textlink="">
      <xdr:nvSpPr>
        <xdr:cNvPr id="800" name="貸付金グラフ枠"/>
        <xdr:cNvSpPr/>
      </xdr:nvSpPr>
      <xdr:spPr>
        <a:xfrm>
          <a:off x="18288000" y="8255000"/>
          <a:ext cx="4686300" cy="228600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116</xdr:col>
      <xdr:colOff>61595</xdr:colOff>
      <xdr:row>50</xdr:row>
      <xdr:rowOff>122052</xdr:rowOff>
    </xdr:from>
    <xdr:to>
      <xdr:col>116</xdr:col>
      <xdr:colOff>62864</xdr:colOff>
      <xdr:row>58</xdr:row>
      <xdr:rowOff>139060</xdr:rowOff>
    </xdr:to>
    <xdr:cxnSp macro="">
      <xdr:nvCxnSpPr>
        <xdr:cNvPr id="801" name="直線コネクタ 800"/>
        <xdr:cNvCxnSpPr/>
      </xdr:nvCxnSpPr>
      <xdr:spPr>
        <a:xfrm flipV="1">
          <a:off x="22159595" y="8694552"/>
          <a:ext cx="1269" cy="1388608"/>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116</xdr:col>
      <xdr:colOff>114300</xdr:colOff>
      <xdr:row>58</xdr:row>
      <xdr:rowOff>142887</xdr:rowOff>
    </xdr:from>
    <xdr:ext cx="249299" cy="259045"/>
    <xdr:sp macro="" textlink="">
      <xdr:nvSpPr>
        <xdr:cNvPr id="802" name="貸付金最小値テキスト"/>
        <xdr:cNvSpPr txBox="1"/>
      </xdr:nvSpPr>
      <xdr:spPr>
        <a:xfrm>
          <a:off x="22212300" y="10086987"/>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panose="020B0600070205080204" pitchFamily="50" charset="-128"/>
              <a:ea typeface="ＭＳ Ｐゴシック" panose="020B0600070205080204" pitchFamily="50" charset="-128"/>
            </a:rPr>
            <a:t>7</a:t>
          </a:r>
          <a:endParaRPr kumimoji="1" lang="ja-JP" altLang="en-US" sz="1000" b="1">
            <a:latin typeface="ＭＳ Ｐゴシック" panose="020B0600070205080204" pitchFamily="50" charset="-128"/>
            <a:ea typeface="ＭＳ Ｐゴシック" panose="020B0600070205080204" pitchFamily="50" charset="-128"/>
          </a:endParaRPr>
        </a:p>
      </xdr:txBody>
    </xdr:sp>
    <xdr:clientData/>
  </xdr:oneCellAnchor>
  <xdr:twoCellAnchor>
    <xdr:from>
      <xdr:col>115</xdr:col>
      <xdr:colOff>165100</xdr:colOff>
      <xdr:row>58</xdr:row>
      <xdr:rowOff>139060</xdr:rowOff>
    </xdr:from>
    <xdr:to>
      <xdr:col>116</xdr:col>
      <xdr:colOff>152400</xdr:colOff>
      <xdr:row>58</xdr:row>
      <xdr:rowOff>139060</xdr:rowOff>
    </xdr:to>
    <xdr:cxnSp macro="">
      <xdr:nvCxnSpPr>
        <xdr:cNvPr id="803" name="直線コネクタ 802"/>
        <xdr:cNvCxnSpPr/>
      </xdr:nvCxnSpPr>
      <xdr:spPr>
        <a:xfrm>
          <a:off x="22072600" y="10083160"/>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116</xdr:col>
      <xdr:colOff>114300</xdr:colOff>
      <xdr:row>49</xdr:row>
      <xdr:rowOff>68729</xdr:rowOff>
    </xdr:from>
    <xdr:ext cx="534377" cy="259045"/>
    <xdr:sp macro="" textlink="">
      <xdr:nvSpPr>
        <xdr:cNvPr id="804" name="貸付金最大値テキスト"/>
        <xdr:cNvSpPr txBox="1"/>
      </xdr:nvSpPr>
      <xdr:spPr>
        <a:xfrm>
          <a:off x="22212300" y="8469779"/>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panose="020B0600070205080204" pitchFamily="50" charset="-128"/>
              <a:ea typeface="ＭＳ Ｐゴシック" panose="020B0600070205080204" pitchFamily="50" charset="-128"/>
            </a:rPr>
            <a:t>15,193</a:t>
          </a:r>
          <a:endParaRPr kumimoji="1" lang="ja-JP" altLang="en-US" sz="1000" b="1">
            <a:latin typeface="ＭＳ Ｐゴシック" panose="020B0600070205080204" pitchFamily="50" charset="-128"/>
            <a:ea typeface="ＭＳ Ｐゴシック" panose="020B0600070205080204" pitchFamily="50" charset="-128"/>
          </a:endParaRPr>
        </a:p>
      </xdr:txBody>
    </xdr:sp>
    <xdr:clientData/>
  </xdr:oneCellAnchor>
  <xdr:twoCellAnchor>
    <xdr:from>
      <xdr:col>115</xdr:col>
      <xdr:colOff>165100</xdr:colOff>
      <xdr:row>50</xdr:row>
      <xdr:rowOff>122052</xdr:rowOff>
    </xdr:from>
    <xdr:to>
      <xdr:col>116</xdr:col>
      <xdr:colOff>152400</xdr:colOff>
      <xdr:row>50</xdr:row>
      <xdr:rowOff>122052</xdr:rowOff>
    </xdr:to>
    <xdr:cxnSp macro="">
      <xdr:nvCxnSpPr>
        <xdr:cNvPr id="805" name="直線コネクタ 804"/>
        <xdr:cNvCxnSpPr/>
      </xdr:nvCxnSpPr>
      <xdr:spPr>
        <a:xfrm>
          <a:off x="22072600" y="8694552"/>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111</xdr:col>
      <xdr:colOff>177800</xdr:colOff>
      <xdr:row>57</xdr:row>
      <xdr:rowOff>111537</xdr:rowOff>
    </xdr:from>
    <xdr:to>
      <xdr:col>116</xdr:col>
      <xdr:colOff>63500</xdr:colOff>
      <xdr:row>57</xdr:row>
      <xdr:rowOff>122235</xdr:rowOff>
    </xdr:to>
    <xdr:cxnSp macro="">
      <xdr:nvCxnSpPr>
        <xdr:cNvPr id="806" name="直線コネクタ 805"/>
        <xdr:cNvCxnSpPr/>
      </xdr:nvCxnSpPr>
      <xdr:spPr>
        <a:xfrm>
          <a:off x="21323300" y="9884187"/>
          <a:ext cx="838200" cy="10698"/>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116</xdr:col>
      <xdr:colOff>114300</xdr:colOff>
      <xdr:row>56</xdr:row>
      <xdr:rowOff>38625</xdr:rowOff>
    </xdr:from>
    <xdr:ext cx="469744" cy="259045"/>
    <xdr:sp macro="" textlink="">
      <xdr:nvSpPr>
        <xdr:cNvPr id="807" name="貸付金平均値テキスト"/>
        <xdr:cNvSpPr txBox="1"/>
      </xdr:nvSpPr>
      <xdr:spPr>
        <a:xfrm>
          <a:off x="22212300" y="9639825"/>
          <a:ext cx="469744"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000080"/>
              </a:solidFill>
              <a:latin typeface="ＭＳ Ｐゴシック" panose="020B0600070205080204" pitchFamily="50" charset="-128"/>
              <a:ea typeface="ＭＳ Ｐゴシック" panose="020B0600070205080204" pitchFamily="50" charset="-128"/>
            </a:rPr>
            <a:t>2,675</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116</xdr:col>
      <xdr:colOff>12700</xdr:colOff>
      <xdr:row>57</xdr:row>
      <xdr:rowOff>15748</xdr:rowOff>
    </xdr:from>
    <xdr:to>
      <xdr:col>116</xdr:col>
      <xdr:colOff>114300</xdr:colOff>
      <xdr:row>57</xdr:row>
      <xdr:rowOff>117348</xdr:rowOff>
    </xdr:to>
    <xdr:sp macro="" textlink="">
      <xdr:nvSpPr>
        <xdr:cNvPr id="808" name="フローチャート: 判断 807"/>
        <xdr:cNvSpPr/>
      </xdr:nvSpPr>
      <xdr:spPr>
        <a:xfrm>
          <a:off x="22110700" y="9788398"/>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107</xdr:col>
      <xdr:colOff>50800</xdr:colOff>
      <xdr:row>57</xdr:row>
      <xdr:rowOff>111537</xdr:rowOff>
    </xdr:from>
    <xdr:to>
      <xdr:col>111</xdr:col>
      <xdr:colOff>177800</xdr:colOff>
      <xdr:row>57</xdr:row>
      <xdr:rowOff>134396</xdr:rowOff>
    </xdr:to>
    <xdr:cxnSp macro="">
      <xdr:nvCxnSpPr>
        <xdr:cNvPr id="809" name="直線コネクタ 808"/>
        <xdr:cNvCxnSpPr/>
      </xdr:nvCxnSpPr>
      <xdr:spPr>
        <a:xfrm flipV="1">
          <a:off x="20434300" y="9884187"/>
          <a:ext cx="889000" cy="22859"/>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111</xdr:col>
      <xdr:colOff>127000</xdr:colOff>
      <xdr:row>57</xdr:row>
      <xdr:rowOff>9530</xdr:rowOff>
    </xdr:from>
    <xdr:to>
      <xdr:col>112</xdr:col>
      <xdr:colOff>38100</xdr:colOff>
      <xdr:row>57</xdr:row>
      <xdr:rowOff>111130</xdr:rowOff>
    </xdr:to>
    <xdr:sp macro="" textlink="">
      <xdr:nvSpPr>
        <xdr:cNvPr id="810" name="フローチャート: 判断 809"/>
        <xdr:cNvSpPr/>
      </xdr:nvSpPr>
      <xdr:spPr>
        <a:xfrm>
          <a:off x="21272500" y="978218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110</xdr:col>
      <xdr:colOff>133428</xdr:colOff>
      <xdr:row>55</xdr:row>
      <xdr:rowOff>127657</xdr:rowOff>
    </xdr:from>
    <xdr:ext cx="469744" cy="259045"/>
    <xdr:sp macro="" textlink="">
      <xdr:nvSpPr>
        <xdr:cNvPr id="811" name="テキスト ボックス 810"/>
        <xdr:cNvSpPr txBox="1"/>
      </xdr:nvSpPr>
      <xdr:spPr>
        <a:xfrm>
          <a:off x="21088428" y="9557407"/>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2,743</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102</xdr:col>
      <xdr:colOff>114300</xdr:colOff>
      <xdr:row>57</xdr:row>
      <xdr:rowOff>122875</xdr:rowOff>
    </xdr:from>
    <xdr:to>
      <xdr:col>107</xdr:col>
      <xdr:colOff>50800</xdr:colOff>
      <xdr:row>57</xdr:row>
      <xdr:rowOff>134396</xdr:rowOff>
    </xdr:to>
    <xdr:cxnSp macro="">
      <xdr:nvCxnSpPr>
        <xdr:cNvPr id="812" name="直線コネクタ 811"/>
        <xdr:cNvCxnSpPr/>
      </xdr:nvCxnSpPr>
      <xdr:spPr>
        <a:xfrm>
          <a:off x="19545300" y="9895525"/>
          <a:ext cx="889000" cy="11521"/>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107</xdr:col>
      <xdr:colOff>0</xdr:colOff>
      <xdr:row>57</xdr:row>
      <xdr:rowOff>72349</xdr:rowOff>
    </xdr:from>
    <xdr:to>
      <xdr:col>107</xdr:col>
      <xdr:colOff>101600</xdr:colOff>
      <xdr:row>58</xdr:row>
      <xdr:rowOff>2499</xdr:rowOff>
    </xdr:to>
    <xdr:sp macro="" textlink="">
      <xdr:nvSpPr>
        <xdr:cNvPr id="813" name="フローチャート: 判断 812"/>
        <xdr:cNvSpPr/>
      </xdr:nvSpPr>
      <xdr:spPr>
        <a:xfrm>
          <a:off x="20383500" y="9844999"/>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106</xdr:col>
      <xdr:colOff>6428</xdr:colOff>
      <xdr:row>56</xdr:row>
      <xdr:rowOff>19026</xdr:rowOff>
    </xdr:from>
    <xdr:ext cx="469744" cy="259045"/>
    <xdr:sp macro="" textlink="">
      <xdr:nvSpPr>
        <xdr:cNvPr id="814" name="テキスト ボックス 813"/>
        <xdr:cNvSpPr txBox="1"/>
      </xdr:nvSpPr>
      <xdr:spPr>
        <a:xfrm>
          <a:off x="20199428" y="9620226"/>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2,056</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97</xdr:col>
      <xdr:colOff>177800</xdr:colOff>
      <xdr:row>57</xdr:row>
      <xdr:rowOff>122875</xdr:rowOff>
    </xdr:from>
    <xdr:to>
      <xdr:col>102</xdr:col>
      <xdr:colOff>114300</xdr:colOff>
      <xdr:row>57</xdr:row>
      <xdr:rowOff>143358</xdr:rowOff>
    </xdr:to>
    <xdr:cxnSp macro="">
      <xdr:nvCxnSpPr>
        <xdr:cNvPr id="815" name="直線コネクタ 814"/>
        <xdr:cNvCxnSpPr/>
      </xdr:nvCxnSpPr>
      <xdr:spPr>
        <a:xfrm flipV="1">
          <a:off x="18656300" y="9895525"/>
          <a:ext cx="889000" cy="20483"/>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102</xdr:col>
      <xdr:colOff>63500</xdr:colOff>
      <xdr:row>57</xdr:row>
      <xdr:rowOff>58725</xdr:rowOff>
    </xdr:from>
    <xdr:to>
      <xdr:col>102</xdr:col>
      <xdr:colOff>165100</xdr:colOff>
      <xdr:row>57</xdr:row>
      <xdr:rowOff>160325</xdr:rowOff>
    </xdr:to>
    <xdr:sp macro="" textlink="">
      <xdr:nvSpPr>
        <xdr:cNvPr id="816" name="フローチャート: 判断 815"/>
        <xdr:cNvSpPr/>
      </xdr:nvSpPr>
      <xdr:spPr>
        <a:xfrm>
          <a:off x="19494500" y="9831375"/>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101</xdr:col>
      <xdr:colOff>69928</xdr:colOff>
      <xdr:row>56</xdr:row>
      <xdr:rowOff>5402</xdr:rowOff>
    </xdr:from>
    <xdr:ext cx="469744" cy="259045"/>
    <xdr:sp macro="" textlink="">
      <xdr:nvSpPr>
        <xdr:cNvPr id="817" name="テキスト ボックス 816"/>
        <xdr:cNvSpPr txBox="1"/>
      </xdr:nvSpPr>
      <xdr:spPr>
        <a:xfrm>
          <a:off x="19310428" y="9606602"/>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2,205</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97</xdr:col>
      <xdr:colOff>127000</xdr:colOff>
      <xdr:row>57</xdr:row>
      <xdr:rowOff>28641</xdr:rowOff>
    </xdr:from>
    <xdr:to>
      <xdr:col>98</xdr:col>
      <xdr:colOff>38100</xdr:colOff>
      <xdr:row>57</xdr:row>
      <xdr:rowOff>130241</xdr:rowOff>
    </xdr:to>
    <xdr:sp macro="" textlink="">
      <xdr:nvSpPr>
        <xdr:cNvPr id="818" name="フローチャート: 判断 817"/>
        <xdr:cNvSpPr/>
      </xdr:nvSpPr>
      <xdr:spPr>
        <a:xfrm>
          <a:off x="18605500" y="9801291"/>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96</xdr:col>
      <xdr:colOff>133428</xdr:colOff>
      <xdr:row>55</xdr:row>
      <xdr:rowOff>146768</xdr:rowOff>
    </xdr:from>
    <xdr:ext cx="469744" cy="259045"/>
    <xdr:sp macro="" textlink="">
      <xdr:nvSpPr>
        <xdr:cNvPr id="819" name="テキスト ボックス 818"/>
        <xdr:cNvSpPr txBox="1"/>
      </xdr:nvSpPr>
      <xdr:spPr>
        <a:xfrm>
          <a:off x="18421428" y="9576518"/>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2,534</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oneCellAnchor>
    <xdr:from>
      <xdr:col>115</xdr:col>
      <xdr:colOff>63500</xdr:colOff>
      <xdr:row>61</xdr:row>
      <xdr:rowOff>80027</xdr:rowOff>
    </xdr:from>
    <xdr:ext cx="762000" cy="259045"/>
    <xdr:sp macro="" textlink="">
      <xdr:nvSpPr>
        <xdr:cNvPr id="820" name="テキスト ボックス 819"/>
        <xdr:cNvSpPr txBox="1"/>
      </xdr:nvSpPr>
      <xdr:spPr>
        <a:xfrm>
          <a:off x="21971000" y="10538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R01</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110</xdr:col>
      <xdr:colOff>177800</xdr:colOff>
      <xdr:row>61</xdr:row>
      <xdr:rowOff>80027</xdr:rowOff>
    </xdr:from>
    <xdr:ext cx="762000" cy="259045"/>
    <xdr:sp macro="" textlink="">
      <xdr:nvSpPr>
        <xdr:cNvPr id="821" name="テキスト ボックス 820"/>
        <xdr:cNvSpPr txBox="1"/>
      </xdr:nvSpPr>
      <xdr:spPr>
        <a:xfrm>
          <a:off x="21132800" y="10538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H30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106</xdr:col>
      <xdr:colOff>50800</xdr:colOff>
      <xdr:row>61</xdr:row>
      <xdr:rowOff>80027</xdr:rowOff>
    </xdr:from>
    <xdr:ext cx="762000" cy="259045"/>
    <xdr:sp macro="" textlink="">
      <xdr:nvSpPr>
        <xdr:cNvPr id="822" name="テキスト ボックス 821"/>
        <xdr:cNvSpPr txBox="1"/>
      </xdr:nvSpPr>
      <xdr:spPr>
        <a:xfrm>
          <a:off x="20243800" y="10538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H29</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101</xdr:col>
      <xdr:colOff>114300</xdr:colOff>
      <xdr:row>61</xdr:row>
      <xdr:rowOff>80027</xdr:rowOff>
    </xdr:from>
    <xdr:ext cx="762000" cy="259045"/>
    <xdr:sp macro="" textlink="">
      <xdr:nvSpPr>
        <xdr:cNvPr id="823" name="テキスト ボックス 822"/>
        <xdr:cNvSpPr txBox="1"/>
      </xdr:nvSpPr>
      <xdr:spPr>
        <a:xfrm>
          <a:off x="19354800" y="10538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H28</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96</xdr:col>
      <xdr:colOff>177800</xdr:colOff>
      <xdr:row>61</xdr:row>
      <xdr:rowOff>80027</xdr:rowOff>
    </xdr:from>
    <xdr:ext cx="762000" cy="259045"/>
    <xdr:sp macro="" textlink="">
      <xdr:nvSpPr>
        <xdr:cNvPr id="824" name="テキスト ボックス 823"/>
        <xdr:cNvSpPr txBox="1"/>
      </xdr:nvSpPr>
      <xdr:spPr>
        <a:xfrm>
          <a:off x="18465800" y="10538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H27</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116</xdr:col>
      <xdr:colOff>12700</xdr:colOff>
      <xdr:row>57</xdr:row>
      <xdr:rowOff>71435</xdr:rowOff>
    </xdr:from>
    <xdr:to>
      <xdr:col>116</xdr:col>
      <xdr:colOff>114300</xdr:colOff>
      <xdr:row>58</xdr:row>
      <xdr:rowOff>1585</xdr:rowOff>
    </xdr:to>
    <xdr:sp macro="" textlink="">
      <xdr:nvSpPr>
        <xdr:cNvPr id="825" name="楕円 824"/>
        <xdr:cNvSpPr/>
      </xdr:nvSpPr>
      <xdr:spPr>
        <a:xfrm>
          <a:off x="22110700" y="9844085"/>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116</xdr:col>
      <xdr:colOff>114300</xdr:colOff>
      <xdr:row>57</xdr:row>
      <xdr:rowOff>49862</xdr:rowOff>
    </xdr:from>
    <xdr:ext cx="469744" cy="259045"/>
    <xdr:sp macro="" textlink="">
      <xdr:nvSpPr>
        <xdr:cNvPr id="826" name="貸付金該当値テキスト"/>
        <xdr:cNvSpPr txBox="1"/>
      </xdr:nvSpPr>
      <xdr:spPr>
        <a:xfrm>
          <a:off x="22212300" y="9822512"/>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FF0000"/>
              </a:solidFill>
              <a:latin typeface="ＭＳ Ｐゴシック" panose="020B0600070205080204" pitchFamily="50" charset="-128"/>
              <a:ea typeface="ＭＳ Ｐゴシック" panose="020B0600070205080204" pitchFamily="50" charset="-128"/>
            </a:rPr>
            <a:t>2,066</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111</xdr:col>
      <xdr:colOff>127000</xdr:colOff>
      <xdr:row>57</xdr:row>
      <xdr:rowOff>60737</xdr:rowOff>
    </xdr:from>
    <xdr:to>
      <xdr:col>112</xdr:col>
      <xdr:colOff>38100</xdr:colOff>
      <xdr:row>57</xdr:row>
      <xdr:rowOff>162337</xdr:rowOff>
    </xdr:to>
    <xdr:sp macro="" textlink="">
      <xdr:nvSpPr>
        <xdr:cNvPr id="827" name="楕円 826"/>
        <xdr:cNvSpPr/>
      </xdr:nvSpPr>
      <xdr:spPr>
        <a:xfrm>
          <a:off x="21272500" y="9833387"/>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110</xdr:col>
      <xdr:colOff>133428</xdr:colOff>
      <xdr:row>57</xdr:row>
      <xdr:rowOff>153464</xdr:rowOff>
    </xdr:from>
    <xdr:ext cx="469744" cy="259045"/>
    <xdr:sp macro="" textlink="">
      <xdr:nvSpPr>
        <xdr:cNvPr id="828" name="テキスト ボックス 827"/>
        <xdr:cNvSpPr txBox="1"/>
      </xdr:nvSpPr>
      <xdr:spPr>
        <a:xfrm>
          <a:off x="21088428" y="9926114"/>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2,183</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107</xdr:col>
      <xdr:colOff>0</xdr:colOff>
      <xdr:row>57</xdr:row>
      <xdr:rowOff>83596</xdr:rowOff>
    </xdr:from>
    <xdr:to>
      <xdr:col>107</xdr:col>
      <xdr:colOff>101600</xdr:colOff>
      <xdr:row>58</xdr:row>
      <xdr:rowOff>13746</xdr:rowOff>
    </xdr:to>
    <xdr:sp macro="" textlink="">
      <xdr:nvSpPr>
        <xdr:cNvPr id="829" name="楕円 828"/>
        <xdr:cNvSpPr/>
      </xdr:nvSpPr>
      <xdr:spPr>
        <a:xfrm>
          <a:off x="20383500" y="9856246"/>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106</xdr:col>
      <xdr:colOff>6428</xdr:colOff>
      <xdr:row>58</xdr:row>
      <xdr:rowOff>4873</xdr:rowOff>
    </xdr:from>
    <xdr:ext cx="469744" cy="259045"/>
    <xdr:sp macro="" textlink="">
      <xdr:nvSpPr>
        <xdr:cNvPr id="830" name="テキスト ボックス 829"/>
        <xdr:cNvSpPr txBox="1"/>
      </xdr:nvSpPr>
      <xdr:spPr>
        <a:xfrm>
          <a:off x="20199428" y="9948973"/>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1,933</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102</xdr:col>
      <xdr:colOff>63500</xdr:colOff>
      <xdr:row>57</xdr:row>
      <xdr:rowOff>72075</xdr:rowOff>
    </xdr:from>
    <xdr:to>
      <xdr:col>102</xdr:col>
      <xdr:colOff>165100</xdr:colOff>
      <xdr:row>58</xdr:row>
      <xdr:rowOff>2225</xdr:rowOff>
    </xdr:to>
    <xdr:sp macro="" textlink="">
      <xdr:nvSpPr>
        <xdr:cNvPr id="831" name="楕円 830"/>
        <xdr:cNvSpPr/>
      </xdr:nvSpPr>
      <xdr:spPr>
        <a:xfrm>
          <a:off x="19494500" y="9844725"/>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101</xdr:col>
      <xdr:colOff>69928</xdr:colOff>
      <xdr:row>57</xdr:row>
      <xdr:rowOff>164802</xdr:rowOff>
    </xdr:from>
    <xdr:ext cx="469744" cy="259045"/>
    <xdr:sp macro="" textlink="">
      <xdr:nvSpPr>
        <xdr:cNvPr id="832" name="テキスト ボックス 831"/>
        <xdr:cNvSpPr txBox="1"/>
      </xdr:nvSpPr>
      <xdr:spPr>
        <a:xfrm>
          <a:off x="19310428" y="9937452"/>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2,059</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97</xdr:col>
      <xdr:colOff>127000</xdr:colOff>
      <xdr:row>57</xdr:row>
      <xdr:rowOff>92558</xdr:rowOff>
    </xdr:from>
    <xdr:to>
      <xdr:col>98</xdr:col>
      <xdr:colOff>38100</xdr:colOff>
      <xdr:row>58</xdr:row>
      <xdr:rowOff>22708</xdr:rowOff>
    </xdr:to>
    <xdr:sp macro="" textlink="">
      <xdr:nvSpPr>
        <xdr:cNvPr id="833" name="楕円 832"/>
        <xdr:cNvSpPr/>
      </xdr:nvSpPr>
      <xdr:spPr>
        <a:xfrm>
          <a:off x="18605500" y="9865208"/>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96</xdr:col>
      <xdr:colOff>133428</xdr:colOff>
      <xdr:row>58</xdr:row>
      <xdr:rowOff>13835</xdr:rowOff>
    </xdr:from>
    <xdr:ext cx="469744" cy="259045"/>
    <xdr:sp macro="" textlink="">
      <xdr:nvSpPr>
        <xdr:cNvPr id="834" name="テキスト ボックス 833"/>
        <xdr:cNvSpPr txBox="1"/>
      </xdr:nvSpPr>
      <xdr:spPr>
        <a:xfrm>
          <a:off x="18421428" y="9957935"/>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1,835</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96</xdr:col>
      <xdr:colOff>0</xdr:colOff>
      <xdr:row>63</xdr:row>
      <xdr:rowOff>57150</xdr:rowOff>
    </xdr:from>
    <xdr:to>
      <xdr:col>120</xdr:col>
      <xdr:colOff>114300</xdr:colOff>
      <xdr:row>65</xdr:row>
      <xdr:rowOff>31750</xdr:rowOff>
    </xdr:to>
    <xdr:sp macro="" textlink="">
      <xdr:nvSpPr>
        <xdr:cNvPr id="835" name="正方形/長方形 834"/>
        <xdr:cNvSpPr/>
      </xdr:nvSpPr>
      <xdr:spPr>
        <a:xfrm>
          <a:off x="18288000" y="10858500"/>
          <a:ext cx="4686300" cy="3175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ysClr val="windowText" lastClr="000000"/>
              </a:solidFill>
              <a:latin typeface="ＭＳ Ｐゴシック" panose="020B0600070205080204" pitchFamily="50" charset="-128"/>
              <a:ea typeface="ＭＳ Ｐゴシック" panose="020B0600070205080204" pitchFamily="50" charset="-128"/>
            </a:rPr>
            <a:t>繰出金</a:t>
          </a:r>
        </a:p>
      </xdr:txBody>
    </xdr:sp>
    <xdr:clientData/>
  </xdr:twoCellAnchor>
  <xdr:twoCellAnchor>
    <xdr:from>
      <xdr:col>96</xdr:col>
      <xdr:colOff>127000</xdr:colOff>
      <xdr:row>65</xdr:row>
      <xdr:rowOff>57150</xdr:rowOff>
    </xdr:from>
    <xdr:to>
      <xdr:col>104</xdr:col>
      <xdr:colOff>127000</xdr:colOff>
      <xdr:row>66</xdr:row>
      <xdr:rowOff>139700</xdr:rowOff>
    </xdr:to>
    <xdr:sp macro="" textlink="">
      <xdr:nvSpPr>
        <xdr:cNvPr id="836" name="正方形/長方形 835"/>
        <xdr:cNvSpPr/>
      </xdr:nvSpPr>
      <xdr:spPr>
        <a:xfrm>
          <a:off x="18415000" y="11201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類似団体内順位</a:t>
          </a:r>
        </a:p>
      </xdr:txBody>
    </xdr:sp>
    <xdr:clientData/>
  </xdr:twoCellAnchor>
  <xdr:twoCellAnchor>
    <xdr:from>
      <xdr:col>96</xdr:col>
      <xdr:colOff>127000</xdr:colOff>
      <xdr:row>66</xdr:row>
      <xdr:rowOff>88900</xdr:rowOff>
    </xdr:from>
    <xdr:to>
      <xdr:col>104</xdr:col>
      <xdr:colOff>127000</xdr:colOff>
      <xdr:row>68</xdr:row>
      <xdr:rowOff>0</xdr:rowOff>
    </xdr:to>
    <xdr:sp macro="" textlink="">
      <xdr:nvSpPr>
        <xdr:cNvPr id="837" name="正方形/長方形 836"/>
        <xdr:cNvSpPr/>
      </xdr:nvSpPr>
      <xdr:spPr>
        <a:xfrm>
          <a:off x="18415000" y="11404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17/23</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102</xdr:col>
      <xdr:colOff>0</xdr:colOff>
      <xdr:row>65</xdr:row>
      <xdr:rowOff>57150</xdr:rowOff>
    </xdr:from>
    <xdr:to>
      <xdr:col>110</xdr:col>
      <xdr:colOff>0</xdr:colOff>
      <xdr:row>66</xdr:row>
      <xdr:rowOff>139700</xdr:rowOff>
    </xdr:to>
    <xdr:sp macro="" textlink="">
      <xdr:nvSpPr>
        <xdr:cNvPr id="838" name="正方形/長方形 837"/>
        <xdr:cNvSpPr/>
      </xdr:nvSpPr>
      <xdr:spPr>
        <a:xfrm>
          <a:off x="19431000" y="11201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全国平均</a:t>
          </a:r>
        </a:p>
      </xdr:txBody>
    </xdr:sp>
    <xdr:clientData/>
  </xdr:twoCellAnchor>
  <xdr:twoCellAnchor>
    <xdr:from>
      <xdr:col>102</xdr:col>
      <xdr:colOff>0</xdr:colOff>
      <xdr:row>66</xdr:row>
      <xdr:rowOff>88900</xdr:rowOff>
    </xdr:from>
    <xdr:to>
      <xdr:col>110</xdr:col>
      <xdr:colOff>0</xdr:colOff>
      <xdr:row>68</xdr:row>
      <xdr:rowOff>0</xdr:rowOff>
    </xdr:to>
    <xdr:sp macro="" textlink="">
      <xdr:nvSpPr>
        <xdr:cNvPr id="839" name="正方形/長方形 838"/>
        <xdr:cNvSpPr/>
      </xdr:nvSpPr>
      <xdr:spPr>
        <a:xfrm>
          <a:off x="19431000" y="11404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40,355</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108</xdr:col>
      <xdr:colOff>0</xdr:colOff>
      <xdr:row>65</xdr:row>
      <xdr:rowOff>57150</xdr:rowOff>
    </xdr:from>
    <xdr:to>
      <xdr:col>116</xdr:col>
      <xdr:colOff>0</xdr:colOff>
      <xdr:row>66</xdr:row>
      <xdr:rowOff>139700</xdr:rowOff>
    </xdr:to>
    <xdr:sp macro="" textlink="">
      <xdr:nvSpPr>
        <xdr:cNvPr id="840" name="正方形/長方形 839"/>
        <xdr:cNvSpPr/>
      </xdr:nvSpPr>
      <xdr:spPr>
        <a:xfrm>
          <a:off x="20574000" y="11201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東京都平均</a:t>
          </a:r>
        </a:p>
      </xdr:txBody>
    </xdr:sp>
    <xdr:clientData/>
  </xdr:twoCellAnchor>
  <xdr:twoCellAnchor>
    <xdr:from>
      <xdr:col>108</xdr:col>
      <xdr:colOff>0</xdr:colOff>
      <xdr:row>66</xdr:row>
      <xdr:rowOff>88900</xdr:rowOff>
    </xdr:from>
    <xdr:to>
      <xdr:col>116</xdr:col>
      <xdr:colOff>0</xdr:colOff>
      <xdr:row>68</xdr:row>
      <xdr:rowOff>0</xdr:rowOff>
    </xdr:to>
    <xdr:sp macro="" textlink="">
      <xdr:nvSpPr>
        <xdr:cNvPr id="841" name="正方形/長方形 840"/>
        <xdr:cNvSpPr/>
      </xdr:nvSpPr>
      <xdr:spPr>
        <a:xfrm>
          <a:off x="20574000" y="11404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35,546</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96</xdr:col>
      <xdr:colOff>0</xdr:colOff>
      <xdr:row>68</xdr:row>
      <xdr:rowOff>25400</xdr:rowOff>
    </xdr:from>
    <xdr:to>
      <xdr:col>120</xdr:col>
      <xdr:colOff>114300</xdr:colOff>
      <xdr:row>81</xdr:row>
      <xdr:rowOff>82550</xdr:rowOff>
    </xdr:to>
    <xdr:sp macro="" textlink="">
      <xdr:nvSpPr>
        <xdr:cNvPr id="842" name="正方形/長方形 841"/>
        <xdr:cNvSpPr/>
      </xdr:nvSpPr>
      <xdr:spPr>
        <a:xfrm>
          <a:off x="18288000" y="11684000"/>
          <a:ext cx="4686300" cy="2286000"/>
        </a:xfrm>
        <a:prstGeom prst="rect">
          <a:avLst/>
        </a:prstGeom>
        <a:solidFill>
          <a:srgbClr val="E6FFD5"/>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95</xdr:col>
      <xdr:colOff>152400</xdr:colOff>
      <xdr:row>67</xdr:row>
      <xdr:rowOff>6350</xdr:rowOff>
    </xdr:from>
    <xdr:ext cx="349839" cy="225703"/>
    <xdr:sp macro="" textlink="">
      <xdr:nvSpPr>
        <xdr:cNvPr id="843" name="テキスト ボックス 842"/>
        <xdr:cNvSpPr txBox="1"/>
      </xdr:nvSpPr>
      <xdr:spPr>
        <a:xfrm>
          <a:off x="18249900" y="11493500"/>
          <a:ext cx="349839"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800">
              <a:latin typeface="ＭＳ Ｐゴシック" panose="020B0600070205080204" pitchFamily="50" charset="-128"/>
              <a:ea typeface="ＭＳ Ｐゴシック" panose="020B0600070205080204" pitchFamily="50" charset="-128"/>
            </a:rPr>
            <a:t>(</a:t>
          </a:r>
          <a:r>
            <a:rPr kumimoji="1" lang="ja-JP" altLang="en-US" sz="800">
              <a:latin typeface="ＭＳ Ｐゴシック" panose="020B0600070205080204" pitchFamily="50" charset="-128"/>
              <a:ea typeface="ＭＳ Ｐゴシック" panose="020B0600070205080204" pitchFamily="50" charset="-128"/>
            </a:rPr>
            <a:t>円</a:t>
          </a:r>
          <a:r>
            <a:rPr kumimoji="1" lang="en-US" altLang="ja-JP" sz="800">
              <a:latin typeface="ＭＳ Ｐゴシック" panose="020B0600070205080204" pitchFamily="50" charset="-128"/>
              <a:ea typeface="ＭＳ Ｐゴシック" panose="020B0600070205080204" pitchFamily="50" charset="-128"/>
            </a:rPr>
            <a:t>)</a:t>
          </a:r>
          <a:endParaRPr kumimoji="1" lang="ja-JP" altLang="en-US" sz="800">
            <a:latin typeface="ＭＳ Ｐゴシック" panose="020B0600070205080204" pitchFamily="50" charset="-128"/>
            <a:ea typeface="ＭＳ Ｐゴシック" panose="020B0600070205080204" pitchFamily="50" charset="-128"/>
          </a:endParaRPr>
        </a:p>
      </xdr:txBody>
    </xdr:sp>
    <xdr:clientData/>
  </xdr:oneCellAnchor>
  <xdr:twoCellAnchor>
    <xdr:from>
      <xdr:col>96</xdr:col>
      <xdr:colOff>0</xdr:colOff>
      <xdr:row>81</xdr:row>
      <xdr:rowOff>82550</xdr:rowOff>
    </xdr:from>
    <xdr:to>
      <xdr:col>120</xdr:col>
      <xdr:colOff>114300</xdr:colOff>
      <xdr:row>81</xdr:row>
      <xdr:rowOff>82550</xdr:rowOff>
    </xdr:to>
    <xdr:cxnSp macro="">
      <xdr:nvCxnSpPr>
        <xdr:cNvPr id="844" name="直線コネクタ 843"/>
        <xdr:cNvCxnSpPr/>
      </xdr:nvCxnSpPr>
      <xdr:spPr>
        <a:xfrm>
          <a:off x="18288000" y="13970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93</xdr:col>
      <xdr:colOff>40201</xdr:colOff>
      <xdr:row>80</xdr:row>
      <xdr:rowOff>111777</xdr:rowOff>
    </xdr:from>
    <xdr:ext cx="531299" cy="259045"/>
    <xdr:sp macro="" textlink="">
      <xdr:nvSpPr>
        <xdr:cNvPr id="845" name="テキスト ボックス 844"/>
        <xdr:cNvSpPr txBox="1"/>
      </xdr:nvSpPr>
      <xdr:spPr>
        <a:xfrm>
          <a:off x="17756701" y="13827777"/>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24,000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96</xdr:col>
      <xdr:colOff>0</xdr:colOff>
      <xdr:row>79</xdr:row>
      <xdr:rowOff>139700</xdr:rowOff>
    </xdr:from>
    <xdr:to>
      <xdr:col>120</xdr:col>
      <xdr:colOff>114300</xdr:colOff>
      <xdr:row>79</xdr:row>
      <xdr:rowOff>139700</xdr:rowOff>
    </xdr:to>
    <xdr:cxnSp macro="">
      <xdr:nvCxnSpPr>
        <xdr:cNvPr id="846" name="直線コネクタ 845"/>
        <xdr:cNvCxnSpPr/>
      </xdr:nvCxnSpPr>
      <xdr:spPr>
        <a:xfrm>
          <a:off x="18288000" y="1368425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93</xdr:col>
      <xdr:colOff>40201</xdr:colOff>
      <xdr:row>78</xdr:row>
      <xdr:rowOff>168927</xdr:rowOff>
    </xdr:from>
    <xdr:ext cx="531299" cy="259045"/>
    <xdr:sp macro="" textlink="">
      <xdr:nvSpPr>
        <xdr:cNvPr id="847" name="テキスト ボックス 846"/>
        <xdr:cNvSpPr txBox="1"/>
      </xdr:nvSpPr>
      <xdr:spPr>
        <a:xfrm>
          <a:off x="17756701" y="13542027"/>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27,000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96</xdr:col>
      <xdr:colOff>0</xdr:colOff>
      <xdr:row>78</xdr:row>
      <xdr:rowOff>25400</xdr:rowOff>
    </xdr:from>
    <xdr:to>
      <xdr:col>120</xdr:col>
      <xdr:colOff>114300</xdr:colOff>
      <xdr:row>78</xdr:row>
      <xdr:rowOff>25400</xdr:rowOff>
    </xdr:to>
    <xdr:cxnSp macro="">
      <xdr:nvCxnSpPr>
        <xdr:cNvPr id="848" name="直線コネクタ 847"/>
        <xdr:cNvCxnSpPr/>
      </xdr:nvCxnSpPr>
      <xdr:spPr>
        <a:xfrm>
          <a:off x="18288000" y="133985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93</xdr:col>
      <xdr:colOff>40201</xdr:colOff>
      <xdr:row>77</xdr:row>
      <xdr:rowOff>54627</xdr:rowOff>
    </xdr:from>
    <xdr:ext cx="531299" cy="259045"/>
    <xdr:sp macro="" textlink="">
      <xdr:nvSpPr>
        <xdr:cNvPr id="849" name="テキスト ボックス 848"/>
        <xdr:cNvSpPr txBox="1"/>
      </xdr:nvSpPr>
      <xdr:spPr>
        <a:xfrm>
          <a:off x="17756701" y="13256277"/>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30,000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96</xdr:col>
      <xdr:colOff>0</xdr:colOff>
      <xdr:row>76</xdr:row>
      <xdr:rowOff>82550</xdr:rowOff>
    </xdr:from>
    <xdr:to>
      <xdr:col>120</xdr:col>
      <xdr:colOff>114300</xdr:colOff>
      <xdr:row>76</xdr:row>
      <xdr:rowOff>82550</xdr:rowOff>
    </xdr:to>
    <xdr:cxnSp macro="">
      <xdr:nvCxnSpPr>
        <xdr:cNvPr id="850" name="直線コネクタ 849"/>
        <xdr:cNvCxnSpPr/>
      </xdr:nvCxnSpPr>
      <xdr:spPr>
        <a:xfrm>
          <a:off x="18288000" y="1311275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93</xdr:col>
      <xdr:colOff>40201</xdr:colOff>
      <xdr:row>75</xdr:row>
      <xdr:rowOff>111777</xdr:rowOff>
    </xdr:from>
    <xdr:ext cx="531299" cy="259045"/>
    <xdr:sp macro="" textlink="">
      <xdr:nvSpPr>
        <xdr:cNvPr id="851" name="テキスト ボックス 850"/>
        <xdr:cNvSpPr txBox="1"/>
      </xdr:nvSpPr>
      <xdr:spPr>
        <a:xfrm>
          <a:off x="17756701" y="12970527"/>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33,000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96</xdr:col>
      <xdr:colOff>0</xdr:colOff>
      <xdr:row>74</xdr:row>
      <xdr:rowOff>139700</xdr:rowOff>
    </xdr:from>
    <xdr:to>
      <xdr:col>120</xdr:col>
      <xdr:colOff>114300</xdr:colOff>
      <xdr:row>74</xdr:row>
      <xdr:rowOff>139700</xdr:rowOff>
    </xdr:to>
    <xdr:cxnSp macro="">
      <xdr:nvCxnSpPr>
        <xdr:cNvPr id="852" name="直線コネクタ 851"/>
        <xdr:cNvCxnSpPr/>
      </xdr:nvCxnSpPr>
      <xdr:spPr>
        <a:xfrm>
          <a:off x="18288000" y="12827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93</xdr:col>
      <xdr:colOff>40201</xdr:colOff>
      <xdr:row>73</xdr:row>
      <xdr:rowOff>168927</xdr:rowOff>
    </xdr:from>
    <xdr:ext cx="531299" cy="259045"/>
    <xdr:sp macro="" textlink="">
      <xdr:nvSpPr>
        <xdr:cNvPr id="853" name="テキスト ボックス 852"/>
        <xdr:cNvSpPr txBox="1"/>
      </xdr:nvSpPr>
      <xdr:spPr>
        <a:xfrm>
          <a:off x="17756701" y="12684777"/>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36,000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96</xdr:col>
      <xdr:colOff>0</xdr:colOff>
      <xdr:row>73</xdr:row>
      <xdr:rowOff>25400</xdr:rowOff>
    </xdr:from>
    <xdr:to>
      <xdr:col>120</xdr:col>
      <xdr:colOff>114300</xdr:colOff>
      <xdr:row>73</xdr:row>
      <xdr:rowOff>25400</xdr:rowOff>
    </xdr:to>
    <xdr:cxnSp macro="">
      <xdr:nvCxnSpPr>
        <xdr:cNvPr id="854" name="直線コネクタ 853"/>
        <xdr:cNvCxnSpPr/>
      </xdr:nvCxnSpPr>
      <xdr:spPr>
        <a:xfrm>
          <a:off x="18288000" y="1254125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93</xdr:col>
      <xdr:colOff>40201</xdr:colOff>
      <xdr:row>72</xdr:row>
      <xdr:rowOff>54627</xdr:rowOff>
    </xdr:from>
    <xdr:ext cx="531299" cy="259045"/>
    <xdr:sp macro="" textlink="">
      <xdr:nvSpPr>
        <xdr:cNvPr id="855" name="テキスト ボックス 854"/>
        <xdr:cNvSpPr txBox="1"/>
      </xdr:nvSpPr>
      <xdr:spPr>
        <a:xfrm>
          <a:off x="17756701" y="12399027"/>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39,000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96</xdr:col>
      <xdr:colOff>0</xdr:colOff>
      <xdr:row>71</xdr:row>
      <xdr:rowOff>82550</xdr:rowOff>
    </xdr:from>
    <xdr:to>
      <xdr:col>120</xdr:col>
      <xdr:colOff>114300</xdr:colOff>
      <xdr:row>71</xdr:row>
      <xdr:rowOff>82550</xdr:rowOff>
    </xdr:to>
    <xdr:cxnSp macro="">
      <xdr:nvCxnSpPr>
        <xdr:cNvPr id="856" name="直線コネクタ 855"/>
        <xdr:cNvCxnSpPr/>
      </xdr:nvCxnSpPr>
      <xdr:spPr>
        <a:xfrm>
          <a:off x="18288000" y="122555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93</xdr:col>
      <xdr:colOff>40201</xdr:colOff>
      <xdr:row>70</xdr:row>
      <xdr:rowOff>111777</xdr:rowOff>
    </xdr:from>
    <xdr:ext cx="531299" cy="259045"/>
    <xdr:sp macro="" textlink="">
      <xdr:nvSpPr>
        <xdr:cNvPr id="857" name="テキスト ボックス 856"/>
        <xdr:cNvSpPr txBox="1"/>
      </xdr:nvSpPr>
      <xdr:spPr>
        <a:xfrm>
          <a:off x="17756701" y="12113277"/>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42,000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96</xdr:col>
      <xdr:colOff>0</xdr:colOff>
      <xdr:row>69</xdr:row>
      <xdr:rowOff>139700</xdr:rowOff>
    </xdr:from>
    <xdr:to>
      <xdr:col>120</xdr:col>
      <xdr:colOff>114300</xdr:colOff>
      <xdr:row>69</xdr:row>
      <xdr:rowOff>139700</xdr:rowOff>
    </xdr:to>
    <xdr:cxnSp macro="">
      <xdr:nvCxnSpPr>
        <xdr:cNvPr id="858" name="直線コネクタ 857"/>
        <xdr:cNvCxnSpPr/>
      </xdr:nvCxnSpPr>
      <xdr:spPr>
        <a:xfrm>
          <a:off x="18288000" y="1196975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93</xdr:col>
      <xdr:colOff>40201</xdr:colOff>
      <xdr:row>68</xdr:row>
      <xdr:rowOff>168927</xdr:rowOff>
    </xdr:from>
    <xdr:ext cx="531299" cy="259045"/>
    <xdr:sp macro="" textlink="">
      <xdr:nvSpPr>
        <xdr:cNvPr id="859" name="テキスト ボックス 858"/>
        <xdr:cNvSpPr txBox="1"/>
      </xdr:nvSpPr>
      <xdr:spPr>
        <a:xfrm>
          <a:off x="17756701" y="11827527"/>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45,000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96</xdr:col>
      <xdr:colOff>0</xdr:colOff>
      <xdr:row>68</xdr:row>
      <xdr:rowOff>25400</xdr:rowOff>
    </xdr:from>
    <xdr:to>
      <xdr:col>120</xdr:col>
      <xdr:colOff>114300</xdr:colOff>
      <xdr:row>68</xdr:row>
      <xdr:rowOff>25400</xdr:rowOff>
    </xdr:to>
    <xdr:cxnSp macro="">
      <xdr:nvCxnSpPr>
        <xdr:cNvPr id="860" name="直線コネクタ 859"/>
        <xdr:cNvCxnSpPr/>
      </xdr:nvCxnSpPr>
      <xdr:spPr>
        <a:xfrm>
          <a:off x="18288000" y="11684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93</xdr:col>
      <xdr:colOff>40201</xdr:colOff>
      <xdr:row>67</xdr:row>
      <xdr:rowOff>54627</xdr:rowOff>
    </xdr:from>
    <xdr:ext cx="531299" cy="259045"/>
    <xdr:sp macro="" textlink="">
      <xdr:nvSpPr>
        <xdr:cNvPr id="861" name="テキスト ボックス 860"/>
        <xdr:cNvSpPr txBox="1"/>
      </xdr:nvSpPr>
      <xdr:spPr>
        <a:xfrm>
          <a:off x="17756701" y="11541777"/>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48,000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96</xdr:col>
      <xdr:colOff>0</xdr:colOff>
      <xdr:row>68</xdr:row>
      <xdr:rowOff>25400</xdr:rowOff>
    </xdr:from>
    <xdr:to>
      <xdr:col>120</xdr:col>
      <xdr:colOff>114300</xdr:colOff>
      <xdr:row>81</xdr:row>
      <xdr:rowOff>82550</xdr:rowOff>
    </xdr:to>
    <xdr:sp macro="" textlink="">
      <xdr:nvSpPr>
        <xdr:cNvPr id="862" name="繰出金グラフ枠"/>
        <xdr:cNvSpPr/>
      </xdr:nvSpPr>
      <xdr:spPr>
        <a:xfrm>
          <a:off x="18288000" y="11684000"/>
          <a:ext cx="4686300" cy="228600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116</xdr:col>
      <xdr:colOff>61595</xdr:colOff>
      <xdr:row>70</xdr:row>
      <xdr:rowOff>138652</xdr:rowOff>
    </xdr:from>
    <xdr:to>
      <xdr:col>116</xdr:col>
      <xdr:colOff>62864</xdr:colOff>
      <xdr:row>78</xdr:row>
      <xdr:rowOff>149797</xdr:rowOff>
    </xdr:to>
    <xdr:cxnSp macro="">
      <xdr:nvCxnSpPr>
        <xdr:cNvPr id="863" name="直線コネクタ 862"/>
        <xdr:cNvCxnSpPr/>
      </xdr:nvCxnSpPr>
      <xdr:spPr>
        <a:xfrm flipV="1">
          <a:off x="22159595" y="12140152"/>
          <a:ext cx="1269" cy="1382745"/>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116</xdr:col>
      <xdr:colOff>114300</xdr:colOff>
      <xdr:row>78</xdr:row>
      <xdr:rowOff>153624</xdr:rowOff>
    </xdr:from>
    <xdr:ext cx="534377" cy="259045"/>
    <xdr:sp macro="" textlink="">
      <xdr:nvSpPr>
        <xdr:cNvPr id="864" name="繰出金最小値テキスト"/>
        <xdr:cNvSpPr txBox="1"/>
      </xdr:nvSpPr>
      <xdr:spPr>
        <a:xfrm>
          <a:off x="22212300" y="13526724"/>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panose="020B0600070205080204" pitchFamily="50" charset="-128"/>
              <a:ea typeface="ＭＳ Ｐゴシック" panose="020B0600070205080204" pitchFamily="50" charset="-128"/>
            </a:rPr>
            <a:t>28,694</a:t>
          </a:r>
          <a:endParaRPr kumimoji="1" lang="ja-JP" altLang="en-US" sz="1000" b="1">
            <a:latin typeface="ＭＳ Ｐゴシック" panose="020B0600070205080204" pitchFamily="50" charset="-128"/>
            <a:ea typeface="ＭＳ Ｐゴシック" panose="020B0600070205080204" pitchFamily="50" charset="-128"/>
          </a:endParaRPr>
        </a:p>
      </xdr:txBody>
    </xdr:sp>
    <xdr:clientData/>
  </xdr:oneCellAnchor>
  <xdr:twoCellAnchor>
    <xdr:from>
      <xdr:col>115</xdr:col>
      <xdr:colOff>165100</xdr:colOff>
      <xdr:row>78</xdr:row>
      <xdr:rowOff>149797</xdr:rowOff>
    </xdr:from>
    <xdr:to>
      <xdr:col>116</xdr:col>
      <xdr:colOff>152400</xdr:colOff>
      <xdr:row>78</xdr:row>
      <xdr:rowOff>149797</xdr:rowOff>
    </xdr:to>
    <xdr:cxnSp macro="">
      <xdr:nvCxnSpPr>
        <xdr:cNvPr id="865" name="直線コネクタ 864"/>
        <xdr:cNvCxnSpPr/>
      </xdr:nvCxnSpPr>
      <xdr:spPr>
        <a:xfrm>
          <a:off x="22072600" y="13522897"/>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116</xdr:col>
      <xdr:colOff>114300</xdr:colOff>
      <xdr:row>69</xdr:row>
      <xdr:rowOff>85329</xdr:rowOff>
    </xdr:from>
    <xdr:ext cx="534377" cy="259045"/>
    <xdr:sp macro="" textlink="">
      <xdr:nvSpPr>
        <xdr:cNvPr id="866" name="繰出金最大値テキスト"/>
        <xdr:cNvSpPr txBox="1"/>
      </xdr:nvSpPr>
      <xdr:spPr>
        <a:xfrm>
          <a:off x="22212300" y="11915379"/>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panose="020B0600070205080204" pitchFamily="50" charset="-128"/>
              <a:ea typeface="ＭＳ Ｐゴシック" panose="020B0600070205080204" pitchFamily="50" charset="-128"/>
            </a:rPr>
            <a:t>43,211</a:t>
          </a:r>
          <a:endParaRPr kumimoji="1" lang="ja-JP" altLang="en-US" sz="1000" b="1">
            <a:latin typeface="ＭＳ Ｐゴシック" panose="020B0600070205080204" pitchFamily="50" charset="-128"/>
            <a:ea typeface="ＭＳ Ｐゴシック" panose="020B0600070205080204" pitchFamily="50" charset="-128"/>
          </a:endParaRPr>
        </a:p>
      </xdr:txBody>
    </xdr:sp>
    <xdr:clientData/>
  </xdr:oneCellAnchor>
  <xdr:twoCellAnchor>
    <xdr:from>
      <xdr:col>115</xdr:col>
      <xdr:colOff>165100</xdr:colOff>
      <xdr:row>70</xdr:row>
      <xdr:rowOff>138652</xdr:rowOff>
    </xdr:from>
    <xdr:to>
      <xdr:col>116</xdr:col>
      <xdr:colOff>152400</xdr:colOff>
      <xdr:row>70</xdr:row>
      <xdr:rowOff>138652</xdr:rowOff>
    </xdr:to>
    <xdr:cxnSp macro="">
      <xdr:nvCxnSpPr>
        <xdr:cNvPr id="867" name="直線コネクタ 866"/>
        <xdr:cNvCxnSpPr/>
      </xdr:nvCxnSpPr>
      <xdr:spPr>
        <a:xfrm>
          <a:off x="22072600" y="12140152"/>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111</xdr:col>
      <xdr:colOff>177800</xdr:colOff>
      <xdr:row>77</xdr:row>
      <xdr:rowOff>61500</xdr:rowOff>
    </xdr:from>
    <xdr:to>
      <xdr:col>116</xdr:col>
      <xdr:colOff>63500</xdr:colOff>
      <xdr:row>77</xdr:row>
      <xdr:rowOff>157035</xdr:rowOff>
    </xdr:to>
    <xdr:cxnSp macro="">
      <xdr:nvCxnSpPr>
        <xdr:cNvPr id="868" name="直線コネクタ 867"/>
        <xdr:cNvCxnSpPr/>
      </xdr:nvCxnSpPr>
      <xdr:spPr>
        <a:xfrm>
          <a:off x="21323300" y="13263150"/>
          <a:ext cx="838200" cy="95535"/>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116</xdr:col>
      <xdr:colOff>114300</xdr:colOff>
      <xdr:row>75</xdr:row>
      <xdr:rowOff>54818</xdr:rowOff>
    </xdr:from>
    <xdr:ext cx="534377" cy="259045"/>
    <xdr:sp macro="" textlink="">
      <xdr:nvSpPr>
        <xdr:cNvPr id="869" name="繰出金平均値テキスト"/>
        <xdr:cNvSpPr txBox="1"/>
      </xdr:nvSpPr>
      <xdr:spPr>
        <a:xfrm>
          <a:off x="22212300" y="12913568"/>
          <a:ext cx="534377"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000080"/>
              </a:solidFill>
              <a:latin typeface="ＭＳ Ｐゴシック" panose="020B0600070205080204" pitchFamily="50" charset="-128"/>
              <a:ea typeface="ＭＳ Ｐゴシック" panose="020B0600070205080204" pitchFamily="50" charset="-128"/>
            </a:rPr>
            <a:t>32,998</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116</xdr:col>
      <xdr:colOff>12700</xdr:colOff>
      <xdr:row>76</xdr:row>
      <xdr:rowOff>31941</xdr:rowOff>
    </xdr:from>
    <xdr:to>
      <xdr:col>116</xdr:col>
      <xdr:colOff>114300</xdr:colOff>
      <xdr:row>76</xdr:row>
      <xdr:rowOff>133541</xdr:rowOff>
    </xdr:to>
    <xdr:sp macro="" textlink="">
      <xdr:nvSpPr>
        <xdr:cNvPr id="870" name="フローチャート: 判断 869"/>
        <xdr:cNvSpPr/>
      </xdr:nvSpPr>
      <xdr:spPr>
        <a:xfrm>
          <a:off x="22110700" y="13062141"/>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107</xdr:col>
      <xdr:colOff>50800</xdr:colOff>
      <xdr:row>77</xdr:row>
      <xdr:rowOff>61500</xdr:rowOff>
    </xdr:from>
    <xdr:to>
      <xdr:col>111</xdr:col>
      <xdr:colOff>177800</xdr:colOff>
      <xdr:row>77</xdr:row>
      <xdr:rowOff>67690</xdr:rowOff>
    </xdr:to>
    <xdr:cxnSp macro="">
      <xdr:nvCxnSpPr>
        <xdr:cNvPr id="871" name="直線コネクタ 870"/>
        <xdr:cNvCxnSpPr/>
      </xdr:nvCxnSpPr>
      <xdr:spPr>
        <a:xfrm flipV="1">
          <a:off x="20434300" y="13263150"/>
          <a:ext cx="889000" cy="619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111</xdr:col>
      <xdr:colOff>127000</xdr:colOff>
      <xdr:row>76</xdr:row>
      <xdr:rowOff>60325</xdr:rowOff>
    </xdr:from>
    <xdr:to>
      <xdr:col>112</xdr:col>
      <xdr:colOff>38100</xdr:colOff>
      <xdr:row>76</xdr:row>
      <xdr:rowOff>161925</xdr:rowOff>
    </xdr:to>
    <xdr:sp macro="" textlink="">
      <xdr:nvSpPr>
        <xdr:cNvPr id="872" name="フローチャート: 判断 871"/>
        <xdr:cNvSpPr/>
      </xdr:nvSpPr>
      <xdr:spPr>
        <a:xfrm>
          <a:off x="21272500" y="13090525"/>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110</xdr:col>
      <xdr:colOff>101111</xdr:colOff>
      <xdr:row>75</xdr:row>
      <xdr:rowOff>7002</xdr:rowOff>
    </xdr:from>
    <xdr:ext cx="534377" cy="259045"/>
    <xdr:sp macro="" textlink="">
      <xdr:nvSpPr>
        <xdr:cNvPr id="873" name="テキスト ボックス 872"/>
        <xdr:cNvSpPr txBox="1"/>
      </xdr:nvSpPr>
      <xdr:spPr>
        <a:xfrm>
          <a:off x="21056111" y="12865752"/>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32,700</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102</xdr:col>
      <xdr:colOff>114300</xdr:colOff>
      <xdr:row>76</xdr:row>
      <xdr:rowOff>149701</xdr:rowOff>
    </xdr:from>
    <xdr:to>
      <xdr:col>107</xdr:col>
      <xdr:colOff>50800</xdr:colOff>
      <xdr:row>77</xdr:row>
      <xdr:rowOff>67690</xdr:rowOff>
    </xdr:to>
    <xdr:cxnSp macro="">
      <xdr:nvCxnSpPr>
        <xdr:cNvPr id="874" name="直線コネクタ 873"/>
        <xdr:cNvCxnSpPr/>
      </xdr:nvCxnSpPr>
      <xdr:spPr>
        <a:xfrm>
          <a:off x="19545300" y="13179901"/>
          <a:ext cx="889000" cy="89439"/>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107</xdr:col>
      <xdr:colOff>0</xdr:colOff>
      <xdr:row>76</xdr:row>
      <xdr:rowOff>20796</xdr:rowOff>
    </xdr:from>
    <xdr:to>
      <xdr:col>107</xdr:col>
      <xdr:colOff>101600</xdr:colOff>
      <xdr:row>76</xdr:row>
      <xdr:rowOff>122396</xdr:rowOff>
    </xdr:to>
    <xdr:sp macro="" textlink="">
      <xdr:nvSpPr>
        <xdr:cNvPr id="875" name="フローチャート: 判断 874"/>
        <xdr:cNvSpPr/>
      </xdr:nvSpPr>
      <xdr:spPr>
        <a:xfrm>
          <a:off x="20383500" y="13050996"/>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105</xdr:col>
      <xdr:colOff>164611</xdr:colOff>
      <xdr:row>74</xdr:row>
      <xdr:rowOff>138923</xdr:rowOff>
    </xdr:from>
    <xdr:ext cx="534377" cy="259045"/>
    <xdr:sp macro="" textlink="">
      <xdr:nvSpPr>
        <xdr:cNvPr id="876" name="テキスト ボックス 875"/>
        <xdr:cNvSpPr txBox="1"/>
      </xdr:nvSpPr>
      <xdr:spPr>
        <a:xfrm>
          <a:off x="20167111" y="12826223"/>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33,115</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97</xdr:col>
      <xdr:colOff>177800</xdr:colOff>
      <xdr:row>75</xdr:row>
      <xdr:rowOff>92075</xdr:rowOff>
    </xdr:from>
    <xdr:to>
      <xdr:col>102</xdr:col>
      <xdr:colOff>114300</xdr:colOff>
      <xdr:row>76</xdr:row>
      <xdr:rowOff>149701</xdr:rowOff>
    </xdr:to>
    <xdr:cxnSp macro="">
      <xdr:nvCxnSpPr>
        <xdr:cNvPr id="877" name="直線コネクタ 876"/>
        <xdr:cNvCxnSpPr/>
      </xdr:nvCxnSpPr>
      <xdr:spPr>
        <a:xfrm>
          <a:off x="18656300" y="12950825"/>
          <a:ext cx="889000" cy="229076"/>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102</xdr:col>
      <xdr:colOff>63500</xdr:colOff>
      <xdr:row>74</xdr:row>
      <xdr:rowOff>143573</xdr:rowOff>
    </xdr:from>
    <xdr:to>
      <xdr:col>102</xdr:col>
      <xdr:colOff>165100</xdr:colOff>
      <xdr:row>75</xdr:row>
      <xdr:rowOff>73723</xdr:rowOff>
    </xdr:to>
    <xdr:sp macro="" textlink="">
      <xdr:nvSpPr>
        <xdr:cNvPr id="878" name="フローチャート: 判断 877"/>
        <xdr:cNvSpPr/>
      </xdr:nvSpPr>
      <xdr:spPr>
        <a:xfrm>
          <a:off x="19494500" y="12830873"/>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101</xdr:col>
      <xdr:colOff>37611</xdr:colOff>
      <xdr:row>73</xdr:row>
      <xdr:rowOff>90250</xdr:rowOff>
    </xdr:from>
    <xdr:ext cx="534377" cy="259045"/>
    <xdr:sp macro="" textlink="">
      <xdr:nvSpPr>
        <xdr:cNvPr id="879" name="テキスト ボックス 878"/>
        <xdr:cNvSpPr txBox="1"/>
      </xdr:nvSpPr>
      <xdr:spPr>
        <a:xfrm>
          <a:off x="19278111" y="12606100"/>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35,426</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97</xdr:col>
      <xdr:colOff>127000</xdr:colOff>
      <xdr:row>74</xdr:row>
      <xdr:rowOff>155956</xdr:rowOff>
    </xdr:from>
    <xdr:to>
      <xdr:col>98</xdr:col>
      <xdr:colOff>38100</xdr:colOff>
      <xdr:row>75</xdr:row>
      <xdr:rowOff>86106</xdr:rowOff>
    </xdr:to>
    <xdr:sp macro="" textlink="">
      <xdr:nvSpPr>
        <xdr:cNvPr id="880" name="フローチャート: 判断 879"/>
        <xdr:cNvSpPr/>
      </xdr:nvSpPr>
      <xdr:spPr>
        <a:xfrm>
          <a:off x="18605500" y="12843256"/>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96</xdr:col>
      <xdr:colOff>101111</xdr:colOff>
      <xdr:row>73</xdr:row>
      <xdr:rowOff>102633</xdr:rowOff>
    </xdr:from>
    <xdr:ext cx="534377" cy="259045"/>
    <xdr:sp macro="" textlink="">
      <xdr:nvSpPr>
        <xdr:cNvPr id="881" name="テキスト ボックス 880"/>
        <xdr:cNvSpPr txBox="1"/>
      </xdr:nvSpPr>
      <xdr:spPr>
        <a:xfrm>
          <a:off x="18389111" y="12618483"/>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35,296</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oneCellAnchor>
    <xdr:from>
      <xdr:col>115</xdr:col>
      <xdr:colOff>63500</xdr:colOff>
      <xdr:row>81</xdr:row>
      <xdr:rowOff>80027</xdr:rowOff>
    </xdr:from>
    <xdr:ext cx="762000" cy="259045"/>
    <xdr:sp macro="" textlink="">
      <xdr:nvSpPr>
        <xdr:cNvPr id="882" name="テキスト ボックス 881"/>
        <xdr:cNvSpPr txBox="1"/>
      </xdr:nvSpPr>
      <xdr:spPr>
        <a:xfrm>
          <a:off x="21971000" y="1396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R01</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110</xdr:col>
      <xdr:colOff>177800</xdr:colOff>
      <xdr:row>81</xdr:row>
      <xdr:rowOff>80027</xdr:rowOff>
    </xdr:from>
    <xdr:ext cx="762000" cy="259045"/>
    <xdr:sp macro="" textlink="">
      <xdr:nvSpPr>
        <xdr:cNvPr id="883" name="テキスト ボックス 882"/>
        <xdr:cNvSpPr txBox="1"/>
      </xdr:nvSpPr>
      <xdr:spPr>
        <a:xfrm>
          <a:off x="21132800" y="1396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H30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106</xdr:col>
      <xdr:colOff>50800</xdr:colOff>
      <xdr:row>81</xdr:row>
      <xdr:rowOff>80027</xdr:rowOff>
    </xdr:from>
    <xdr:ext cx="762000" cy="259045"/>
    <xdr:sp macro="" textlink="">
      <xdr:nvSpPr>
        <xdr:cNvPr id="884" name="テキスト ボックス 883"/>
        <xdr:cNvSpPr txBox="1"/>
      </xdr:nvSpPr>
      <xdr:spPr>
        <a:xfrm>
          <a:off x="20243800" y="1396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H29</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101</xdr:col>
      <xdr:colOff>114300</xdr:colOff>
      <xdr:row>81</xdr:row>
      <xdr:rowOff>80027</xdr:rowOff>
    </xdr:from>
    <xdr:ext cx="762000" cy="259045"/>
    <xdr:sp macro="" textlink="">
      <xdr:nvSpPr>
        <xdr:cNvPr id="885" name="テキスト ボックス 884"/>
        <xdr:cNvSpPr txBox="1"/>
      </xdr:nvSpPr>
      <xdr:spPr>
        <a:xfrm>
          <a:off x="19354800" y="1396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H28</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96</xdr:col>
      <xdr:colOff>177800</xdr:colOff>
      <xdr:row>81</xdr:row>
      <xdr:rowOff>80027</xdr:rowOff>
    </xdr:from>
    <xdr:ext cx="762000" cy="259045"/>
    <xdr:sp macro="" textlink="">
      <xdr:nvSpPr>
        <xdr:cNvPr id="886" name="テキスト ボックス 885"/>
        <xdr:cNvSpPr txBox="1"/>
      </xdr:nvSpPr>
      <xdr:spPr>
        <a:xfrm>
          <a:off x="18465800" y="1396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H27</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116</xdr:col>
      <xdr:colOff>12700</xdr:colOff>
      <xdr:row>77</xdr:row>
      <xdr:rowOff>106235</xdr:rowOff>
    </xdr:from>
    <xdr:to>
      <xdr:col>116</xdr:col>
      <xdr:colOff>114300</xdr:colOff>
      <xdr:row>78</xdr:row>
      <xdr:rowOff>36385</xdr:rowOff>
    </xdr:to>
    <xdr:sp macro="" textlink="">
      <xdr:nvSpPr>
        <xdr:cNvPr id="887" name="楕円 886"/>
        <xdr:cNvSpPr/>
      </xdr:nvSpPr>
      <xdr:spPr>
        <a:xfrm>
          <a:off x="22110700" y="13307885"/>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116</xdr:col>
      <xdr:colOff>114300</xdr:colOff>
      <xdr:row>77</xdr:row>
      <xdr:rowOff>84662</xdr:rowOff>
    </xdr:from>
    <xdr:ext cx="534377" cy="259045"/>
    <xdr:sp macro="" textlink="">
      <xdr:nvSpPr>
        <xdr:cNvPr id="888" name="繰出金該当値テキスト"/>
        <xdr:cNvSpPr txBox="1"/>
      </xdr:nvSpPr>
      <xdr:spPr>
        <a:xfrm>
          <a:off x="22212300" y="13286312"/>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FF0000"/>
              </a:solidFill>
              <a:latin typeface="ＭＳ Ｐゴシック" panose="020B0600070205080204" pitchFamily="50" charset="-128"/>
              <a:ea typeface="ＭＳ Ｐゴシック" panose="020B0600070205080204" pitchFamily="50" charset="-128"/>
            </a:rPr>
            <a:t>30,418</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111</xdr:col>
      <xdr:colOff>127000</xdr:colOff>
      <xdr:row>77</xdr:row>
      <xdr:rowOff>10700</xdr:rowOff>
    </xdr:from>
    <xdr:to>
      <xdr:col>112</xdr:col>
      <xdr:colOff>38100</xdr:colOff>
      <xdr:row>77</xdr:row>
      <xdr:rowOff>112300</xdr:rowOff>
    </xdr:to>
    <xdr:sp macro="" textlink="">
      <xdr:nvSpPr>
        <xdr:cNvPr id="889" name="楕円 888"/>
        <xdr:cNvSpPr/>
      </xdr:nvSpPr>
      <xdr:spPr>
        <a:xfrm>
          <a:off x="21272500" y="1321235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110</xdr:col>
      <xdr:colOff>101111</xdr:colOff>
      <xdr:row>77</xdr:row>
      <xdr:rowOff>103427</xdr:rowOff>
    </xdr:from>
    <xdr:ext cx="534377" cy="259045"/>
    <xdr:sp macro="" textlink="">
      <xdr:nvSpPr>
        <xdr:cNvPr id="890" name="テキスト ボックス 889"/>
        <xdr:cNvSpPr txBox="1"/>
      </xdr:nvSpPr>
      <xdr:spPr>
        <a:xfrm>
          <a:off x="21056111" y="13305077"/>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31,421</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107</xdr:col>
      <xdr:colOff>0</xdr:colOff>
      <xdr:row>77</xdr:row>
      <xdr:rowOff>16890</xdr:rowOff>
    </xdr:from>
    <xdr:to>
      <xdr:col>107</xdr:col>
      <xdr:colOff>101600</xdr:colOff>
      <xdr:row>77</xdr:row>
      <xdr:rowOff>118490</xdr:rowOff>
    </xdr:to>
    <xdr:sp macro="" textlink="">
      <xdr:nvSpPr>
        <xdr:cNvPr id="891" name="楕円 890"/>
        <xdr:cNvSpPr/>
      </xdr:nvSpPr>
      <xdr:spPr>
        <a:xfrm>
          <a:off x="20383500" y="1321854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105</xdr:col>
      <xdr:colOff>164611</xdr:colOff>
      <xdr:row>77</xdr:row>
      <xdr:rowOff>109617</xdr:rowOff>
    </xdr:from>
    <xdr:ext cx="534377" cy="259045"/>
    <xdr:sp macro="" textlink="">
      <xdr:nvSpPr>
        <xdr:cNvPr id="892" name="テキスト ボックス 891"/>
        <xdr:cNvSpPr txBox="1"/>
      </xdr:nvSpPr>
      <xdr:spPr>
        <a:xfrm>
          <a:off x="20167111" y="13311267"/>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31,356</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102</xdr:col>
      <xdr:colOff>63500</xdr:colOff>
      <xdr:row>76</xdr:row>
      <xdr:rowOff>98901</xdr:rowOff>
    </xdr:from>
    <xdr:to>
      <xdr:col>102</xdr:col>
      <xdr:colOff>165100</xdr:colOff>
      <xdr:row>77</xdr:row>
      <xdr:rowOff>29051</xdr:rowOff>
    </xdr:to>
    <xdr:sp macro="" textlink="">
      <xdr:nvSpPr>
        <xdr:cNvPr id="893" name="楕円 892"/>
        <xdr:cNvSpPr/>
      </xdr:nvSpPr>
      <xdr:spPr>
        <a:xfrm>
          <a:off x="19494500" y="13129101"/>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101</xdr:col>
      <xdr:colOff>37611</xdr:colOff>
      <xdr:row>77</xdr:row>
      <xdr:rowOff>20178</xdr:rowOff>
    </xdr:from>
    <xdr:ext cx="534377" cy="259045"/>
    <xdr:sp macro="" textlink="">
      <xdr:nvSpPr>
        <xdr:cNvPr id="894" name="テキスト ボックス 893"/>
        <xdr:cNvSpPr txBox="1"/>
      </xdr:nvSpPr>
      <xdr:spPr>
        <a:xfrm>
          <a:off x="19278111" y="13221828"/>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32,295</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97</xdr:col>
      <xdr:colOff>127000</xdr:colOff>
      <xdr:row>75</xdr:row>
      <xdr:rowOff>41275</xdr:rowOff>
    </xdr:from>
    <xdr:to>
      <xdr:col>98</xdr:col>
      <xdr:colOff>38100</xdr:colOff>
      <xdr:row>75</xdr:row>
      <xdr:rowOff>142875</xdr:rowOff>
    </xdr:to>
    <xdr:sp macro="" textlink="">
      <xdr:nvSpPr>
        <xdr:cNvPr id="895" name="楕円 894"/>
        <xdr:cNvSpPr/>
      </xdr:nvSpPr>
      <xdr:spPr>
        <a:xfrm>
          <a:off x="18605500" y="12900025"/>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96</xdr:col>
      <xdr:colOff>101111</xdr:colOff>
      <xdr:row>75</xdr:row>
      <xdr:rowOff>134002</xdr:rowOff>
    </xdr:from>
    <xdr:ext cx="534377" cy="259045"/>
    <xdr:sp macro="" textlink="">
      <xdr:nvSpPr>
        <xdr:cNvPr id="896" name="テキスト ボックス 895"/>
        <xdr:cNvSpPr txBox="1"/>
      </xdr:nvSpPr>
      <xdr:spPr>
        <a:xfrm>
          <a:off x="18389111" y="12992752"/>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34,700</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96</xdr:col>
      <xdr:colOff>0</xdr:colOff>
      <xdr:row>83</xdr:row>
      <xdr:rowOff>57150</xdr:rowOff>
    </xdr:from>
    <xdr:to>
      <xdr:col>120</xdr:col>
      <xdr:colOff>114300</xdr:colOff>
      <xdr:row>85</xdr:row>
      <xdr:rowOff>31750</xdr:rowOff>
    </xdr:to>
    <xdr:sp macro="" textlink="">
      <xdr:nvSpPr>
        <xdr:cNvPr id="897" name="正方形/長方形 896"/>
        <xdr:cNvSpPr/>
      </xdr:nvSpPr>
      <xdr:spPr>
        <a:xfrm>
          <a:off x="18288000" y="14287500"/>
          <a:ext cx="4686300" cy="3175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ysClr val="windowText" lastClr="000000"/>
              </a:solidFill>
              <a:latin typeface="ＭＳ Ｐゴシック" panose="020B0600070205080204" pitchFamily="50" charset="-128"/>
              <a:ea typeface="ＭＳ Ｐゴシック" panose="020B0600070205080204" pitchFamily="50" charset="-128"/>
            </a:rPr>
            <a:t>前年度繰上充用金</a:t>
          </a:r>
        </a:p>
      </xdr:txBody>
    </xdr:sp>
    <xdr:clientData/>
  </xdr:twoCellAnchor>
  <xdr:twoCellAnchor>
    <xdr:from>
      <xdr:col>96</xdr:col>
      <xdr:colOff>127000</xdr:colOff>
      <xdr:row>85</xdr:row>
      <xdr:rowOff>57150</xdr:rowOff>
    </xdr:from>
    <xdr:to>
      <xdr:col>104</xdr:col>
      <xdr:colOff>127000</xdr:colOff>
      <xdr:row>86</xdr:row>
      <xdr:rowOff>139700</xdr:rowOff>
    </xdr:to>
    <xdr:sp macro="" textlink="">
      <xdr:nvSpPr>
        <xdr:cNvPr id="898" name="正方形/長方形 897"/>
        <xdr:cNvSpPr/>
      </xdr:nvSpPr>
      <xdr:spPr>
        <a:xfrm>
          <a:off x="18415000" y="14630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類似団体内順位</a:t>
          </a:r>
        </a:p>
      </xdr:txBody>
    </xdr:sp>
    <xdr:clientData/>
  </xdr:twoCellAnchor>
  <xdr:twoCellAnchor>
    <xdr:from>
      <xdr:col>96</xdr:col>
      <xdr:colOff>127000</xdr:colOff>
      <xdr:row>86</xdr:row>
      <xdr:rowOff>88900</xdr:rowOff>
    </xdr:from>
    <xdr:to>
      <xdr:col>104</xdr:col>
      <xdr:colOff>127000</xdr:colOff>
      <xdr:row>88</xdr:row>
      <xdr:rowOff>0</xdr:rowOff>
    </xdr:to>
    <xdr:sp macro="" textlink="">
      <xdr:nvSpPr>
        <xdr:cNvPr id="899" name="正方形/長方形 898"/>
        <xdr:cNvSpPr/>
      </xdr:nvSpPr>
      <xdr:spPr>
        <a:xfrm>
          <a:off x="18415000" y="14833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1/23</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102</xdr:col>
      <xdr:colOff>0</xdr:colOff>
      <xdr:row>85</xdr:row>
      <xdr:rowOff>57150</xdr:rowOff>
    </xdr:from>
    <xdr:to>
      <xdr:col>110</xdr:col>
      <xdr:colOff>0</xdr:colOff>
      <xdr:row>86</xdr:row>
      <xdr:rowOff>139700</xdr:rowOff>
    </xdr:to>
    <xdr:sp macro="" textlink="">
      <xdr:nvSpPr>
        <xdr:cNvPr id="900" name="正方形/長方形 899"/>
        <xdr:cNvSpPr/>
      </xdr:nvSpPr>
      <xdr:spPr>
        <a:xfrm>
          <a:off x="19431000" y="14630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全国平均</a:t>
          </a:r>
        </a:p>
      </xdr:txBody>
    </xdr:sp>
    <xdr:clientData/>
  </xdr:twoCellAnchor>
  <xdr:twoCellAnchor>
    <xdr:from>
      <xdr:col>102</xdr:col>
      <xdr:colOff>0</xdr:colOff>
      <xdr:row>86</xdr:row>
      <xdr:rowOff>88900</xdr:rowOff>
    </xdr:from>
    <xdr:to>
      <xdr:col>110</xdr:col>
      <xdr:colOff>0</xdr:colOff>
      <xdr:row>88</xdr:row>
      <xdr:rowOff>0</xdr:rowOff>
    </xdr:to>
    <xdr:sp macro="" textlink="">
      <xdr:nvSpPr>
        <xdr:cNvPr id="901" name="正方形/長方形 900"/>
        <xdr:cNvSpPr/>
      </xdr:nvSpPr>
      <xdr:spPr>
        <a:xfrm>
          <a:off x="19431000" y="14833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2</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108</xdr:col>
      <xdr:colOff>0</xdr:colOff>
      <xdr:row>85</xdr:row>
      <xdr:rowOff>57150</xdr:rowOff>
    </xdr:from>
    <xdr:to>
      <xdr:col>116</xdr:col>
      <xdr:colOff>0</xdr:colOff>
      <xdr:row>86</xdr:row>
      <xdr:rowOff>139700</xdr:rowOff>
    </xdr:to>
    <xdr:sp macro="" textlink="">
      <xdr:nvSpPr>
        <xdr:cNvPr id="902" name="正方形/長方形 901"/>
        <xdr:cNvSpPr/>
      </xdr:nvSpPr>
      <xdr:spPr>
        <a:xfrm>
          <a:off x="20574000" y="14630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東京都平均</a:t>
          </a:r>
        </a:p>
      </xdr:txBody>
    </xdr:sp>
    <xdr:clientData/>
  </xdr:twoCellAnchor>
  <xdr:twoCellAnchor>
    <xdr:from>
      <xdr:col>108</xdr:col>
      <xdr:colOff>0</xdr:colOff>
      <xdr:row>86</xdr:row>
      <xdr:rowOff>88900</xdr:rowOff>
    </xdr:from>
    <xdr:to>
      <xdr:col>116</xdr:col>
      <xdr:colOff>0</xdr:colOff>
      <xdr:row>88</xdr:row>
      <xdr:rowOff>0</xdr:rowOff>
    </xdr:to>
    <xdr:sp macro="" textlink="">
      <xdr:nvSpPr>
        <xdr:cNvPr id="903" name="正方形/長方形 902"/>
        <xdr:cNvSpPr/>
      </xdr:nvSpPr>
      <xdr:spPr>
        <a:xfrm>
          <a:off x="20574000" y="14833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0</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96</xdr:col>
      <xdr:colOff>0</xdr:colOff>
      <xdr:row>88</xdr:row>
      <xdr:rowOff>25400</xdr:rowOff>
    </xdr:from>
    <xdr:to>
      <xdr:col>120</xdr:col>
      <xdr:colOff>114300</xdr:colOff>
      <xdr:row>101</xdr:row>
      <xdr:rowOff>82550</xdr:rowOff>
    </xdr:to>
    <xdr:sp macro="" textlink="">
      <xdr:nvSpPr>
        <xdr:cNvPr id="904" name="正方形/長方形 903"/>
        <xdr:cNvSpPr/>
      </xdr:nvSpPr>
      <xdr:spPr>
        <a:xfrm>
          <a:off x="18288000" y="15113000"/>
          <a:ext cx="4686300" cy="2286000"/>
        </a:xfrm>
        <a:prstGeom prst="rect">
          <a:avLst/>
        </a:prstGeom>
        <a:solidFill>
          <a:srgbClr val="E6FFD5"/>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95</xdr:col>
      <xdr:colOff>152400</xdr:colOff>
      <xdr:row>87</xdr:row>
      <xdr:rowOff>6350</xdr:rowOff>
    </xdr:from>
    <xdr:ext cx="349839" cy="225703"/>
    <xdr:sp macro="" textlink="">
      <xdr:nvSpPr>
        <xdr:cNvPr id="905" name="テキスト ボックス 904"/>
        <xdr:cNvSpPr txBox="1"/>
      </xdr:nvSpPr>
      <xdr:spPr>
        <a:xfrm>
          <a:off x="18249900" y="14922500"/>
          <a:ext cx="349839"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800">
              <a:latin typeface="ＭＳ Ｐゴシック" panose="020B0600070205080204" pitchFamily="50" charset="-128"/>
              <a:ea typeface="ＭＳ Ｐゴシック" panose="020B0600070205080204" pitchFamily="50" charset="-128"/>
            </a:rPr>
            <a:t>(</a:t>
          </a:r>
          <a:r>
            <a:rPr kumimoji="1" lang="ja-JP" altLang="en-US" sz="800">
              <a:latin typeface="ＭＳ Ｐゴシック" panose="020B0600070205080204" pitchFamily="50" charset="-128"/>
              <a:ea typeface="ＭＳ Ｐゴシック" panose="020B0600070205080204" pitchFamily="50" charset="-128"/>
            </a:rPr>
            <a:t>円</a:t>
          </a:r>
          <a:r>
            <a:rPr kumimoji="1" lang="en-US" altLang="ja-JP" sz="800">
              <a:latin typeface="ＭＳ Ｐゴシック" panose="020B0600070205080204" pitchFamily="50" charset="-128"/>
              <a:ea typeface="ＭＳ Ｐゴシック" panose="020B0600070205080204" pitchFamily="50" charset="-128"/>
            </a:rPr>
            <a:t>)</a:t>
          </a:r>
          <a:endParaRPr kumimoji="1" lang="ja-JP" altLang="en-US" sz="800">
            <a:latin typeface="ＭＳ Ｐゴシック" panose="020B0600070205080204" pitchFamily="50" charset="-128"/>
            <a:ea typeface="ＭＳ Ｐゴシック" panose="020B0600070205080204" pitchFamily="50" charset="-128"/>
          </a:endParaRPr>
        </a:p>
      </xdr:txBody>
    </xdr:sp>
    <xdr:clientData/>
  </xdr:oneCellAnchor>
  <xdr:twoCellAnchor>
    <xdr:from>
      <xdr:col>96</xdr:col>
      <xdr:colOff>0</xdr:colOff>
      <xdr:row>101</xdr:row>
      <xdr:rowOff>82550</xdr:rowOff>
    </xdr:from>
    <xdr:to>
      <xdr:col>120</xdr:col>
      <xdr:colOff>114300</xdr:colOff>
      <xdr:row>101</xdr:row>
      <xdr:rowOff>82550</xdr:rowOff>
    </xdr:to>
    <xdr:cxnSp macro="">
      <xdr:nvCxnSpPr>
        <xdr:cNvPr id="906" name="直線コネクタ 905"/>
        <xdr:cNvCxnSpPr/>
      </xdr:nvCxnSpPr>
      <xdr:spPr>
        <a:xfrm>
          <a:off x="18288000" y="17399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96</xdr:col>
      <xdr:colOff>0</xdr:colOff>
      <xdr:row>94</xdr:row>
      <xdr:rowOff>139700</xdr:rowOff>
    </xdr:from>
    <xdr:to>
      <xdr:col>120</xdr:col>
      <xdr:colOff>114300</xdr:colOff>
      <xdr:row>94</xdr:row>
      <xdr:rowOff>139700</xdr:rowOff>
    </xdr:to>
    <xdr:cxnSp macro="">
      <xdr:nvCxnSpPr>
        <xdr:cNvPr id="907" name="直線コネクタ 906"/>
        <xdr:cNvCxnSpPr/>
      </xdr:nvCxnSpPr>
      <xdr:spPr>
        <a:xfrm>
          <a:off x="18288000" y="16256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94</xdr:col>
      <xdr:colOff>132214</xdr:colOff>
      <xdr:row>93</xdr:row>
      <xdr:rowOff>168927</xdr:rowOff>
    </xdr:from>
    <xdr:ext cx="248786" cy="259045"/>
    <xdr:sp macro="" textlink="">
      <xdr:nvSpPr>
        <xdr:cNvPr id="908" name="テキスト ボックス 907"/>
        <xdr:cNvSpPr txBox="1"/>
      </xdr:nvSpPr>
      <xdr:spPr>
        <a:xfrm>
          <a:off x="18039214" y="16113777"/>
          <a:ext cx="248786"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96</xdr:col>
      <xdr:colOff>0</xdr:colOff>
      <xdr:row>88</xdr:row>
      <xdr:rowOff>25400</xdr:rowOff>
    </xdr:from>
    <xdr:to>
      <xdr:col>120</xdr:col>
      <xdr:colOff>114300</xdr:colOff>
      <xdr:row>88</xdr:row>
      <xdr:rowOff>25400</xdr:rowOff>
    </xdr:to>
    <xdr:cxnSp macro="">
      <xdr:nvCxnSpPr>
        <xdr:cNvPr id="909" name="直線コネクタ 908"/>
        <xdr:cNvCxnSpPr/>
      </xdr:nvCxnSpPr>
      <xdr:spPr>
        <a:xfrm>
          <a:off x="18288000" y="15113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94</xdr:col>
      <xdr:colOff>132214</xdr:colOff>
      <xdr:row>87</xdr:row>
      <xdr:rowOff>54627</xdr:rowOff>
    </xdr:from>
    <xdr:ext cx="248786" cy="259045"/>
    <xdr:sp macro="" textlink="">
      <xdr:nvSpPr>
        <xdr:cNvPr id="910" name="テキスト ボックス 909"/>
        <xdr:cNvSpPr txBox="1"/>
      </xdr:nvSpPr>
      <xdr:spPr>
        <a:xfrm>
          <a:off x="18039214" y="14970777"/>
          <a:ext cx="248786"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1</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96</xdr:col>
      <xdr:colOff>0</xdr:colOff>
      <xdr:row>88</xdr:row>
      <xdr:rowOff>25400</xdr:rowOff>
    </xdr:from>
    <xdr:to>
      <xdr:col>120</xdr:col>
      <xdr:colOff>114300</xdr:colOff>
      <xdr:row>101</xdr:row>
      <xdr:rowOff>82550</xdr:rowOff>
    </xdr:to>
    <xdr:sp macro="" textlink="">
      <xdr:nvSpPr>
        <xdr:cNvPr id="911" name="前年度繰上充用金グラフ枠"/>
        <xdr:cNvSpPr/>
      </xdr:nvSpPr>
      <xdr:spPr>
        <a:xfrm>
          <a:off x="18288000" y="15113000"/>
          <a:ext cx="4686300" cy="228600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116</xdr:col>
      <xdr:colOff>61595</xdr:colOff>
      <xdr:row>94</xdr:row>
      <xdr:rowOff>139700</xdr:rowOff>
    </xdr:from>
    <xdr:to>
      <xdr:col>116</xdr:col>
      <xdr:colOff>62864</xdr:colOff>
      <xdr:row>94</xdr:row>
      <xdr:rowOff>139700</xdr:rowOff>
    </xdr:to>
    <xdr:cxnSp macro="">
      <xdr:nvCxnSpPr>
        <xdr:cNvPr id="912" name="直線コネクタ 911"/>
        <xdr:cNvCxnSpPr/>
      </xdr:nvCxnSpPr>
      <xdr:spPr>
        <a:xfrm>
          <a:off x="22159595" y="16256000"/>
          <a:ext cx="1269" cy="0"/>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116</xdr:col>
      <xdr:colOff>114300</xdr:colOff>
      <xdr:row>95</xdr:row>
      <xdr:rowOff>10177</xdr:rowOff>
    </xdr:from>
    <xdr:ext cx="249299" cy="259045"/>
    <xdr:sp macro="" textlink="">
      <xdr:nvSpPr>
        <xdr:cNvPr id="913" name="前年度繰上充用金最小値テキスト"/>
        <xdr:cNvSpPr txBox="1"/>
      </xdr:nvSpPr>
      <xdr:spPr>
        <a:xfrm>
          <a:off x="22212300" y="16297927"/>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panose="020B0600070205080204" pitchFamily="50" charset="-128"/>
              <a:ea typeface="ＭＳ Ｐゴシック" panose="020B0600070205080204" pitchFamily="50" charset="-128"/>
            </a:rPr>
            <a:t>0</a:t>
          </a:r>
          <a:endParaRPr kumimoji="1" lang="ja-JP" altLang="en-US" sz="1000" b="1">
            <a:latin typeface="ＭＳ Ｐゴシック" panose="020B0600070205080204" pitchFamily="50" charset="-128"/>
            <a:ea typeface="ＭＳ Ｐゴシック" panose="020B0600070205080204" pitchFamily="50" charset="-128"/>
          </a:endParaRPr>
        </a:p>
      </xdr:txBody>
    </xdr:sp>
    <xdr:clientData/>
  </xdr:oneCellAnchor>
  <xdr:twoCellAnchor>
    <xdr:from>
      <xdr:col>115</xdr:col>
      <xdr:colOff>165100</xdr:colOff>
      <xdr:row>94</xdr:row>
      <xdr:rowOff>139700</xdr:rowOff>
    </xdr:from>
    <xdr:to>
      <xdr:col>116</xdr:col>
      <xdr:colOff>152400</xdr:colOff>
      <xdr:row>94</xdr:row>
      <xdr:rowOff>139700</xdr:rowOff>
    </xdr:to>
    <xdr:cxnSp macro="">
      <xdr:nvCxnSpPr>
        <xdr:cNvPr id="914" name="直線コネクタ 913"/>
        <xdr:cNvCxnSpPr/>
      </xdr:nvCxnSpPr>
      <xdr:spPr>
        <a:xfrm>
          <a:off x="22072600" y="16256000"/>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116</xdr:col>
      <xdr:colOff>114300</xdr:colOff>
      <xdr:row>93</xdr:row>
      <xdr:rowOff>10177</xdr:rowOff>
    </xdr:from>
    <xdr:ext cx="249299" cy="259045"/>
    <xdr:sp macro="" textlink="">
      <xdr:nvSpPr>
        <xdr:cNvPr id="915" name="前年度繰上充用金最大値テキスト"/>
        <xdr:cNvSpPr txBox="1"/>
      </xdr:nvSpPr>
      <xdr:spPr>
        <a:xfrm>
          <a:off x="22212300" y="15955027"/>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panose="020B0600070205080204" pitchFamily="50" charset="-128"/>
              <a:ea typeface="ＭＳ Ｐゴシック" panose="020B0600070205080204" pitchFamily="50" charset="-128"/>
            </a:rPr>
            <a:t>0</a:t>
          </a:r>
          <a:endParaRPr kumimoji="1" lang="ja-JP" altLang="en-US" sz="1000" b="1">
            <a:latin typeface="ＭＳ Ｐゴシック" panose="020B0600070205080204" pitchFamily="50" charset="-128"/>
            <a:ea typeface="ＭＳ Ｐゴシック" panose="020B0600070205080204" pitchFamily="50" charset="-128"/>
          </a:endParaRPr>
        </a:p>
      </xdr:txBody>
    </xdr:sp>
    <xdr:clientData/>
  </xdr:oneCellAnchor>
  <xdr:twoCellAnchor>
    <xdr:from>
      <xdr:col>115</xdr:col>
      <xdr:colOff>165100</xdr:colOff>
      <xdr:row>94</xdr:row>
      <xdr:rowOff>139700</xdr:rowOff>
    </xdr:from>
    <xdr:to>
      <xdr:col>116</xdr:col>
      <xdr:colOff>152400</xdr:colOff>
      <xdr:row>94</xdr:row>
      <xdr:rowOff>139700</xdr:rowOff>
    </xdr:to>
    <xdr:cxnSp macro="">
      <xdr:nvCxnSpPr>
        <xdr:cNvPr id="916" name="直線コネクタ 915"/>
        <xdr:cNvCxnSpPr/>
      </xdr:nvCxnSpPr>
      <xdr:spPr>
        <a:xfrm>
          <a:off x="22072600" y="16256000"/>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111</xdr:col>
      <xdr:colOff>177800</xdr:colOff>
      <xdr:row>94</xdr:row>
      <xdr:rowOff>139700</xdr:rowOff>
    </xdr:from>
    <xdr:to>
      <xdr:col>116</xdr:col>
      <xdr:colOff>63500</xdr:colOff>
      <xdr:row>94</xdr:row>
      <xdr:rowOff>139700</xdr:rowOff>
    </xdr:to>
    <xdr:cxnSp macro="">
      <xdr:nvCxnSpPr>
        <xdr:cNvPr id="917" name="直線コネクタ 916"/>
        <xdr:cNvCxnSpPr/>
      </xdr:nvCxnSpPr>
      <xdr:spPr>
        <a:xfrm>
          <a:off x="21323300" y="16256000"/>
          <a:ext cx="838200" cy="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116</xdr:col>
      <xdr:colOff>114300</xdr:colOff>
      <xdr:row>94</xdr:row>
      <xdr:rowOff>67327</xdr:rowOff>
    </xdr:from>
    <xdr:ext cx="249299" cy="259045"/>
    <xdr:sp macro="" textlink="">
      <xdr:nvSpPr>
        <xdr:cNvPr id="918" name="前年度繰上充用金平均値テキスト"/>
        <xdr:cNvSpPr txBox="1"/>
      </xdr:nvSpPr>
      <xdr:spPr>
        <a:xfrm>
          <a:off x="22212300" y="16183627"/>
          <a:ext cx="249299"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000080"/>
              </a:solidFill>
              <a:latin typeface="ＭＳ Ｐゴシック" panose="020B0600070205080204" pitchFamily="50" charset="-128"/>
              <a:ea typeface="ＭＳ Ｐゴシック" panose="020B0600070205080204" pitchFamily="50" charset="-128"/>
            </a:rPr>
            <a:t>0</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116</xdr:col>
      <xdr:colOff>12700</xdr:colOff>
      <xdr:row>94</xdr:row>
      <xdr:rowOff>88900</xdr:rowOff>
    </xdr:from>
    <xdr:to>
      <xdr:col>116</xdr:col>
      <xdr:colOff>114300</xdr:colOff>
      <xdr:row>95</xdr:row>
      <xdr:rowOff>19050</xdr:rowOff>
    </xdr:to>
    <xdr:sp macro="" textlink="">
      <xdr:nvSpPr>
        <xdr:cNvPr id="919" name="フローチャート: 判断 918"/>
        <xdr:cNvSpPr/>
      </xdr:nvSpPr>
      <xdr:spPr>
        <a:xfrm>
          <a:off x="22110700" y="162052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107</xdr:col>
      <xdr:colOff>50800</xdr:colOff>
      <xdr:row>94</xdr:row>
      <xdr:rowOff>139700</xdr:rowOff>
    </xdr:from>
    <xdr:to>
      <xdr:col>111</xdr:col>
      <xdr:colOff>177800</xdr:colOff>
      <xdr:row>94</xdr:row>
      <xdr:rowOff>139700</xdr:rowOff>
    </xdr:to>
    <xdr:cxnSp macro="">
      <xdr:nvCxnSpPr>
        <xdr:cNvPr id="920" name="直線コネクタ 919"/>
        <xdr:cNvCxnSpPr/>
      </xdr:nvCxnSpPr>
      <xdr:spPr>
        <a:xfrm>
          <a:off x="20434300" y="16256000"/>
          <a:ext cx="889000" cy="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111</xdr:col>
      <xdr:colOff>127000</xdr:colOff>
      <xdr:row>94</xdr:row>
      <xdr:rowOff>88900</xdr:rowOff>
    </xdr:from>
    <xdr:to>
      <xdr:col>112</xdr:col>
      <xdr:colOff>38100</xdr:colOff>
      <xdr:row>95</xdr:row>
      <xdr:rowOff>19050</xdr:rowOff>
    </xdr:to>
    <xdr:sp macro="" textlink="">
      <xdr:nvSpPr>
        <xdr:cNvPr id="921" name="フローチャート: 判断 920"/>
        <xdr:cNvSpPr/>
      </xdr:nvSpPr>
      <xdr:spPr>
        <a:xfrm>
          <a:off x="21272500" y="162052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111</xdr:col>
      <xdr:colOff>53150</xdr:colOff>
      <xdr:row>95</xdr:row>
      <xdr:rowOff>10177</xdr:rowOff>
    </xdr:from>
    <xdr:ext cx="249299" cy="259045"/>
    <xdr:sp macro="" textlink="">
      <xdr:nvSpPr>
        <xdr:cNvPr id="922" name="テキスト ボックス 921"/>
        <xdr:cNvSpPr txBox="1"/>
      </xdr:nvSpPr>
      <xdr:spPr>
        <a:xfrm>
          <a:off x="21198650" y="16297927"/>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0</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102</xdr:col>
      <xdr:colOff>114300</xdr:colOff>
      <xdr:row>94</xdr:row>
      <xdr:rowOff>139700</xdr:rowOff>
    </xdr:from>
    <xdr:to>
      <xdr:col>107</xdr:col>
      <xdr:colOff>50800</xdr:colOff>
      <xdr:row>94</xdr:row>
      <xdr:rowOff>139700</xdr:rowOff>
    </xdr:to>
    <xdr:cxnSp macro="">
      <xdr:nvCxnSpPr>
        <xdr:cNvPr id="923" name="直線コネクタ 922"/>
        <xdr:cNvCxnSpPr/>
      </xdr:nvCxnSpPr>
      <xdr:spPr>
        <a:xfrm>
          <a:off x="19545300" y="16256000"/>
          <a:ext cx="889000" cy="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107</xdr:col>
      <xdr:colOff>0</xdr:colOff>
      <xdr:row>94</xdr:row>
      <xdr:rowOff>88900</xdr:rowOff>
    </xdr:from>
    <xdr:to>
      <xdr:col>107</xdr:col>
      <xdr:colOff>101600</xdr:colOff>
      <xdr:row>95</xdr:row>
      <xdr:rowOff>19050</xdr:rowOff>
    </xdr:to>
    <xdr:sp macro="" textlink="">
      <xdr:nvSpPr>
        <xdr:cNvPr id="924" name="フローチャート: 判断 923"/>
        <xdr:cNvSpPr/>
      </xdr:nvSpPr>
      <xdr:spPr>
        <a:xfrm>
          <a:off x="20383500" y="162052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106</xdr:col>
      <xdr:colOff>116650</xdr:colOff>
      <xdr:row>95</xdr:row>
      <xdr:rowOff>10177</xdr:rowOff>
    </xdr:from>
    <xdr:ext cx="249299" cy="259045"/>
    <xdr:sp macro="" textlink="">
      <xdr:nvSpPr>
        <xdr:cNvPr id="925" name="テキスト ボックス 924"/>
        <xdr:cNvSpPr txBox="1"/>
      </xdr:nvSpPr>
      <xdr:spPr>
        <a:xfrm>
          <a:off x="20309650" y="16297927"/>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0</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97</xdr:col>
      <xdr:colOff>177800</xdr:colOff>
      <xdr:row>94</xdr:row>
      <xdr:rowOff>139700</xdr:rowOff>
    </xdr:from>
    <xdr:to>
      <xdr:col>102</xdr:col>
      <xdr:colOff>114300</xdr:colOff>
      <xdr:row>94</xdr:row>
      <xdr:rowOff>139700</xdr:rowOff>
    </xdr:to>
    <xdr:cxnSp macro="">
      <xdr:nvCxnSpPr>
        <xdr:cNvPr id="926" name="直線コネクタ 925"/>
        <xdr:cNvCxnSpPr/>
      </xdr:nvCxnSpPr>
      <xdr:spPr>
        <a:xfrm>
          <a:off x="18656300" y="16256000"/>
          <a:ext cx="889000" cy="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102</xdr:col>
      <xdr:colOff>63500</xdr:colOff>
      <xdr:row>94</xdr:row>
      <xdr:rowOff>88900</xdr:rowOff>
    </xdr:from>
    <xdr:to>
      <xdr:col>102</xdr:col>
      <xdr:colOff>165100</xdr:colOff>
      <xdr:row>95</xdr:row>
      <xdr:rowOff>19050</xdr:rowOff>
    </xdr:to>
    <xdr:sp macro="" textlink="">
      <xdr:nvSpPr>
        <xdr:cNvPr id="927" name="フローチャート: 判断 926"/>
        <xdr:cNvSpPr/>
      </xdr:nvSpPr>
      <xdr:spPr>
        <a:xfrm>
          <a:off x="19494500" y="162052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101</xdr:col>
      <xdr:colOff>180150</xdr:colOff>
      <xdr:row>95</xdr:row>
      <xdr:rowOff>10177</xdr:rowOff>
    </xdr:from>
    <xdr:ext cx="249299" cy="259045"/>
    <xdr:sp macro="" textlink="">
      <xdr:nvSpPr>
        <xdr:cNvPr id="928" name="テキスト ボックス 927"/>
        <xdr:cNvSpPr txBox="1"/>
      </xdr:nvSpPr>
      <xdr:spPr>
        <a:xfrm>
          <a:off x="19420650" y="16297927"/>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0</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97</xdr:col>
      <xdr:colOff>127000</xdr:colOff>
      <xdr:row>94</xdr:row>
      <xdr:rowOff>88900</xdr:rowOff>
    </xdr:from>
    <xdr:to>
      <xdr:col>98</xdr:col>
      <xdr:colOff>38100</xdr:colOff>
      <xdr:row>95</xdr:row>
      <xdr:rowOff>19050</xdr:rowOff>
    </xdr:to>
    <xdr:sp macro="" textlink="">
      <xdr:nvSpPr>
        <xdr:cNvPr id="929" name="フローチャート: 判断 928"/>
        <xdr:cNvSpPr/>
      </xdr:nvSpPr>
      <xdr:spPr>
        <a:xfrm>
          <a:off x="18605500" y="162052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97</xdr:col>
      <xdr:colOff>53150</xdr:colOff>
      <xdr:row>95</xdr:row>
      <xdr:rowOff>10177</xdr:rowOff>
    </xdr:from>
    <xdr:ext cx="249299" cy="259045"/>
    <xdr:sp macro="" textlink="">
      <xdr:nvSpPr>
        <xdr:cNvPr id="930" name="テキスト ボックス 929"/>
        <xdr:cNvSpPr txBox="1"/>
      </xdr:nvSpPr>
      <xdr:spPr>
        <a:xfrm>
          <a:off x="18531650" y="16297927"/>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0</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oneCellAnchor>
    <xdr:from>
      <xdr:col>115</xdr:col>
      <xdr:colOff>63500</xdr:colOff>
      <xdr:row>101</xdr:row>
      <xdr:rowOff>80027</xdr:rowOff>
    </xdr:from>
    <xdr:ext cx="762000" cy="259045"/>
    <xdr:sp macro="" textlink="">
      <xdr:nvSpPr>
        <xdr:cNvPr id="931" name="テキスト ボックス 930"/>
        <xdr:cNvSpPr txBox="1"/>
      </xdr:nvSpPr>
      <xdr:spPr>
        <a:xfrm>
          <a:off x="21971000" y="17396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R01</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110</xdr:col>
      <xdr:colOff>177800</xdr:colOff>
      <xdr:row>101</xdr:row>
      <xdr:rowOff>80027</xdr:rowOff>
    </xdr:from>
    <xdr:ext cx="762000" cy="259045"/>
    <xdr:sp macro="" textlink="">
      <xdr:nvSpPr>
        <xdr:cNvPr id="932" name="テキスト ボックス 931"/>
        <xdr:cNvSpPr txBox="1"/>
      </xdr:nvSpPr>
      <xdr:spPr>
        <a:xfrm>
          <a:off x="21132800" y="17396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H30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106</xdr:col>
      <xdr:colOff>50800</xdr:colOff>
      <xdr:row>101</xdr:row>
      <xdr:rowOff>80027</xdr:rowOff>
    </xdr:from>
    <xdr:ext cx="762000" cy="259045"/>
    <xdr:sp macro="" textlink="">
      <xdr:nvSpPr>
        <xdr:cNvPr id="933" name="テキスト ボックス 932"/>
        <xdr:cNvSpPr txBox="1"/>
      </xdr:nvSpPr>
      <xdr:spPr>
        <a:xfrm>
          <a:off x="20243800" y="17396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H29</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101</xdr:col>
      <xdr:colOff>114300</xdr:colOff>
      <xdr:row>101</xdr:row>
      <xdr:rowOff>80027</xdr:rowOff>
    </xdr:from>
    <xdr:ext cx="762000" cy="259045"/>
    <xdr:sp macro="" textlink="">
      <xdr:nvSpPr>
        <xdr:cNvPr id="934" name="テキスト ボックス 933"/>
        <xdr:cNvSpPr txBox="1"/>
      </xdr:nvSpPr>
      <xdr:spPr>
        <a:xfrm>
          <a:off x="19354800" y="17396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H28</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96</xdr:col>
      <xdr:colOff>177800</xdr:colOff>
      <xdr:row>101</xdr:row>
      <xdr:rowOff>80027</xdr:rowOff>
    </xdr:from>
    <xdr:ext cx="762000" cy="259045"/>
    <xdr:sp macro="" textlink="">
      <xdr:nvSpPr>
        <xdr:cNvPr id="935" name="テキスト ボックス 934"/>
        <xdr:cNvSpPr txBox="1"/>
      </xdr:nvSpPr>
      <xdr:spPr>
        <a:xfrm>
          <a:off x="18465800" y="17396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H27</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116</xdr:col>
      <xdr:colOff>12700</xdr:colOff>
      <xdr:row>94</xdr:row>
      <xdr:rowOff>88900</xdr:rowOff>
    </xdr:from>
    <xdr:to>
      <xdr:col>116</xdr:col>
      <xdr:colOff>114300</xdr:colOff>
      <xdr:row>95</xdr:row>
      <xdr:rowOff>19050</xdr:rowOff>
    </xdr:to>
    <xdr:sp macro="" textlink="">
      <xdr:nvSpPr>
        <xdr:cNvPr id="936" name="楕円 935"/>
        <xdr:cNvSpPr/>
      </xdr:nvSpPr>
      <xdr:spPr>
        <a:xfrm>
          <a:off x="22110700" y="162052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116</xdr:col>
      <xdr:colOff>114300</xdr:colOff>
      <xdr:row>93</xdr:row>
      <xdr:rowOff>124477</xdr:rowOff>
    </xdr:from>
    <xdr:ext cx="249299" cy="259045"/>
    <xdr:sp macro="" textlink="">
      <xdr:nvSpPr>
        <xdr:cNvPr id="937" name="前年度繰上充用金該当値テキスト"/>
        <xdr:cNvSpPr txBox="1"/>
      </xdr:nvSpPr>
      <xdr:spPr>
        <a:xfrm>
          <a:off x="22212300" y="16069327"/>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FF0000"/>
              </a:solidFill>
              <a:latin typeface="ＭＳ Ｐゴシック" panose="020B0600070205080204" pitchFamily="50" charset="-128"/>
              <a:ea typeface="ＭＳ Ｐゴシック" panose="020B0600070205080204" pitchFamily="50" charset="-128"/>
            </a:rPr>
            <a:t>0</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111</xdr:col>
      <xdr:colOff>127000</xdr:colOff>
      <xdr:row>94</xdr:row>
      <xdr:rowOff>88900</xdr:rowOff>
    </xdr:from>
    <xdr:to>
      <xdr:col>112</xdr:col>
      <xdr:colOff>38100</xdr:colOff>
      <xdr:row>95</xdr:row>
      <xdr:rowOff>19050</xdr:rowOff>
    </xdr:to>
    <xdr:sp macro="" textlink="">
      <xdr:nvSpPr>
        <xdr:cNvPr id="938" name="楕円 937"/>
        <xdr:cNvSpPr/>
      </xdr:nvSpPr>
      <xdr:spPr>
        <a:xfrm>
          <a:off x="21272500" y="162052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111</xdr:col>
      <xdr:colOff>53150</xdr:colOff>
      <xdr:row>93</xdr:row>
      <xdr:rowOff>35577</xdr:rowOff>
    </xdr:from>
    <xdr:ext cx="249299" cy="259045"/>
    <xdr:sp macro="" textlink="">
      <xdr:nvSpPr>
        <xdr:cNvPr id="939" name="テキスト ボックス 938"/>
        <xdr:cNvSpPr txBox="1"/>
      </xdr:nvSpPr>
      <xdr:spPr>
        <a:xfrm>
          <a:off x="21198650" y="15980427"/>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0</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107</xdr:col>
      <xdr:colOff>0</xdr:colOff>
      <xdr:row>94</xdr:row>
      <xdr:rowOff>88900</xdr:rowOff>
    </xdr:from>
    <xdr:to>
      <xdr:col>107</xdr:col>
      <xdr:colOff>101600</xdr:colOff>
      <xdr:row>95</xdr:row>
      <xdr:rowOff>19050</xdr:rowOff>
    </xdr:to>
    <xdr:sp macro="" textlink="">
      <xdr:nvSpPr>
        <xdr:cNvPr id="940" name="楕円 939"/>
        <xdr:cNvSpPr/>
      </xdr:nvSpPr>
      <xdr:spPr>
        <a:xfrm>
          <a:off x="20383500" y="162052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106</xdr:col>
      <xdr:colOff>116650</xdr:colOff>
      <xdr:row>93</xdr:row>
      <xdr:rowOff>35577</xdr:rowOff>
    </xdr:from>
    <xdr:ext cx="249299" cy="259045"/>
    <xdr:sp macro="" textlink="">
      <xdr:nvSpPr>
        <xdr:cNvPr id="941" name="テキスト ボックス 940"/>
        <xdr:cNvSpPr txBox="1"/>
      </xdr:nvSpPr>
      <xdr:spPr>
        <a:xfrm>
          <a:off x="20309650" y="15980427"/>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0</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102</xdr:col>
      <xdr:colOff>63500</xdr:colOff>
      <xdr:row>94</xdr:row>
      <xdr:rowOff>88900</xdr:rowOff>
    </xdr:from>
    <xdr:to>
      <xdr:col>102</xdr:col>
      <xdr:colOff>165100</xdr:colOff>
      <xdr:row>95</xdr:row>
      <xdr:rowOff>19050</xdr:rowOff>
    </xdr:to>
    <xdr:sp macro="" textlink="">
      <xdr:nvSpPr>
        <xdr:cNvPr id="942" name="楕円 941"/>
        <xdr:cNvSpPr/>
      </xdr:nvSpPr>
      <xdr:spPr>
        <a:xfrm>
          <a:off x="19494500" y="162052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101</xdr:col>
      <xdr:colOff>180150</xdr:colOff>
      <xdr:row>93</xdr:row>
      <xdr:rowOff>35577</xdr:rowOff>
    </xdr:from>
    <xdr:ext cx="249299" cy="259045"/>
    <xdr:sp macro="" textlink="">
      <xdr:nvSpPr>
        <xdr:cNvPr id="943" name="テキスト ボックス 942"/>
        <xdr:cNvSpPr txBox="1"/>
      </xdr:nvSpPr>
      <xdr:spPr>
        <a:xfrm>
          <a:off x="19420650" y="15980427"/>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0</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97</xdr:col>
      <xdr:colOff>127000</xdr:colOff>
      <xdr:row>94</xdr:row>
      <xdr:rowOff>88900</xdr:rowOff>
    </xdr:from>
    <xdr:to>
      <xdr:col>98</xdr:col>
      <xdr:colOff>38100</xdr:colOff>
      <xdr:row>95</xdr:row>
      <xdr:rowOff>19050</xdr:rowOff>
    </xdr:to>
    <xdr:sp macro="" textlink="">
      <xdr:nvSpPr>
        <xdr:cNvPr id="944" name="楕円 943"/>
        <xdr:cNvSpPr/>
      </xdr:nvSpPr>
      <xdr:spPr>
        <a:xfrm>
          <a:off x="18605500" y="162052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97</xdr:col>
      <xdr:colOff>53150</xdr:colOff>
      <xdr:row>93</xdr:row>
      <xdr:rowOff>35577</xdr:rowOff>
    </xdr:from>
    <xdr:ext cx="249299" cy="259045"/>
    <xdr:sp macro="" textlink="">
      <xdr:nvSpPr>
        <xdr:cNvPr id="945" name="テキスト ボックス 944"/>
        <xdr:cNvSpPr txBox="1"/>
      </xdr:nvSpPr>
      <xdr:spPr>
        <a:xfrm>
          <a:off x="18531650" y="15980427"/>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0</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4</xdr:col>
      <xdr:colOff>0</xdr:colOff>
      <xdr:row>103</xdr:row>
      <xdr:rowOff>120650</xdr:rowOff>
    </xdr:from>
    <xdr:to>
      <xdr:col>120</xdr:col>
      <xdr:colOff>114300</xdr:colOff>
      <xdr:row>114</xdr:row>
      <xdr:rowOff>139700</xdr:rowOff>
    </xdr:to>
    <xdr:sp macro="" textlink="">
      <xdr:nvSpPr>
        <xdr:cNvPr id="946" name="正方形/長方形 945"/>
        <xdr:cNvSpPr/>
      </xdr:nvSpPr>
      <xdr:spPr>
        <a:xfrm>
          <a:off x="762000" y="17780000"/>
          <a:ext cx="22212300" cy="19050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4</xdr:col>
      <xdr:colOff>0</xdr:colOff>
      <xdr:row>104</xdr:row>
      <xdr:rowOff>12700</xdr:rowOff>
    </xdr:from>
    <xdr:to>
      <xdr:col>24</xdr:col>
      <xdr:colOff>38100</xdr:colOff>
      <xdr:row>105</xdr:row>
      <xdr:rowOff>95250</xdr:rowOff>
    </xdr:to>
    <xdr:sp macro="" textlink="">
      <xdr:nvSpPr>
        <xdr:cNvPr id="947" name="正方形/長方形 946"/>
        <xdr:cNvSpPr/>
      </xdr:nvSpPr>
      <xdr:spPr>
        <a:xfrm>
          <a:off x="762000" y="17843500"/>
          <a:ext cx="38481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r>
            <a:rPr kumimoji="1" lang="ja-JP" altLang="en-US" sz="1200" b="1" i="1">
              <a:solidFill>
                <a:srgbClr val="FF0000"/>
              </a:solidFill>
              <a:latin typeface="ＭＳ Ｐゴシック" panose="020B0600070205080204" pitchFamily="50" charset="-128"/>
              <a:ea typeface="ＭＳ Ｐゴシック" panose="020B0600070205080204" pitchFamily="50" charset="-128"/>
            </a:rPr>
            <a:t>性質別歳出の分析欄</a:t>
          </a:r>
        </a:p>
      </xdr:txBody>
    </xdr:sp>
    <xdr:clientData/>
  </xdr:twoCellAnchor>
  <xdr:twoCellAnchor>
    <xdr:from>
      <xdr:col>4</xdr:col>
      <xdr:colOff>25400</xdr:colOff>
      <xdr:row>105</xdr:row>
      <xdr:rowOff>95250</xdr:rowOff>
    </xdr:from>
    <xdr:to>
      <xdr:col>120</xdr:col>
      <xdr:colOff>88900</xdr:colOff>
      <xdr:row>114</xdr:row>
      <xdr:rowOff>76200</xdr:rowOff>
    </xdr:to>
    <xdr:sp macro="" textlink="" fLocksText="0">
      <xdr:nvSpPr>
        <xdr:cNvPr id="948" name="テキスト ボックス 947"/>
        <xdr:cNvSpPr txBox="1"/>
      </xdr:nvSpPr>
      <xdr:spPr>
        <a:xfrm>
          <a:off x="787400" y="18097500"/>
          <a:ext cx="22161500" cy="15240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1" lang="ja-JP" altLang="ja-JP" sz="1300">
              <a:solidFill>
                <a:sysClr val="windowText" lastClr="000000"/>
              </a:solidFill>
              <a:effectLst/>
              <a:latin typeface="ＭＳ ゴシック" panose="020B0609070205080204" pitchFamily="49" charset="-128"/>
              <a:ea typeface="ＭＳ ゴシック" panose="020B0609070205080204" pitchFamily="49" charset="-128"/>
              <a:cs typeface="+mn-cs"/>
            </a:rPr>
            <a:t>人件費は、</a:t>
          </a:r>
          <a:r>
            <a:rPr kumimoji="1" lang="ja-JP" altLang="en-US" sz="1300">
              <a:solidFill>
                <a:sysClr val="windowText" lastClr="000000"/>
              </a:solidFill>
              <a:effectLst/>
              <a:latin typeface="ＭＳ ゴシック" panose="020B0609070205080204" pitchFamily="49" charset="-128"/>
              <a:ea typeface="ＭＳ ゴシック" panose="020B0609070205080204" pitchFamily="49" charset="-128"/>
              <a:cs typeface="+mn-cs"/>
            </a:rPr>
            <a:t>元年度は定年退職者数の増などにより増加した。今後は、</a:t>
          </a:r>
          <a:r>
            <a:rPr kumimoji="1" lang="ja-JP" altLang="ja-JP" sz="1300">
              <a:solidFill>
                <a:sysClr val="windowText" lastClr="000000"/>
              </a:solidFill>
              <a:effectLst/>
              <a:latin typeface="ＭＳ ゴシック" panose="020B0609070205080204" pitchFamily="49" charset="-128"/>
              <a:ea typeface="ＭＳ ゴシック" panose="020B0609070205080204" pitchFamily="49" charset="-128"/>
              <a:cs typeface="+mn-cs"/>
            </a:rPr>
            <a:t>会計年度任用職員制度の影響によ</a:t>
          </a:r>
          <a:r>
            <a:rPr kumimoji="1" lang="ja-JP" altLang="en-US" sz="1300">
              <a:solidFill>
                <a:sysClr val="windowText" lastClr="000000"/>
              </a:solidFill>
              <a:effectLst/>
              <a:latin typeface="ＭＳ ゴシック" panose="020B0609070205080204" pitchFamily="49" charset="-128"/>
              <a:ea typeface="ＭＳ ゴシック" panose="020B0609070205080204" pitchFamily="49" charset="-128"/>
              <a:cs typeface="+mn-cs"/>
            </a:rPr>
            <a:t>る増加が見込まれる。</a:t>
          </a:r>
          <a:endParaRPr kumimoji="1" lang="en-US" altLang="ja-JP" sz="1300">
            <a:solidFill>
              <a:sysClr val="windowText" lastClr="000000"/>
            </a:solidFill>
            <a:effectLst/>
            <a:latin typeface="ＭＳ ゴシック" panose="020B0609070205080204" pitchFamily="49" charset="-128"/>
            <a:ea typeface="ＭＳ ゴシック" panose="020B0609070205080204" pitchFamily="49" charset="-128"/>
            <a:cs typeface="+mn-cs"/>
          </a:endParaRPr>
        </a:p>
        <a:p>
          <a:r>
            <a:rPr kumimoji="1" lang="ja-JP" altLang="ja-JP" sz="1300">
              <a:solidFill>
                <a:sysClr val="windowText" lastClr="000000"/>
              </a:solidFill>
              <a:effectLst/>
              <a:latin typeface="ＭＳ ゴシック" panose="020B0609070205080204" pitchFamily="49" charset="-128"/>
              <a:ea typeface="ＭＳ ゴシック" panose="020B0609070205080204" pitchFamily="49" charset="-128"/>
              <a:cs typeface="+mn-cs"/>
            </a:rPr>
            <a:t>物件費は、民間委託の推進等により増加傾向にあり、今後もこの傾向が続く見込である。</a:t>
          </a:r>
          <a:endParaRPr kumimoji="1" lang="en-US" altLang="ja-JP" sz="1300">
            <a:solidFill>
              <a:sysClr val="windowText" lastClr="000000"/>
            </a:solidFill>
            <a:effectLst/>
            <a:latin typeface="ＭＳ ゴシック" panose="020B0609070205080204" pitchFamily="49" charset="-128"/>
            <a:ea typeface="ＭＳ ゴシック" panose="020B0609070205080204" pitchFamily="49" charset="-128"/>
            <a:cs typeface="+mn-cs"/>
          </a:endParaRPr>
        </a:p>
        <a:p>
          <a:r>
            <a:rPr kumimoji="1" lang="ja-JP" altLang="ja-JP" sz="1300">
              <a:solidFill>
                <a:sysClr val="windowText" lastClr="000000"/>
              </a:solidFill>
              <a:effectLst/>
              <a:latin typeface="ＭＳ ゴシック" panose="020B0609070205080204" pitchFamily="49" charset="-128"/>
              <a:ea typeface="ＭＳ ゴシック" panose="020B0609070205080204" pitchFamily="49" charset="-128"/>
              <a:cs typeface="+mn-cs"/>
            </a:rPr>
            <a:t>扶助費は、私立保育所運営経費などが待機児童対策</a:t>
          </a:r>
          <a:r>
            <a:rPr kumimoji="1" lang="ja-JP" altLang="en-US" sz="1300">
              <a:solidFill>
                <a:sysClr val="windowText" lastClr="000000"/>
              </a:solidFill>
              <a:effectLst/>
              <a:latin typeface="ＭＳ ゴシック" panose="020B0609070205080204" pitchFamily="49" charset="-128"/>
              <a:ea typeface="ＭＳ ゴシック" panose="020B0609070205080204" pitchFamily="49" charset="-128"/>
              <a:cs typeface="+mn-cs"/>
            </a:rPr>
            <a:t>、幼児教育・保育無償化</a:t>
          </a:r>
          <a:r>
            <a:rPr kumimoji="1" lang="ja-JP" altLang="ja-JP" sz="1300">
              <a:solidFill>
                <a:sysClr val="windowText" lastClr="000000"/>
              </a:solidFill>
              <a:effectLst/>
              <a:latin typeface="ＭＳ ゴシック" panose="020B0609070205080204" pitchFamily="49" charset="-128"/>
              <a:ea typeface="ＭＳ ゴシック" panose="020B0609070205080204" pitchFamily="49" charset="-128"/>
              <a:cs typeface="+mn-cs"/>
            </a:rPr>
            <a:t>等の子育て施策の充実により増えており、暫くはこの傾向が続く見込である。</a:t>
          </a:r>
          <a:endParaRPr lang="ja-JP" altLang="ja-JP" sz="1300">
            <a:solidFill>
              <a:sysClr val="windowText" lastClr="000000"/>
            </a:solidFill>
            <a:effectLst/>
            <a:latin typeface="ＭＳ ゴシック" panose="020B0609070205080204" pitchFamily="49" charset="-128"/>
            <a:ea typeface="ＭＳ ゴシック" panose="020B0609070205080204" pitchFamily="49" charset="-128"/>
          </a:endParaRPr>
        </a:p>
        <a:p>
          <a:r>
            <a:rPr kumimoji="1" lang="ja-JP" altLang="ja-JP" sz="1300">
              <a:solidFill>
                <a:sysClr val="windowText" lastClr="000000"/>
              </a:solidFill>
              <a:effectLst/>
              <a:latin typeface="ＭＳ ゴシック" panose="020B0609070205080204" pitchFamily="49" charset="-128"/>
              <a:ea typeface="ＭＳ ゴシック" panose="020B0609070205080204" pitchFamily="49" charset="-128"/>
              <a:cs typeface="+mn-cs"/>
            </a:rPr>
            <a:t>普通建設事業費は、事業進捗により年度間の変動が大きいが、今後は公共施設の改修・改築需要の増大などに伴い増えていき、高い水準で推移することが見込まれる。</a:t>
          </a:r>
          <a:endParaRPr lang="ja-JP" altLang="ja-JP" sz="1300">
            <a:solidFill>
              <a:sysClr val="windowText" lastClr="000000"/>
            </a:solidFill>
            <a:effectLst/>
            <a:latin typeface="ＭＳ ゴシック" panose="020B0609070205080204" pitchFamily="49" charset="-128"/>
            <a:ea typeface="ＭＳ ゴシック" panose="020B0609070205080204" pitchFamily="49" charset="-128"/>
          </a:endParaRPr>
        </a:p>
        <a:p>
          <a:r>
            <a:rPr kumimoji="1" lang="ja-JP" altLang="ja-JP" sz="1300">
              <a:solidFill>
                <a:sysClr val="windowText" lastClr="000000"/>
              </a:solidFill>
              <a:effectLst/>
              <a:latin typeface="ＭＳ ゴシック" panose="020B0609070205080204" pitchFamily="49" charset="-128"/>
              <a:ea typeface="ＭＳ ゴシック" panose="020B0609070205080204" pitchFamily="49" charset="-128"/>
              <a:cs typeface="+mn-cs"/>
            </a:rPr>
            <a:t>繰出金は、国民健康保険事業会計繰出金が社会保険への移行などによる被保険者数の減少で減少傾向にあるが、高齢化の進展により、介護保険会計・後期高齢者医療会計への繰出金が増加傾向にあり、今後もこの傾向が続く見込である。</a:t>
          </a:r>
          <a:endParaRPr kumimoji="1" lang="ja-JP" altLang="en-US" sz="1300">
            <a:solidFill>
              <a:sysClr val="windowText" lastClr="000000"/>
            </a:solidFill>
            <a:latin typeface="ＭＳ ゴシック" panose="020B0609070205080204" pitchFamily="49" charset="-128"/>
            <a:ea typeface="ＭＳ ゴシック" panose="020B0609070205080204" pitchFamily="49" charset="-128"/>
          </a:endParaRP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3</xdr:col>
      <xdr:colOff>63500</xdr:colOff>
      <xdr:row>0</xdr:row>
      <xdr:rowOff>127000</xdr:rowOff>
    </xdr:from>
    <xdr:to>
      <xdr:col>70</xdr:col>
      <xdr:colOff>0</xdr:colOff>
      <xdr:row>4</xdr:row>
      <xdr:rowOff>76200</xdr:rowOff>
    </xdr:to>
    <xdr:sp macro="" textlink="">
      <xdr:nvSpPr>
        <xdr:cNvPr id="2" name="正方形/長方形 1"/>
        <xdr:cNvSpPr/>
      </xdr:nvSpPr>
      <xdr:spPr>
        <a:xfrm>
          <a:off x="635000" y="127000"/>
          <a:ext cx="12700000" cy="635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3200" b="1">
              <a:solidFill>
                <a:sysClr val="windowText" lastClr="000000"/>
              </a:solidFill>
              <a:latin typeface="ＭＳ Ｐゴシック" panose="020B0600070205080204" pitchFamily="50" charset="-128"/>
              <a:ea typeface="ＭＳ Ｐゴシック" panose="020B0600070205080204" pitchFamily="50" charset="-128"/>
            </a:rPr>
            <a:t>（</a:t>
          </a:r>
          <a:r>
            <a:rPr kumimoji="1" lang="en-US" altLang="ja-JP" sz="3200" b="1">
              <a:solidFill>
                <a:sysClr val="windowText" lastClr="000000"/>
              </a:solidFill>
              <a:latin typeface="ＭＳ Ｐゴシック" panose="020B0600070205080204" pitchFamily="50" charset="-128"/>
              <a:ea typeface="ＭＳ Ｐゴシック" panose="020B0600070205080204" pitchFamily="50" charset="-128"/>
            </a:rPr>
            <a:t>6</a:t>
          </a:r>
          <a:r>
            <a:rPr kumimoji="1" lang="ja-JP" altLang="en-US" sz="3200" b="1">
              <a:solidFill>
                <a:sysClr val="windowText" lastClr="000000"/>
              </a:solidFill>
              <a:latin typeface="ＭＳ Ｐゴシック" panose="020B0600070205080204" pitchFamily="50" charset="-128"/>
              <a:ea typeface="ＭＳ Ｐゴシック" panose="020B0600070205080204" pitchFamily="50" charset="-128"/>
            </a:rPr>
            <a:t>）市町村目的別歳出決算分析表（住民一人当たりのコスト）</a:t>
          </a:r>
        </a:p>
      </xdr:txBody>
    </xdr:sp>
    <xdr:clientData/>
  </xdr:twoCellAnchor>
  <xdr:twoCellAnchor>
    <xdr:from>
      <xdr:col>100</xdr:col>
      <xdr:colOff>0</xdr:colOff>
      <xdr:row>1</xdr:row>
      <xdr:rowOff>19050</xdr:rowOff>
    </xdr:from>
    <xdr:to>
      <xdr:col>120</xdr:col>
      <xdr:colOff>114300</xdr:colOff>
      <xdr:row>4</xdr:row>
      <xdr:rowOff>63500</xdr:rowOff>
    </xdr:to>
    <xdr:sp macro="" textlink="">
      <xdr:nvSpPr>
        <xdr:cNvPr id="3" name="正方形/長方形 2"/>
        <xdr:cNvSpPr/>
      </xdr:nvSpPr>
      <xdr:spPr>
        <a:xfrm>
          <a:off x="19050000" y="190500"/>
          <a:ext cx="3924300" cy="558800"/>
        </a:xfrm>
        <a:prstGeom prst="rect">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100</xdr:col>
      <xdr:colOff>19050</xdr:colOff>
      <xdr:row>1</xdr:row>
      <xdr:rowOff>44450</xdr:rowOff>
    </xdr:from>
    <xdr:to>
      <xdr:col>120</xdr:col>
      <xdr:colOff>88900</xdr:colOff>
      <xdr:row>4</xdr:row>
      <xdr:rowOff>38100</xdr:rowOff>
    </xdr:to>
    <xdr:sp macro="" textlink="">
      <xdr:nvSpPr>
        <xdr:cNvPr id="4" name="正方形/長方形 3"/>
        <xdr:cNvSpPr/>
      </xdr:nvSpPr>
      <xdr:spPr>
        <a:xfrm>
          <a:off x="19069050" y="215900"/>
          <a:ext cx="3879850" cy="508000"/>
        </a:xfrm>
        <a:prstGeom prst="rect">
          <a:avLst/>
        </a:prstGeom>
        <a:solidFill>
          <a:srgbClr val="FF0000"/>
        </a:solidFill>
        <a:ln w="9525">
          <a:solidFill>
            <a:srgbClr val="FFFF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100</xdr:col>
      <xdr:colOff>44450</xdr:colOff>
      <xdr:row>1</xdr:row>
      <xdr:rowOff>69850</xdr:rowOff>
    </xdr:from>
    <xdr:to>
      <xdr:col>120</xdr:col>
      <xdr:colOff>57150</xdr:colOff>
      <xdr:row>4</xdr:row>
      <xdr:rowOff>0</xdr:rowOff>
    </xdr:to>
    <xdr:sp macro="" textlink="">
      <xdr:nvSpPr>
        <xdr:cNvPr id="5" name="正方形/長方形 4"/>
        <xdr:cNvSpPr/>
      </xdr:nvSpPr>
      <xdr:spPr>
        <a:xfrm>
          <a:off x="19094450" y="241300"/>
          <a:ext cx="3822700" cy="444500"/>
        </a:xfrm>
        <a:prstGeom prst="rect">
          <a:avLst/>
        </a:prstGeom>
        <a:solidFill>
          <a:srgbClr val="FF0000"/>
        </a:solidFill>
        <a:ln w="9525">
          <a:solidFill>
            <a:srgbClr val="FFFF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000" b="1">
              <a:solidFill>
                <a:srgbClr val="FFFFFF"/>
              </a:solidFill>
              <a:latin typeface="ＭＳ ゴシック" panose="020B0609070205080204" pitchFamily="49" charset="-128"/>
              <a:ea typeface="ＭＳ ゴシック" panose="020B0609070205080204" pitchFamily="49" charset="-128"/>
            </a:rPr>
            <a:t>東京都練馬区</a:t>
          </a:r>
        </a:p>
      </xdr:txBody>
    </xdr:sp>
    <xdr:clientData/>
  </xdr:twoCellAnchor>
  <xdr:twoCellAnchor>
    <xdr:from>
      <xdr:col>85</xdr:col>
      <xdr:colOff>63500</xdr:colOff>
      <xdr:row>1</xdr:row>
      <xdr:rowOff>19050</xdr:rowOff>
    </xdr:from>
    <xdr:to>
      <xdr:col>99</xdr:col>
      <xdr:colOff>57150</xdr:colOff>
      <xdr:row>4</xdr:row>
      <xdr:rowOff>63500</xdr:rowOff>
    </xdr:to>
    <xdr:sp macro="" textlink="">
      <xdr:nvSpPr>
        <xdr:cNvPr id="6" name="正方形/長方形 5"/>
        <xdr:cNvSpPr/>
      </xdr:nvSpPr>
      <xdr:spPr>
        <a:xfrm>
          <a:off x="16256000" y="190500"/>
          <a:ext cx="2660650" cy="558800"/>
        </a:xfrm>
        <a:prstGeom prst="rect">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85</xdr:col>
      <xdr:colOff>88900</xdr:colOff>
      <xdr:row>1</xdr:row>
      <xdr:rowOff>44450</xdr:rowOff>
    </xdr:from>
    <xdr:to>
      <xdr:col>99</xdr:col>
      <xdr:colOff>38100</xdr:colOff>
      <xdr:row>4</xdr:row>
      <xdr:rowOff>38100</xdr:rowOff>
    </xdr:to>
    <xdr:sp macro="" textlink="">
      <xdr:nvSpPr>
        <xdr:cNvPr id="7" name="正方形/長方形 6"/>
        <xdr:cNvSpPr/>
      </xdr:nvSpPr>
      <xdr:spPr>
        <a:xfrm>
          <a:off x="16281400" y="215900"/>
          <a:ext cx="2616200" cy="508000"/>
        </a:xfrm>
        <a:prstGeom prst="rect">
          <a:avLst/>
        </a:prstGeom>
        <a:solidFill>
          <a:srgbClr val="FF0000"/>
        </a:solidFill>
        <a:ln w="9525">
          <a:solidFill>
            <a:srgbClr val="FFFF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85</xdr:col>
      <xdr:colOff>114300</xdr:colOff>
      <xdr:row>1</xdr:row>
      <xdr:rowOff>69850</xdr:rowOff>
    </xdr:from>
    <xdr:to>
      <xdr:col>99</xdr:col>
      <xdr:colOff>6350</xdr:colOff>
      <xdr:row>4</xdr:row>
      <xdr:rowOff>12700</xdr:rowOff>
    </xdr:to>
    <xdr:sp macro="" textlink="">
      <xdr:nvSpPr>
        <xdr:cNvPr id="8" name="正方形/長方形 7"/>
        <xdr:cNvSpPr/>
      </xdr:nvSpPr>
      <xdr:spPr>
        <a:xfrm>
          <a:off x="16306800" y="241300"/>
          <a:ext cx="2559050" cy="457200"/>
        </a:xfrm>
        <a:prstGeom prst="rect">
          <a:avLst/>
        </a:prstGeom>
        <a:solidFill>
          <a:srgbClr val="FF0000"/>
        </a:solidFill>
        <a:ln w="3175">
          <a:solidFill>
            <a:srgbClr val="FFFF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000" b="1">
              <a:solidFill>
                <a:srgbClr val="FFFFFF"/>
              </a:solidFill>
              <a:latin typeface="ＭＳ ゴシック" panose="020B0609070205080204" pitchFamily="49" charset="-128"/>
              <a:ea typeface="ＭＳ ゴシック" panose="020B0609070205080204" pitchFamily="49" charset="-128"/>
            </a:rPr>
            <a:t>令和元年度</a:t>
          </a:r>
        </a:p>
      </xdr:txBody>
    </xdr:sp>
    <xdr:clientData/>
  </xdr:twoCellAnchor>
  <xdr:twoCellAnchor>
    <xdr:from>
      <xdr:col>4</xdr:col>
      <xdr:colOff>0</xdr:colOff>
      <xdr:row>5</xdr:row>
      <xdr:rowOff>31750</xdr:rowOff>
    </xdr:from>
    <xdr:to>
      <xdr:col>57</xdr:col>
      <xdr:colOff>0</xdr:colOff>
      <xdr:row>15</xdr:row>
      <xdr:rowOff>95250</xdr:rowOff>
    </xdr:to>
    <xdr:sp macro="" textlink="">
      <xdr:nvSpPr>
        <xdr:cNvPr id="9" name="正方形/長方形 8"/>
        <xdr:cNvSpPr/>
      </xdr:nvSpPr>
      <xdr:spPr>
        <a:xfrm>
          <a:off x="762000" y="889000"/>
          <a:ext cx="10096500" cy="1778000"/>
        </a:xfrm>
        <a:prstGeom prst="rect">
          <a:avLst/>
        </a:prstGeom>
        <a:solidFill>
          <a:srgbClr val="FFFFFF"/>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4</xdr:col>
      <xdr:colOff>127000</xdr:colOff>
      <xdr:row>5</xdr:row>
      <xdr:rowOff>63500</xdr:rowOff>
    </xdr:from>
    <xdr:to>
      <xdr:col>12</xdr:col>
      <xdr:colOff>0</xdr:colOff>
      <xdr:row>15</xdr:row>
      <xdr:rowOff>63500</xdr:rowOff>
    </xdr:to>
    <xdr:sp macro="" textlink="">
      <xdr:nvSpPr>
        <xdr:cNvPr id="10" name="正方形/長方形 9"/>
        <xdr:cNvSpPr/>
      </xdr:nvSpPr>
      <xdr:spPr>
        <a:xfrm>
          <a:off x="889000" y="920750"/>
          <a:ext cx="1397000" cy="17145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dist"/>
          <a:r>
            <a:rPr kumimoji="1" lang="ja-JP" altLang="en-US" sz="1100" b="1">
              <a:solidFill>
                <a:srgbClr val="000000"/>
              </a:solidFill>
              <a:latin typeface="ＭＳ ゴシック" panose="020B0609070205080204" pitchFamily="49" charset="-128"/>
              <a:ea typeface="ＭＳ ゴシック" panose="020B0609070205080204" pitchFamily="49" charset="-128"/>
            </a:rPr>
            <a:t>人口
　うち日本人
面積
歳入総額
歳出総額
実質収支
標準財政規模
地方債現在高</a:t>
          </a:r>
        </a:p>
      </xdr:txBody>
    </xdr:sp>
    <xdr:clientData/>
  </xdr:twoCellAnchor>
  <xdr:twoCellAnchor>
    <xdr:from>
      <xdr:col>11</xdr:col>
      <xdr:colOff>127000</xdr:colOff>
      <xdr:row>5</xdr:row>
      <xdr:rowOff>63500</xdr:rowOff>
    </xdr:from>
    <xdr:to>
      <xdr:col>19</xdr:col>
      <xdr:colOff>25400</xdr:colOff>
      <xdr:row>15</xdr:row>
      <xdr:rowOff>63500</xdr:rowOff>
    </xdr:to>
    <xdr:sp macro="" textlink="">
      <xdr:nvSpPr>
        <xdr:cNvPr id="11" name="正方形/長方形 10"/>
        <xdr:cNvSpPr/>
      </xdr:nvSpPr>
      <xdr:spPr>
        <a:xfrm>
          <a:off x="2222500" y="920750"/>
          <a:ext cx="1422400" cy="17145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100" b="1">
              <a:solidFill>
                <a:srgbClr val="000000"/>
              </a:solidFill>
              <a:latin typeface="ＭＳ ゴシック" panose="020B0609070205080204" pitchFamily="49" charset="-128"/>
              <a:ea typeface="ＭＳ ゴシック" panose="020B0609070205080204" pitchFamily="49" charset="-128"/>
            </a:rPr>
            <a:t>739,435
717,945
48.08
270,678,435
264,703,844
5,739,160
174,410,652
48,705,450</a:t>
          </a:r>
          <a:endParaRPr kumimoji="1" lang="ja-JP" altLang="en-US" sz="1100" b="1">
            <a:solidFill>
              <a:srgbClr val="000000"/>
            </a:solidFill>
            <a:latin typeface="ＭＳ ゴシック" panose="020B0609070205080204" pitchFamily="49" charset="-128"/>
            <a:ea typeface="ＭＳ ゴシック" panose="020B0609070205080204" pitchFamily="49" charset="-128"/>
          </a:endParaRPr>
        </a:p>
      </xdr:txBody>
    </xdr:sp>
    <xdr:clientData/>
  </xdr:twoCellAnchor>
  <xdr:twoCellAnchor>
    <xdr:from>
      <xdr:col>18</xdr:col>
      <xdr:colOff>127000</xdr:colOff>
      <xdr:row>5</xdr:row>
      <xdr:rowOff>63500</xdr:rowOff>
    </xdr:from>
    <xdr:to>
      <xdr:col>26</xdr:col>
      <xdr:colOff>127000</xdr:colOff>
      <xdr:row>15</xdr:row>
      <xdr:rowOff>63500</xdr:rowOff>
    </xdr:to>
    <xdr:sp macro="" textlink="">
      <xdr:nvSpPr>
        <xdr:cNvPr id="12" name="正方形/長方形 11"/>
        <xdr:cNvSpPr/>
      </xdr:nvSpPr>
      <xdr:spPr>
        <a:xfrm>
          <a:off x="3556000" y="920750"/>
          <a:ext cx="1524000" cy="17145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b="1">
              <a:solidFill>
                <a:srgbClr val="000000"/>
              </a:solidFill>
              <a:latin typeface="ＭＳ ゴシック" panose="020B0609070205080204" pitchFamily="49" charset="-128"/>
              <a:ea typeface="ＭＳ ゴシック" panose="020B0609070205080204" pitchFamily="49" charset="-128"/>
            </a:rPr>
            <a:t>人</a:t>
          </a:r>
          <a:r>
            <a:rPr kumimoji="1" lang="en-US" altLang="ja-JP" sz="1100" b="1">
              <a:solidFill>
                <a:srgbClr val="000000"/>
              </a:solidFill>
              <a:latin typeface="ＭＳ ゴシック" panose="020B0609070205080204" pitchFamily="49" charset="-128"/>
              <a:ea typeface="ＭＳ ゴシック" panose="020B0609070205080204" pitchFamily="49" charset="-128"/>
            </a:rPr>
            <a:t>(R2.1.1</a:t>
          </a:r>
          <a:r>
            <a:rPr kumimoji="1" lang="ja-JP" altLang="en-US" sz="1100" b="1">
              <a:solidFill>
                <a:srgbClr val="000000"/>
              </a:solidFill>
              <a:latin typeface="ＭＳ ゴシック" panose="020B0609070205080204" pitchFamily="49" charset="-128"/>
              <a:ea typeface="ＭＳ ゴシック" panose="020B0609070205080204" pitchFamily="49" charset="-128"/>
            </a:rPr>
            <a:t>現在</a:t>
          </a:r>
          <a:r>
            <a:rPr kumimoji="1" lang="en-US" altLang="ja-JP" sz="1100" b="1">
              <a:solidFill>
                <a:srgbClr val="000000"/>
              </a:solidFill>
              <a:latin typeface="ＭＳ ゴシック" panose="020B0609070205080204" pitchFamily="49" charset="-128"/>
              <a:ea typeface="ＭＳ ゴシック" panose="020B0609070205080204" pitchFamily="49" charset="-128"/>
            </a:rPr>
            <a:t>)
</a:t>
          </a:r>
          <a:r>
            <a:rPr kumimoji="1" lang="ja-JP" altLang="en-US" sz="1100" b="1">
              <a:solidFill>
                <a:srgbClr val="000000"/>
              </a:solidFill>
              <a:latin typeface="ＭＳ ゴシック" panose="020B0609070205080204" pitchFamily="49" charset="-128"/>
              <a:ea typeface="ＭＳ ゴシック" panose="020B0609070205080204" pitchFamily="49" charset="-128"/>
            </a:rPr>
            <a:t>人</a:t>
          </a:r>
          <a:r>
            <a:rPr kumimoji="1" lang="en-US" altLang="ja-JP" sz="1100" b="1">
              <a:solidFill>
                <a:srgbClr val="000000"/>
              </a:solidFill>
              <a:latin typeface="ＭＳ ゴシック" panose="020B0609070205080204" pitchFamily="49" charset="-128"/>
              <a:ea typeface="ＭＳ ゴシック" panose="020B0609070205080204" pitchFamily="49" charset="-128"/>
            </a:rPr>
            <a:t>(R2.1.1</a:t>
          </a:r>
          <a:r>
            <a:rPr kumimoji="1" lang="ja-JP" altLang="en-US" sz="1100" b="1">
              <a:solidFill>
                <a:srgbClr val="000000"/>
              </a:solidFill>
              <a:latin typeface="ＭＳ ゴシック" panose="020B0609070205080204" pitchFamily="49" charset="-128"/>
              <a:ea typeface="ＭＳ ゴシック" panose="020B0609070205080204" pitchFamily="49" charset="-128"/>
            </a:rPr>
            <a:t>現在</a:t>
          </a:r>
          <a:r>
            <a:rPr kumimoji="1" lang="en-US" altLang="ja-JP" sz="1100" b="1">
              <a:solidFill>
                <a:srgbClr val="000000"/>
              </a:solidFill>
              <a:latin typeface="ＭＳ ゴシック" panose="020B0609070205080204" pitchFamily="49" charset="-128"/>
              <a:ea typeface="ＭＳ ゴシック" panose="020B0609070205080204" pitchFamily="49" charset="-128"/>
            </a:rPr>
            <a:t>)
</a:t>
          </a:r>
          <a:r>
            <a:rPr kumimoji="1" lang="ja-JP" altLang="en-US" sz="1100" b="1">
              <a:solidFill>
                <a:srgbClr val="000000"/>
              </a:solidFill>
              <a:latin typeface="ＭＳ ゴシック" panose="020B0609070205080204" pitchFamily="49" charset="-128"/>
              <a:ea typeface="ＭＳ ゴシック" panose="020B0609070205080204" pitchFamily="49" charset="-128"/>
            </a:rPr>
            <a:t>ｋ㎡
千円
千円
千円
千円
千円</a:t>
          </a:r>
        </a:p>
      </xdr:txBody>
    </xdr:sp>
    <xdr:clientData/>
  </xdr:twoCellAnchor>
  <xdr:twoCellAnchor>
    <xdr:from>
      <xdr:col>26</xdr:col>
      <xdr:colOff>127000</xdr:colOff>
      <xdr:row>5</xdr:row>
      <xdr:rowOff>82550</xdr:rowOff>
    </xdr:from>
    <xdr:to>
      <xdr:col>37</xdr:col>
      <xdr:colOff>63500</xdr:colOff>
      <xdr:row>10</xdr:row>
      <xdr:rowOff>165100</xdr:rowOff>
    </xdr:to>
    <xdr:sp macro="" textlink="">
      <xdr:nvSpPr>
        <xdr:cNvPr id="13" name="正方形/長方形 12"/>
        <xdr:cNvSpPr/>
      </xdr:nvSpPr>
      <xdr:spPr>
        <a:xfrm>
          <a:off x="5080000" y="939800"/>
          <a:ext cx="2032000" cy="9398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dist"/>
          <a:r>
            <a:rPr kumimoji="1" lang="ja-JP" altLang="en-US" sz="1100" b="1">
              <a:solidFill>
                <a:srgbClr val="000000"/>
              </a:solidFill>
              <a:latin typeface="ＭＳ ゴシック" panose="020B0609070205080204" pitchFamily="49" charset="-128"/>
              <a:ea typeface="ＭＳ ゴシック" panose="020B0609070205080204" pitchFamily="49" charset="-128"/>
            </a:rPr>
            <a:t>実質赤字比率
連結実質赤字比率
実質公債費比率
将来負担比率</a:t>
          </a:r>
        </a:p>
      </xdr:txBody>
    </xdr:sp>
    <xdr:clientData/>
  </xdr:twoCellAnchor>
  <xdr:twoCellAnchor>
    <xdr:from>
      <xdr:col>37</xdr:col>
      <xdr:colOff>63500</xdr:colOff>
      <xdr:row>5</xdr:row>
      <xdr:rowOff>82550</xdr:rowOff>
    </xdr:from>
    <xdr:to>
      <xdr:col>44</xdr:col>
      <xdr:colOff>0</xdr:colOff>
      <xdr:row>10</xdr:row>
      <xdr:rowOff>165100</xdr:rowOff>
    </xdr:to>
    <xdr:sp macro="" textlink="">
      <xdr:nvSpPr>
        <xdr:cNvPr id="14" name="正方形/長方形 13"/>
        <xdr:cNvSpPr/>
      </xdr:nvSpPr>
      <xdr:spPr>
        <a:xfrm>
          <a:off x="7112000" y="939800"/>
          <a:ext cx="1270000" cy="9398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100" b="1">
              <a:solidFill>
                <a:srgbClr val="000000"/>
              </a:solidFill>
              <a:latin typeface="ＭＳ ゴシック" panose="020B0609070205080204" pitchFamily="49" charset="-128"/>
              <a:ea typeface="ＭＳ ゴシック" panose="020B0609070205080204" pitchFamily="49" charset="-128"/>
            </a:rPr>
            <a:t>-
-
-3.6
-</a:t>
          </a:r>
          <a:endParaRPr kumimoji="1" lang="ja-JP" altLang="en-US" sz="1100" b="1">
            <a:solidFill>
              <a:srgbClr val="000000"/>
            </a:solidFill>
            <a:latin typeface="ＭＳ ゴシック" panose="020B0609070205080204" pitchFamily="49" charset="-128"/>
            <a:ea typeface="ＭＳ ゴシック" panose="020B0609070205080204" pitchFamily="49" charset="-128"/>
          </a:endParaRPr>
        </a:p>
      </xdr:txBody>
    </xdr:sp>
    <xdr:clientData/>
  </xdr:twoCellAnchor>
  <xdr:twoCellAnchor>
    <xdr:from>
      <xdr:col>44</xdr:col>
      <xdr:colOff>63500</xdr:colOff>
      <xdr:row>5</xdr:row>
      <xdr:rowOff>95250</xdr:rowOff>
    </xdr:from>
    <xdr:to>
      <xdr:col>47</xdr:col>
      <xdr:colOff>127000</xdr:colOff>
      <xdr:row>11</xdr:row>
      <xdr:rowOff>6350</xdr:rowOff>
    </xdr:to>
    <xdr:sp macro="" textlink="">
      <xdr:nvSpPr>
        <xdr:cNvPr id="15" name="正方形/長方形 14"/>
        <xdr:cNvSpPr/>
      </xdr:nvSpPr>
      <xdr:spPr>
        <a:xfrm>
          <a:off x="8445500" y="952500"/>
          <a:ext cx="635000" cy="9398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b="1">
              <a:solidFill>
                <a:srgbClr val="000000"/>
              </a:solidFill>
              <a:latin typeface="ＭＳ ゴシック" panose="020B0609070205080204" pitchFamily="49" charset="-128"/>
              <a:ea typeface="ＭＳ ゴシック" panose="020B0609070205080204" pitchFamily="49" charset="-128"/>
            </a:rPr>
            <a:t>％
％
％
％</a:t>
          </a:r>
        </a:p>
      </xdr:txBody>
    </xdr:sp>
    <xdr:clientData/>
  </xdr:twoCellAnchor>
  <xdr:twoCellAnchor>
    <xdr:from>
      <xdr:col>26</xdr:col>
      <xdr:colOff>127000</xdr:colOff>
      <xdr:row>10</xdr:row>
      <xdr:rowOff>0</xdr:rowOff>
    </xdr:from>
    <xdr:to>
      <xdr:col>37</xdr:col>
      <xdr:colOff>63500</xdr:colOff>
      <xdr:row>13</xdr:row>
      <xdr:rowOff>120650</xdr:rowOff>
    </xdr:to>
    <xdr:sp macro="" textlink="">
      <xdr:nvSpPr>
        <xdr:cNvPr id="16" name="正方形/長方形 15"/>
        <xdr:cNvSpPr/>
      </xdr:nvSpPr>
      <xdr:spPr>
        <a:xfrm>
          <a:off x="5080000" y="1714500"/>
          <a:ext cx="2032000" cy="635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dist"/>
          <a:r>
            <a:rPr kumimoji="1" lang="ja-JP" altLang="en-US" sz="1100" b="1">
              <a:solidFill>
                <a:srgbClr val="000000"/>
              </a:solidFill>
              <a:latin typeface="ＭＳ ゴシック" panose="020B0609070205080204" pitchFamily="49" charset="-128"/>
              <a:ea typeface="ＭＳ ゴシック" panose="020B0609070205080204" pitchFamily="49" charset="-128"/>
            </a:rPr>
            <a:t>市町村類型
</a:t>
          </a:r>
          <a:r>
            <a:rPr kumimoji="1" lang="en-US" altLang="ja-JP" sz="1100" b="1">
              <a:solidFill>
                <a:srgbClr val="000000"/>
              </a:solidFill>
              <a:latin typeface="ＭＳ ゴシック" panose="020B0609070205080204" pitchFamily="49" charset="-128"/>
              <a:ea typeface="ＭＳ ゴシック" panose="020B0609070205080204" pitchFamily="49" charset="-128"/>
            </a:rPr>
            <a:t>(</a:t>
          </a:r>
          <a:r>
            <a:rPr kumimoji="1" lang="ja-JP" altLang="en-US" sz="1100" b="1">
              <a:solidFill>
                <a:srgbClr val="000000"/>
              </a:solidFill>
              <a:latin typeface="ＭＳ ゴシック" panose="020B0609070205080204" pitchFamily="49" charset="-128"/>
              <a:ea typeface="ＭＳ ゴシック" panose="020B0609070205080204" pitchFamily="49" charset="-128"/>
            </a:rPr>
            <a:t>年度毎</a:t>
          </a:r>
          <a:r>
            <a:rPr kumimoji="1" lang="en-US" altLang="ja-JP" sz="1100" b="1">
              <a:solidFill>
                <a:srgbClr val="000000"/>
              </a:solidFill>
              <a:latin typeface="ＭＳ ゴシック" panose="020B0609070205080204" pitchFamily="49" charset="-128"/>
              <a:ea typeface="ＭＳ ゴシック" panose="020B0609070205080204" pitchFamily="49" charset="-128"/>
            </a:rPr>
            <a:t>)</a:t>
          </a:r>
          <a:endParaRPr kumimoji="1" lang="ja-JP" altLang="en-US" sz="1100" b="1">
            <a:solidFill>
              <a:srgbClr val="000000"/>
            </a:solidFill>
            <a:latin typeface="ＭＳ ゴシック" panose="020B0609070205080204" pitchFamily="49" charset="-128"/>
            <a:ea typeface="ＭＳ ゴシック" panose="020B0609070205080204" pitchFamily="49" charset="-128"/>
          </a:endParaRPr>
        </a:p>
      </xdr:txBody>
    </xdr:sp>
    <xdr:clientData/>
  </xdr:twoCellAnchor>
  <xdr:twoCellAnchor>
    <xdr:from>
      <xdr:col>37</xdr:col>
      <xdr:colOff>127000</xdr:colOff>
      <xdr:row>10</xdr:row>
      <xdr:rowOff>0</xdr:rowOff>
    </xdr:from>
    <xdr:to>
      <xdr:col>57</xdr:col>
      <xdr:colOff>127000</xdr:colOff>
      <xdr:row>13</xdr:row>
      <xdr:rowOff>120650</xdr:rowOff>
    </xdr:to>
    <xdr:sp macro="" textlink="">
      <xdr:nvSpPr>
        <xdr:cNvPr id="17" name="正方形/長方形 16"/>
        <xdr:cNvSpPr/>
      </xdr:nvSpPr>
      <xdr:spPr>
        <a:xfrm>
          <a:off x="7175500" y="1714500"/>
          <a:ext cx="3810000" cy="635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b="1">
              <a:solidFill>
                <a:srgbClr val="000000"/>
              </a:solidFill>
              <a:latin typeface="ＭＳ ゴシック" panose="020B0609070205080204" pitchFamily="49" charset="-128"/>
              <a:ea typeface="ＭＳ ゴシック" panose="020B0609070205080204" pitchFamily="49" charset="-128"/>
            </a:rPr>
            <a:t>H27  </a:t>
          </a:r>
          <a:r>
            <a:rPr kumimoji="1" lang="ja-JP" altLang="en-US" sz="1100" b="1">
              <a:solidFill>
                <a:srgbClr val="000000"/>
              </a:solidFill>
              <a:latin typeface="ＭＳ ゴシック" panose="020B0609070205080204" pitchFamily="49" charset="-128"/>
              <a:ea typeface="ＭＳ ゴシック" panose="020B0609070205080204" pitchFamily="49" charset="-128"/>
            </a:rPr>
            <a:t>特別区    </a:t>
          </a:r>
          <a:r>
            <a:rPr kumimoji="1" lang="en-US" altLang="ja-JP" sz="1100" b="1">
              <a:solidFill>
                <a:srgbClr val="000000"/>
              </a:solidFill>
              <a:latin typeface="ＭＳ ゴシック" panose="020B0609070205080204" pitchFamily="49" charset="-128"/>
              <a:ea typeface="ＭＳ ゴシック" panose="020B0609070205080204" pitchFamily="49" charset="-128"/>
            </a:rPr>
            <a:t>H28  </a:t>
          </a:r>
          <a:r>
            <a:rPr kumimoji="1" lang="ja-JP" altLang="en-US" sz="1100" b="1">
              <a:solidFill>
                <a:srgbClr val="000000"/>
              </a:solidFill>
              <a:latin typeface="ＭＳ ゴシック" panose="020B0609070205080204" pitchFamily="49" charset="-128"/>
              <a:ea typeface="ＭＳ ゴシック" panose="020B0609070205080204" pitchFamily="49" charset="-128"/>
            </a:rPr>
            <a:t>特別区    </a:t>
          </a:r>
          <a:r>
            <a:rPr kumimoji="1" lang="en-US" altLang="ja-JP" sz="1100" b="1">
              <a:solidFill>
                <a:srgbClr val="000000"/>
              </a:solidFill>
              <a:latin typeface="ＭＳ ゴシック" panose="020B0609070205080204" pitchFamily="49" charset="-128"/>
              <a:ea typeface="ＭＳ ゴシック" panose="020B0609070205080204" pitchFamily="49" charset="-128"/>
            </a:rPr>
            <a:t>H29  </a:t>
          </a:r>
          <a:r>
            <a:rPr kumimoji="1" lang="ja-JP" altLang="en-US" sz="1100" b="1">
              <a:solidFill>
                <a:srgbClr val="000000"/>
              </a:solidFill>
              <a:latin typeface="ＭＳ ゴシック" panose="020B0609070205080204" pitchFamily="49" charset="-128"/>
              <a:ea typeface="ＭＳ ゴシック" panose="020B0609070205080204" pitchFamily="49" charset="-128"/>
            </a:rPr>
            <a:t>特別区    
</a:t>
          </a:r>
          <a:r>
            <a:rPr kumimoji="1" lang="en-US" altLang="ja-JP" sz="1100" b="1">
              <a:solidFill>
                <a:srgbClr val="000000"/>
              </a:solidFill>
              <a:latin typeface="ＭＳ ゴシック" panose="020B0609070205080204" pitchFamily="49" charset="-128"/>
              <a:ea typeface="ＭＳ ゴシック" panose="020B0609070205080204" pitchFamily="49" charset="-128"/>
            </a:rPr>
            <a:t>H30  </a:t>
          </a:r>
          <a:r>
            <a:rPr kumimoji="1" lang="ja-JP" altLang="en-US" sz="1100" b="1">
              <a:solidFill>
                <a:srgbClr val="000000"/>
              </a:solidFill>
              <a:latin typeface="ＭＳ ゴシック" panose="020B0609070205080204" pitchFamily="49" charset="-128"/>
              <a:ea typeface="ＭＳ ゴシック" panose="020B0609070205080204" pitchFamily="49" charset="-128"/>
            </a:rPr>
            <a:t>特別区    </a:t>
          </a:r>
          <a:r>
            <a:rPr kumimoji="1" lang="en-US" altLang="ja-JP" sz="1100" b="1">
              <a:solidFill>
                <a:srgbClr val="000000"/>
              </a:solidFill>
              <a:latin typeface="ＭＳ ゴシック" panose="020B0609070205080204" pitchFamily="49" charset="-128"/>
              <a:ea typeface="ＭＳ ゴシック" panose="020B0609070205080204" pitchFamily="49" charset="-128"/>
            </a:rPr>
            <a:t>R01  </a:t>
          </a:r>
          <a:r>
            <a:rPr kumimoji="1" lang="ja-JP" altLang="en-US" sz="1100" b="1">
              <a:solidFill>
                <a:srgbClr val="000000"/>
              </a:solidFill>
              <a:latin typeface="ＭＳ ゴシック" panose="020B0609070205080204" pitchFamily="49" charset="-128"/>
              <a:ea typeface="ＭＳ ゴシック" panose="020B0609070205080204" pitchFamily="49" charset="-128"/>
            </a:rPr>
            <a:t>特別区</a:t>
          </a:r>
        </a:p>
      </xdr:txBody>
    </xdr:sp>
    <xdr:clientData/>
  </xdr:twoCellAnchor>
  <xdr:twoCellAnchor>
    <xdr:from>
      <xdr:col>58</xdr:col>
      <xdr:colOff>25400</xdr:colOff>
      <xdr:row>5</xdr:row>
      <xdr:rowOff>31750</xdr:rowOff>
    </xdr:from>
    <xdr:to>
      <xdr:col>66</xdr:col>
      <xdr:colOff>25400</xdr:colOff>
      <xdr:row>11</xdr:row>
      <xdr:rowOff>146050</xdr:rowOff>
    </xdr:to>
    <xdr:sp macro="" textlink="">
      <xdr:nvSpPr>
        <xdr:cNvPr id="18" name="角丸四角形 17"/>
        <xdr:cNvSpPr/>
      </xdr:nvSpPr>
      <xdr:spPr>
        <a:xfrm>
          <a:off x="11074400" y="889000"/>
          <a:ext cx="1524000" cy="1143000"/>
        </a:xfrm>
        <a:prstGeom prst="roundRect">
          <a:avLst>
            <a:gd name="adj" fmla="val 0"/>
          </a:avLst>
        </a:prstGeom>
        <a:solidFill>
          <a:schemeClr val="bg1"/>
        </a:solidFill>
        <a:ln w="19050">
          <a:solidFill>
            <a:schemeClr val="tx1"/>
          </a:solidFill>
        </a:ln>
        <a:effectLst>
          <a:outerShdw dist="37357" dir="2700000" rotWithShape="0">
            <a:scrgbClr r="0" g="0" b="0"/>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59</xdr:col>
      <xdr:colOff>95250</xdr:colOff>
      <xdr:row>5</xdr:row>
      <xdr:rowOff>95250</xdr:rowOff>
    </xdr:from>
    <xdr:to>
      <xdr:col>67</xdr:col>
      <xdr:colOff>31750</xdr:colOff>
      <xdr:row>7</xdr:row>
      <xdr:rowOff>6350</xdr:rowOff>
    </xdr:to>
    <xdr:sp macro="" textlink="">
      <xdr:nvSpPr>
        <xdr:cNvPr id="19" name="正方形/長方形 18"/>
        <xdr:cNvSpPr/>
      </xdr:nvSpPr>
      <xdr:spPr>
        <a:xfrm>
          <a:off x="11334750" y="952500"/>
          <a:ext cx="14605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900">
              <a:solidFill>
                <a:srgbClr val="000000"/>
              </a:solidFill>
              <a:latin typeface="ＭＳ Ｐゴシック" panose="020B0600070205080204" pitchFamily="50" charset="-128"/>
              <a:ea typeface="ＭＳ Ｐゴシック" panose="020B0600070205080204" pitchFamily="50" charset="-128"/>
            </a:rPr>
            <a:t>当　該　団　体　値</a:t>
          </a:r>
        </a:p>
      </xdr:txBody>
    </xdr:sp>
    <xdr:clientData/>
  </xdr:twoCellAnchor>
  <xdr:twoCellAnchor>
    <xdr:from>
      <xdr:col>59</xdr:col>
      <xdr:colOff>95250</xdr:colOff>
      <xdr:row>7</xdr:row>
      <xdr:rowOff>19050</xdr:rowOff>
    </xdr:from>
    <xdr:to>
      <xdr:col>67</xdr:col>
      <xdr:colOff>31750</xdr:colOff>
      <xdr:row>8</xdr:row>
      <xdr:rowOff>101600</xdr:rowOff>
    </xdr:to>
    <xdr:sp macro="" textlink="">
      <xdr:nvSpPr>
        <xdr:cNvPr id="20" name="正方形/長方形 19"/>
        <xdr:cNvSpPr/>
      </xdr:nvSpPr>
      <xdr:spPr>
        <a:xfrm>
          <a:off x="11334750" y="1219200"/>
          <a:ext cx="14605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900">
              <a:solidFill>
                <a:srgbClr val="000000"/>
              </a:solidFill>
              <a:latin typeface="ＭＳ Ｐゴシック" panose="020B0600070205080204" pitchFamily="50" charset="-128"/>
              <a:ea typeface="ＭＳ Ｐゴシック" panose="020B0600070205080204" pitchFamily="50" charset="-128"/>
            </a:rPr>
            <a:t>類似団体内平均値</a:t>
          </a:r>
        </a:p>
      </xdr:txBody>
    </xdr:sp>
    <xdr:clientData/>
  </xdr:twoCellAnchor>
  <xdr:twoCellAnchor>
    <xdr:from>
      <xdr:col>59</xdr:col>
      <xdr:colOff>95250</xdr:colOff>
      <xdr:row>9</xdr:row>
      <xdr:rowOff>6350</xdr:rowOff>
    </xdr:from>
    <xdr:to>
      <xdr:col>67</xdr:col>
      <xdr:colOff>31750</xdr:colOff>
      <xdr:row>12</xdr:row>
      <xdr:rowOff>127000</xdr:rowOff>
    </xdr:to>
    <xdr:sp macro="" textlink="">
      <xdr:nvSpPr>
        <xdr:cNvPr id="21" name="正方形/長方形 20"/>
        <xdr:cNvSpPr/>
      </xdr:nvSpPr>
      <xdr:spPr>
        <a:xfrm>
          <a:off x="11334750" y="1549400"/>
          <a:ext cx="1460500" cy="635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900">
              <a:solidFill>
                <a:srgbClr val="000000"/>
              </a:solidFill>
              <a:latin typeface="ＭＳ Ｐゴシック" panose="020B0600070205080204" pitchFamily="50" charset="-128"/>
              <a:ea typeface="ＭＳ Ｐゴシック" panose="020B0600070205080204" pitchFamily="50" charset="-128"/>
            </a:rPr>
            <a:t>類似団体内の
 最大値及び最小値</a:t>
          </a:r>
        </a:p>
      </xdr:txBody>
    </xdr:sp>
    <xdr:clientData/>
  </xdr:twoCellAnchor>
  <xdr:twoCellAnchor>
    <xdr:from>
      <xdr:col>58</xdr:col>
      <xdr:colOff>107950</xdr:colOff>
      <xdr:row>6</xdr:row>
      <xdr:rowOff>38100</xdr:rowOff>
    </xdr:from>
    <xdr:to>
      <xdr:col>59</xdr:col>
      <xdr:colOff>127000</xdr:colOff>
      <xdr:row>6</xdr:row>
      <xdr:rowOff>38100</xdr:rowOff>
    </xdr:to>
    <xdr:cxnSp macro="">
      <xdr:nvCxnSpPr>
        <xdr:cNvPr id="22" name="直線コネクタ 21"/>
        <xdr:cNvCxnSpPr/>
      </xdr:nvCxnSpPr>
      <xdr:spPr>
        <a:xfrm flipH="1">
          <a:off x="11156950" y="1066800"/>
          <a:ext cx="209550" cy="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58</xdr:col>
      <xdr:colOff>161925</xdr:colOff>
      <xdr:row>5</xdr:row>
      <xdr:rowOff>158750</xdr:rowOff>
    </xdr:from>
    <xdr:to>
      <xdr:col>59</xdr:col>
      <xdr:colOff>73025</xdr:colOff>
      <xdr:row>6</xdr:row>
      <xdr:rowOff>88900</xdr:rowOff>
    </xdr:to>
    <xdr:sp macro="" textlink="">
      <xdr:nvSpPr>
        <xdr:cNvPr id="23" name="楕円 22"/>
        <xdr:cNvSpPr/>
      </xdr:nvSpPr>
      <xdr:spPr>
        <a:xfrm>
          <a:off x="11210925" y="10160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58</xdr:col>
      <xdr:colOff>161925</xdr:colOff>
      <xdr:row>7</xdr:row>
      <xdr:rowOff>82550</xdr:rowOff>
    </xdr:from>
    <xdr:to>
      <xdr:col>59</xdr:col>
      <xdr:colOff>73025</xdr:colOff>
      <xdr:row>8</xdr:row>
      <xdr:rowOff>12700</xdr:rowOff>
    </xdr:to>
    <xdr:sp macro="" textlink="">
      <xdr:nvSpPr>
        <xdr:cNvPr id="24" name="フローチャート: 判断 23"/>
        <xdr:cNvSpPr/>
      </xdr:nvSpPr>
      <xdr:spPr>
        <a:xfrm>
          <a:off x="11210925" y="12827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59</xdr:col>
      <xdr:colOff>17780</xdr:colOff>
      <xdr:row>8</xdr:row>
      <xdr:rowOff>152400</xdr:rowOff>
    </xdr:from>
    <xdr:to>
      <xdr:col>59</xdr:col>
      <xdr:colOff>17780</xdr:colOff>
      <xdr:row>9</xdr:row>
      <xdr:rowOff>120650</xdr:rowOff>
    </xdr:to>
    <xdr:cxnSp macro="">
      <xdr:nvCxnSpPr>
        <xdr:cNvPr id="25" name="直線コネクタ 24"/>
        <xdr:cNvCxnSpPr/>
      </xdr:nvCxnSpPr>
      <xdr:spPr>
        <a:xfrm>
          <a:off x="11257280" y="1524000"/>
          <a:ext cx="0" cy="139700"/>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58</xdr:col>
      <xdr:colOff>127000</xdr:colOff>
      <xdr:row>8</xdr:row>
      <xdr:rowOff>152400</xdr:rowOff>
    </xdr:from>
    <xdr:to>
      <xdr:col>59</xdr:col>
      <xdr:colOff>107950</xdr:colOff>
      <xdr:row>8</xdr:row>
      <xdr:rowOff>152400</xdr:rowOff>
    </xdr:to>
    <xdr:cxnSp macro="">
      <xdr:nvCxnSpPr>
        <xdr:cNvPr id="26" name="直線コネクタ 25"/>
        <xdr:cNvCxnSpPr/>
      </xdr:nvCxnSpPr>
      <xdr:spPr>
        <a:xfrm>
          <a:off x="11176000" y="1524000"/>
          <a:ext cx="171450" cy="0"/>
        </a:xfrm>
        <a:prstGeom prst="line">
          <a:avLst/>
        </a:prstGeom>
        <a:ln w="15875">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59</xdr:col>
      <xdr:colOff>17780</xdr:colOff>
      <xdr:row>10</xdr:row>
      <xdr:rowOff>47625</xdr:rowOff>
    </xdr:from>
    <xdr:to>
      <xdr:col>59</xdr:col>
      <xdr:colOff>17780</xdr:colOff>
      <xdr:row>11</xdr:row>
      <xdr:rowOff>15875</xdr:rowOff>
    </xdr:to>
    <xdr:cxnSp macro="">
      <xdr:nvCxnSpPr>
        <xdr:cNvPr id="27" name="直線コネクタ 26"/>
        <xdr:cNvCxnSpPr/>
      </xdr:nvCxnSpPr>
      <xdr:spPr>
        <a:xfrm flipV="1">
          <a:off x="11257280" y="1762125"/>
          <a:ext cx="0" cy="139700"/>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58</xdr:col>
      <xdr:colOff>127000</xdr:colOff>
      <xdr:row>11</xdr:row>
      <xdr:rowOff>19050</xdr:rowOff>
    </xdr:from>
    <xdr:to>
      <xdr:col>59</xdr:col>
      <xdr:colOff>107950</xdr:colOff>
      <xdr:row>11</xdr:row>
      <xdr:rowOff>19050</xdr:rowOff>
    </xdr:to>
    <xdr:cxnSp macro="">
      <xdr:nvCxnSpPr>
        <xdr:cNvPr id="28" name="直線コネクタ 27"/>
        <xdr:cNvCxnSpPr/>
      </xdr:nvCxnSpPr>
      <xdr:spPr>
        <a:xfrm>
          <a:off x="11176000" y="1905000"/>
          <a:ext cx="171450" cy="0"/>
        </a:xfrm>
        <a:prstGeom prst="line">
          <a:avLst/>
        </a:prstGeom>
        <a:ln w="15875">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xdr:col>
      <xdr:colOff>127000</xdr:colOff>
      <xdr:row>16</xdr:row>
      <xdr:rowOff>114300</xdr:rowOff>
    </xdr:from>
    <xdr:ext cx="8896666" cy="259045"/>
    <xdr:sp macro="" textlink="">
      <xdr:nvSpPr>
        <xdr:cNvPr id="29" name="テキスト ボックス 28"/>
        <xdr:cNvSpPr txBox="1"/>
      </xdr:nvSpPr>
      <xdr:spPr>
        <a:xfrm>
          <a:off x="698500" y="2857500"/>
          <a:ext cx="8896666"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pPr algn="l"/>
          <a:r>
            <a:rPr kumimoji="1" lang="en-US" altLang="ja-JP" sz="1000">
              <a:solidFill>
                <a:srgbClr val="000000"/>
              </a:solidFill>
              <a:latin typeface="ＭＳ Ｐゴシック" panose="020B0600070205080204" pitchFamily="50" charset="-128"/>
              <a:ea typeface="ＭＳ Ｐゴシック" panose="020B0600070205080204" pitchFamily="50" charset="-128"/>
            </a:rPr>
            <a:t>※</a:t>
          </a:r>
          <a:r>
            <a:rPr kumimoji="1" lang="ja-JP" altLang="en-US" sz="1000">
              <a:solidFill>
                <a:srgbClr val="000000"/>
              </a:solidFill>
              <a:latin typeface="ＭＳ Ｐゴシック" panose="020B0600070205080204" pitchFamily="50" charset="-128"/>
              <a:ea typeface="ＭＳ Ｐゴシック" panose="020B0600070205080204" pitchFamily="50" charset="-128"/>
            </a:rPr>
            <a:t>　市町村類型とは、人口および産業構造等により全国の市町村を</a:t>
          </a:r>
          <a:r>
            <a:rPr kumimoji="1" lang="en-US" altLang="ja-JP" sz="1000">
              <a:solidFill>
                <a:srgbClr val="000000"/>
              </a:solidFill>
              <a:latin typeface="ＭＳ Ｐゴシック" panose="020B0600070205080204" pitchFamily="50" charset="-128"/>
              <a:ea typeface="ＭＳ Ｐゴシック" panose="020B0600070205080204" pitchFamily="50" charset="-128"/>
            </a:rPr>
            <a:t>35</a:t>
          </a:r>
          <a:r>
            <a:rPr kumimoji="1" lang="ja-JP" altLang="en-US" sz="1000">
              <a:solidFill>
                <a:srgbClr val="000000"/>
              </a:solidFill>
              <a:latin typeface="ＭＳ Ｐゴシック" panose="020B0600070205080204" pitchFamily="50" charset="-128"/>
              <a:ea typeface="ＭＳ Ｐゴシック" panose="020B0600070205080204" pitchFamily="50" charset="-128"/>
            </a:rPr>
            <a:t>のグループに分類したものである。当該団体と同じグループに属する団体を類似団体と言う。</a:t>
          </a:r>
        </a:p>
      </xdr:txBody>
    </xdr:sp>
    <xdr:clientData/>
  </xdr:oneCellAnchor>
  <xdr:oneCellAnchor>
    <xdr:from>
      <xdr:col>3</xdr:col>
      <xdr:colOff>127000</xdr:colOff>
      <xdr:row>18</xdr:row>
      <xdr:rowOff>88900</xdr:rowOff>
    </xdr:from>
    <xdr:ext cx="6046335" cy="259045"/>
    <xdr:sp macro="" textlink="">
      <xdr:nvSpPr>
        <xdr:cNvPr id="30" name="テキスト ボックス 29"/>
        <xdr:cNvSpPr txBox="1"/>
      </xdr:nvSpPr>
      <xdr:spPr>
        <a:xfrm>
          <a:off x="698500" y="3175000"/>
          <a:ext cx="6046335"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pPr algn="l"/>
          <a:r>
            <a:rPr kumimoji="1" lang="en-US" altLang="ja-JP" sz="1000">
              <a:solidFill>
                <a:srgbClr val="000000"/>
              </a:solidFill>
              <a:latin typeface="ＭＳ Ｐゴシック" panose="020B0600070205080204" pitchFamily="50" charset="-128"/>
              <a:ea typeface="ＭＳ Ｐゴシック" panose="020B0600070205080204" pitchFamily="50" charset="-128"/>
            </a:rPr>
            <a:t>※</a:t>
          </a:r>
          <a:r>
            <a:rPr kumimoji="1" lang="ja-JP" altLang="en-US" sz="1000">
              <a:solidFill>
                <a:srgbClr val="000000"/>
              </a:solidFill>
              <a:latin typeface="ＭＳ Ｐゴシック" panose="020B0600070205080204" pitchFamily="50" charset="-128"/>
              <a:ea typeface="ＭＳ Ｐゴシック" panose="020B0600070205080204" pitchFamily="50" charset="-128"/>
            </a:rPr>
            <a:t>　人口については、各調査対象年度の</a:t>
          </a:r>
          <a:r>
            <a:rPr kumimoji="1" lang="en-US" altLang="ja-JP" sz="1000">
              <a:solidFill>
                <a:srgbClr val="000000"/>
              </a:solidFill>
              <a:latin typeface="ＭＳ Ｐゴシック" panose="020B0600070205080204" pitchFamily="50" charset="-128"/>
              <a:ea typeface="ＭＳ Ｐゴシック" panose="020B0600070205080204" pitchFamily="50" charset="-128"/>
            </a:rPr>
            <a:t>1</a:t>
          </a:r>
          <a:r>
            <a:rPr kumimoji="1" lang="ja-JP" altLang="en-US" sz="1000">
              <a:solidFill>
                <a:srgbClr val="000000"/>
              </a:solidFill>
              <a:latin typeface="ＭＳ Ｐゴシック" panose="020B0600070205080204" pitchFamily="50" charset="-128"/>
              <a:ea typeface="ＭＳ Ｐゴシック" panose="020B0600070205080204" pitchFamily="50" charset="-128"/>
            </a:rPr>
            <a:t>月</a:t>
          </a:r>
          <a:r>
            <a:rPr kumimoji="1" lang="en-US" altLang="ja-JP" sz="1000">
              <a:solidFill>
                <a:srgbClr val="000000"/>
              </a:solidFill>
              <a:latin typeface="ＭＳ Ｐゴシック" panose="020B0600070205080204" pitchFamily="50" charset="-128"/>
              <a:ea typeface="ＭＳ Ｐゴシック" panose="020B0600070205080204" pitchFamily="50" charset="-128"/>
            </a:rPr>
            <a:t>1</a:t>
          </a:r>
          <a:r>
            <a:rPr kumimoji="1" lang="ja-JP" altLang="en-US" sz="1000">
              <a:solidFill>
                <a:srgbClr val="000000"/>
              </a:solidFill>
              <a:latin typeface="ＭＳ Ｐゴシック" panose="020B0600070205080204" pitchFamily="50" charset="-128"/>
              <a:ea typeface="ＭＳ Ｐゴシック" panose="020B0600070205080204" pitchFamily="50" charset="-128"/>
            </a:rPr>
            <a:t>日現在の住民基本台帳に登載されている人口に基づいている。</a:t>
          </a:r>
        </a:p>
      </xdr:txBody>
    </xdr:sp>
    <xdr:clientData/>
  </xdr:oneCellAnchor>
  <xdr:oneCellAnchor>
    <xdr:from>
      <xdr:col>3</xdr:col>
      <xdr:colOff>127000</xdr:colOff>
      <xdr:row>20</xdr:row>
      <xdr:rowOff>63500</xdr:rowOff>
    </xdr:from>
    <xdr:ext cx="8295925" cy="259045"/>
    <xdr:sp macro="" textlink="">
      <xdr:nvSpPr>
        <xdr:cNvPr id="31" name="テキスト ボックス 30"/>
        <xdr:cNvSpPr txBox="1"/>
      </xdr:nvSpPr>
      <xdr:spPr>
        <a:xfrm>
          <a:off x="698500" y="3492500"/>
          <a:ext cx="8295925"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pPr algn="l"/>
          <a:r>
            <a:rPr kumimoji="1" lang="en-US" altLang="ja-JP" sz="1000">
              <a:solidFill>
                <a:srgbClr val="000000"/>
              </a:solidFill>
              <a:latin typeface="ＭＳ Ｐゴシック" panose="020B0600070205080204" pitchFamily="50" charset="-128"/>
              <a:ea typeface="ＭＳ Ｐゴシック" panose="020B0600070205080204" pitchFamily="50" charset="-128"/>
            </a:rPr>
            <a:t>※</a:t>
          </a:r>
          <a:r>
            <a:rPr kumimoji="1" lang="ja-JP" altLang="en-US" sz="1000">
              <a:solidFill>
                <a:srgbClr val="000000"/>
              </a:solidFill>
              <a:latin typeface="ＭＳ Ｐゴシック" panose="020B0600070205080204" pitchFamily="50" charset="-128"/>
              <a:ea typeface="ＭＳ Ｐゴシック" panose="020B0600070205080204" pitchFamily="50" charset="-128"/>
            </a:rPr>
            <a:t>　類似団体内順位、全国平均、各都道府県平均は、令和元年度決算の状況である。また類似団体が存在しない場合、類似団体内順位を表示しない。</a:t>
          </a:r>
        </a:p>
      </xdr:txBody>
    </xdr:sp>
    <xdr:clientData/>
  </xdr:oneCellAnchor>
  <xdr:twoCellAnchor>
    <xdr:from>
      <xdr:col>4</xdr:col>
      <xdr:colOff>0</xdr:colOff>
      <xdr:row>23</xdr:row>
      <xdr:rowOff>57150</xdr:rowOff>
    </xdr:from>
    <xdr:to>
      <xdr:col>28</xdr:col>
      <xdr:colOff>114300</xdr:colOff>
      <xdr:row>25</xdr:row>
      <xdr:rowOff>31750</xdr:rowOff>
    </xdr:to>
    <xdr:sp macro="" textlink="">
      <xdr:nvSpPr>
        <xdr:cNvPr id="32" name="正方形/長方形 31"/>
        <xdr:cNvSpPr/>
      </xdr:nvSpPr>
      <xdr:spPr>
        <a:xfrm>
          <a:off x="762000" y="4000500"/>
          <a:ext cx="4686300" cy="3175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ysClr val="windowText" lastClr="000000"/>
              </a:solidFill>
              <a:latin typeface="ＭＳ Ｐゴシック" panose="020B0600070205080204" pitchFamily="50" charset="-128"/>
              <a:ea typeface="ＭＳ Ｐゴシック" panose="020B0600070205080204" pitchFamily="50" charset="-128"/>
            </a:rPr>
            <a:t>議会費</a:t>
          </a:r>
        </a:p>
      </xdr:txBody>
    </xdr:sp>
    <xdr:clientData/>
  </xdr:twoCellAnchor>
  <xdr:twoCellAnchor>
    <xdr:from>
      <xdr:col>4</xdr:col>
      <xdr:colOff>127000</xdr:colOff>
      <xdr:row>25</xdr:row>
      <xdr:rowOff>57150</xdr:rowOff>
    </xdr:from>
    <xdr:to>
      <xdr:col>12</xdr:col>
      <xdr:colOff>127000</xdr:colOff>
      <xdr:row>26</xdr:row>
      <xdr:rowOff>139700</xdr:rowOff>
    </xdr:to>
    <xdr:sp macro="" textlink="">
      <xdr:nvSpPr>
        <xdr:cNvPr id="33" name="正方形/長方形 32"/>
        <xdr:cNvSpPr/>
      </xdr:nvSpPr>
      <xdr:spPr>
        <a:xfrm>
          <a:off x="889000" y="4343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類似団体内順位</a:t>
          </a:r>
        </a:p>
      </xdr:txBody>
    </xdr:sp>
    <xdr:clientData/>
  </xdr:twoCellAnchor>
  <xdr:twoCellAnchor>
    <xdr:from>
      <xdr:col>4</xdr:col>
      <xdr:colOff>127000</xdr:colOff>
      <xdr:row>26</xdr:row>
      <xdr:rowOff>88900</xdr:rowOff>
    </xdr:from>
    <xdr:to>
      <xdr:col>12</xdr:col>
      <xdr:colOff>127000</xdr:colOff>
      <xdr:row>28</xdr:row>
      <xdr:rowOff>0</xdr:rowOff>
    </xdr:to>
    <xdr:sp macro="" textlink="">
      <xdr:nvSpPr>
        <xdr:cNvPr id="34" name="正方形/長方形 33"/>
        <xdr:cNvSpPr/>
      </xdr:nvSpPr>
      <xdr:spPr>
        <a:xfrm>
          <a:off x="889000" y="4546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20/23</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10</xdr:col>
      <xdr:colOff>0</xdr:colOff>
      <xdr:row>25</xdr:row>
      <xdr:rowOff>57150</xdr:rowOff>
    </xdr:from>
    <xdr:to>
      <xdr:col>18</xdr:col>
      <xdr:colOff>0</xdr:colOff>
      <xdr:row>26</xdr:row>
      <xdr:rowOff>139700</xdr:rowOff>
    </xdr:to>
    <xdr:sp macro="" textlink="">
      <xdr:nvSpPr>
        <xdr:cNvPr id="35" name="正方形/長方形 34"/>
        <xdr:cNvSpPr/>
      </xdr:nvSpPr>
      <xdr:spPr>
        <a:xfrm>
          <a:off x="1905000" y="4343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全国平均</a:t>
          </a:r>
        </a:p>
      </xdr:txBody>
    </xdr:sp>
    <xdr:clientData/>
  </xdr:twoCellAnchor>
  <xdr:twoCellAnchor>
    <xdr:from>
      <xdr:col>10</xdr:col>
      <xdr:colOff>0</xdr:colOff>
      <xdr:row>26</xdr:row>
      <xdr:rowOff>88900</xdr:rowOff>
    </xdr:from>
    <xdr:to>
      <xdr:col>18</xdr:col>
      <xdr:colOff>0</xdr:colOff>
      <xdr:row>28</xdr:row>
      <xdr:rowOff>0</xdr:rowOff>
    </xdr:to>
    <xdr:sp macro="" textlink="">
      <xdr:nvSpPr>
        <xdr:cNvPr id="36" name="正方形/長方形 35"/>
        <xdr:cNvSpPr/>
      </xdr:nvSpPr>
      <xdr:spPr>
        <a:xfrm>
          <a:off x="1905000" y="4546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2,658</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16</xdr:col>
      <xdr:colOff>0</xdr:colOff>
      <xdr:row>25</xdr:row>
      <xdr:rowOff>57150</xdr:rowOff>
    </xdr:from>
    <xdr:to>
      <xdr:col>24</xdr:col>
      <xdr:colOff>0</xdr:colOff>
      <xdr:row>26</xdr:row>
      <xdr:rowOff>139700</xdr:rowOff>
    </xdr:to>
    <xdr:sp macro="" textlink="">
      <xdr:nvSpPr>
        <xdr:cNvPr id="37" name="正方形/長方形 36"/>
        <xdr:cNvSpPr/>
      </xdr:nvSpPr>
      <xdr:spPr>
        <a:xfrm>
          <a:off x="3048000" y="4343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東京都平均</a:t>
          </a:r>
        </a:p>
      </xdr:txBody>
    </xdr:sp>
    <xdr:clientData/>
  </xdr:twoCellAnchor>
  <xdr:twoCellAnchor>
    <xdr:from>
      <xdr:col>16</xdr:col>
      <xdr:colOff>0</xdr:colOff>
      <xdr:row>26</xdr:row>
      <xdr:rowOff>88900</xdr:rowOff>
    </xdr:from>
    <xdr:to>
      <xdr:col>24</xdr:col>
      <xdr:colOff>0</xdr:colOff>
      <xdr:row>28</xdr:row>
      <xdr:rowOff>0</xdr:rowOff>
    </xdr:to>
    <xdr:sp macro="" textlink="">
      <xdr:nvSpPr>
        <xdr:cNvPr id="38" name="正方形/長方形 37"/>
        <xdr:cNvSpPr/>
      </xdr:nvSpPr>
      <xdr:spPr>
        <a:xfrm>
          <a:off x="3048000" y="4546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2,103</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4</xdr:col>
      <xdr:colOff>0</xdr:colOff>
      <xdr:row>28</xdr:row>
      <xdr:rowOff>25400</xdr:rowOff>
    </xdr:from>
    <xdr:to>
      <xdr:col>28</xdr:col>
      <xdr:colOff>114300</xdr:colOff>
      <xdr:row>41</xdr:row>
      <xdr:rowOff>82550</xdr:rowOff>
    </xdr:to>
    <xdr:sp macro="" textlink="">
      <xdr:nvSpPr>
        <xdr:cNvPr id="39" name="正方形/長方形 38"/>
        <xdr:cNvSpPr/>
      </xdr:nvSpPr>
      <xdr:spPr>
        <a:xfrm>
          <a:off x="762000" y="4826000"/>
          <a:ext cx="4686300" cy="2286000"/>
        </a:xfrm>
        <a:prstGeom prst="rect">
          <a:avLst/>
        </a:prstGeom>
        <a:solidFill>
          <a:srgbClr val="E6FFD5"/>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3</xdr:col>
      <xdr:colOff>152400</xdr:colOff>
      <xdr:row>27</xdr:row>
      <xdr:rowOff>6350</xdr:rowOff>
    </xdr:from>
    <xdr:ext cx="349839" cy="225703"/>
    <xdr:sp macro="" textlink="">
      <xdr:nvSpPr>
        <xdr:cNvPr id="40" name="テキスト ボックス 39"/>
        <xdr:cNvSpPr txBox="1"/>
      </xdr:nvSpPr>
      <xdr:spPr>
        <a:xfrm>
          <a:off x="723900" y="4635500"/>
          <a:ext cx="349839"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800">
              <a:latin typeface="ＭＳ Ｐゴシック" panose="020B0600070205080204" pitchFamily="50" charset="-128"/>
              <a:ea typeface="ＭＳ Ｐゴシック" panose="020B0600070205080204" pitchFamily="50" charset="-128"/>
            </a:rPr>
            <a:t>(</a:t>
          </a:r>
          <a:r>
            <a:rPr kumimoji="1" lang="ja-JP" altLang="en-US" sz="800">
              <a:latin typeface="ＭＳ Ｐゴシック" panose="020B0600070205080204" pitchFamily="50" charset="-128"/>
              <a:ea typeface="ＭＳ Ｐゴシック" panose="020B0600070205080204" pitchFamily="50" charset="-128"/>
            </a:rPr>
            <a:t>円</a:t>
          </a:r>
          <a:r>
            <a:rPr kumimoji="1" lang="en-US" altLang="ja-JP" sz="800">
              <a:latin typeface="ＭＳ Ｐゴシック" panose="020B0600070205080204" pitchFamily="50" charset="-128"/>
              <a:ea typeface="ＭＳ Ｐゴシック" panose="020B0600070205080204" pitchFamily="50" charset="-128"/>
            </a:rPr>
            <a:t>)</a:t>
          </a:r>
          <a:endParaRPr kumimoji="1" lang="ja-JP" altLang="en-US" sz="800">
            <a:latin typeface="ＭＳ Ｐゴシック" panose="020B0600070205080204" pitchFamily="50" charset="-128"/>
            <a:ea typeface="ＭＳ Ｐゴシック" panose="020B0600070205080204" pitchFamily="50" charset="-128"/>
          </a:endParaRPr>
        </a:p>
      </xdr:txBody>
    </xdr:sp>
    <xdr:clientData/>
  </xdr:oneCellAnchor>
  <xdr:twoCellAnchor>
    <xdr:from>
      <xdr:col>4</xdr:col>
      <xdr:colOff>0</xdr:colOff>
      <xdr:row>41</xdr:row>
      <xdr:rowOff>82550</xdr:rowOff>
    </xdr:from>
    <xdr:to>
      <xdr:col>28</xdr:col>
      <xdr:colOff>114300</xdr:colOff>
      <xdr:row>41</xdr:row>
      <xdr:rowOff>82550</xdr:rowOff>
    </xdr:to>
    <xdr:cxnSp macro="">
      <xdr:nvCxnSpPr>
        <xdr:cNvPr id="41" name="直線コネクタ 40"/>
        <xdr:cNvCxnSpPr/>
      </xdr:nvCxnSpPr>
      <xdr:spPr>
        <a:xfrm>
          <a:off x="762000" y="7112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0</xdr:colOff>
      <xdr:row>39</xdr:row>
      <xdr:rowOff>44450</xdr:rowOff>
    </xdr:from>
    <xdr:to>
      <xdr:col>28</xdr:col>
      <xdr:colOff>114300</xdr:colOff>
      <xdr:row>39</xdr:row>
      <xdr:rowOff>44450</xdr:rowOff>
    </xdr:to>
    <xdr:cxnSp macro="">
      <xdr:nvCxnSpPr>
        <xdr:cNvPr id="42" name="直線コネクタ 41"/>
        <xdr:cNvCxnSpPr/>
      </xdr:nvCxnSpPr>
      <xdr:spPr>
        <a:xfrm>
          <a:off x="762000" y="6731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xdr:col>
      <xdr:colOff>132214</xdr:colOff>
      <xdr:row>38</xdr:row>
      <xdr:rowOff>73677</xdr:rowOff>
    </xdr:from>
    <xdr:ext cx="248786" cy="259045"/>
    <xdr:sp macro="" textlink="">
      <xdr:nvSpPr>
        <xdr:cNvPr id="43" name="テキスト ボックス 42"/>
        <xdr:cNvSpPr txBox="1"/>
      </xdr:nvSpPr>
      <xdr:spPr>
        <a:xfrm>
          <a:off x="513214" y="6588777"/>
          <a:ext cx="248786"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4</xdr:col>
      <xdr:colOff>0</xdr:colOff>
      <xdr:row>37</xdr:row>
      <xdr:rowOff>6350</xdr:rowOff>
    </xdr:from>
    <xdr:to>
      <xdr:col>28</xdr:col>
      <xdr:colOff>114300</xdr:colOff>
      <xdr:row>37</xdr:row>
      <xdr:rowOff>6350</xdr:rowOff>
    </xdr:to>
    <xdr:cxnSp macro="">
      <xdr:nvCxnSpPr>
        <xdr:cNvPr id="44" name="直線コネクタ 43"/>
        <xdr:cNvCxnSpPr/>
      </xdr:nvCxnSpPr>
      <xdr:spPr>
        <a:xfrm>
          <a:off x="762000" y="6350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104321</xdr:colOff>
      <xdr:row>36</xdr:row>
      <xdr:rowOff>35577</xdr:rowOff>
    </xdr:from>
    <xdr:ext cx="467179" cy="259045"/>
    <xdr:sp macro="" textlink="">
      <xdr:nvSpPr>
        <xdr:cNvPr id="45" name="テキスト ボックス 44"/>
        <xdr:cNvSpPr txBox="1"/>
      </xdr:nvSpPr>
      <xdr:spPr>
        <a:xfrm>
          <a:off x="294821" y="6207777"/>
          <a:ext cx="46717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2,000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4</xdr:col>
      <xdr:colOff>0</xdr:colOff>
      <xdr:row>34</xdr:row>
      <xdr:rowOff>139700</xdr:rowOff>
    </xdr:from>
    <xdr:to>
      <xdr:col>28</xdr:col>
      <xdr:colOff>114300</xdr:colOff>
      <xdr:row>34</xdr:row>
      <xdr:rowOff>139700</xdr:rowOff>
    </xdr:to>
    <xdr:cxnSp macro="">
      <xdr:nvCxnSpPr>
        <xdr:cNvPr id="46" name="直線コネクタ 45"/>
        <xdr:cNvCxnSpPr/>
      </xdr:nvCxnSpPr>
      <xdr:spPr>
        <a:xfrm>
          <a:off x="762000" y="5969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104321</xdr:colOff>
      <xdr:row>33</xdr:row>
      <xdr:rowOff>168927</xdr:rowOff>
    </xdr:from>
    <xdr:ext cx="467179" cy="259045"/>
    <xdr:sp macro="" textlink="">
      <xdr:nvSpPr>
        <xdr:cNvPr id="47" name="テキスト ボックス 46"/>
        <xdr:cNvSpPr txBox="1"/>
      </xdr:nvSpPr>
      <xdr:spPr>
        <a:xfrm>
          <a:off x="294821" y="5826777"/>
          <a:ext cx="46717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4,000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4</xdr:col>
      <xdr:colOff>0</xdr:colOff>
      <xdr:row>32</xdr:row>
      <xdr:rowOff>101600</xdr:rowOff>
    </xdr:from>
    <xdr:to>
      <xdr:col>28</xdr:col>
      <xdr:colOff>114300</xdr:colOff>
      <xdr:row>32</xdr:row>
      <xdr:rowOff>101600</xdr:rowOff>
    </xdr:to>
    <xdr:cxnSp macro="">
      <xdr:nvCxnSpPr>
        <xdr:cNvPr id="48" name="直線コネクタ 47"/>
        <xdr:cNvCxnSpPr/>
      </xdr:nvCxnSpPr>
      <xdr:spPr>
        <a:xfrm>
          <a:off x="762000" y="5588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104321</xdr:colOff>
      <xdr:row>31</xdr:row>
      <xdr:rowOff>130827</xdr:rowOff>
    </xdr:from>
    <xdr:ext cx="467179" cy="259045"/>
    <xdr:sp macro="" textlink="">
      <xdr:nvSpPr>
        <xdr:cNvPr id="49" name="テキスト ボックス 48"/>
        <xdr:cNvSpPr txBox="1"/>
      </xdr:nvSpPr>
      <xdr:spPr>
        <a:xfrm>
          <a:off x="294821" y="5445777"/>
          <a:ext cx="46717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6,000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4</xdr:col>
      <xdr:colOff>0</xdr:colOff>
      <xdr:row>30</xdr:row>
      <xdr:rowOff>63500</xdr:rowOff>
    </xdr:from>
    <xdr:to>
      <xdr:col>28</xdr:col>
      <xdr:colOff>114300</xdr:colOff>
      <xdr:row>30</xdr:row>
      <xdr:rowOff>63500</xdr:rowOff>
    </xdr:to>
    <xdr:cxnSp macro="">
      <xdr:nvCxnSpPr>
        <xdr:cNvPr id="50" name="直線コネクタ 49"/>
        <xdr:cNvCxnSpPr/>
      </xdr:nvCxnSpPr>
      <xdr:spPr>
        <a:xfrm>
          <a:off x="762000" y="5207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104321</xdr:colOff>
      <xdr:row>29</xdr:row>
      <xdr:rowOff>92727</xdr:rowOff>
    </xdr:from>
    <xdr:ext cx="467179" cy="259045"/>
    <xdr:sp macro="" textlink="">
      <xdr:nvSpPr>
        <xdr:cNvPr id="51" name="テキスト ボックス 50"/>
        <xdr:cNvSpPr txBox="1"/>
      </xdr:nvSpPr>
      <xdr:spPr>
        <a:xfrm>
          <a:off x="294821" y="5064777"/>
          <a:ext cx="46717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8,000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4</xdr:col>
      <xdr:colOff>0</xdr:colOff>
      <xdr:row>28</xdr:row>
      <xdr:rowOff>25400</xdr:rowOff>
    </xdr:from>
    <xdr:to>
      <xdr:col>28</xdr:col>
      <xdr:colOff>114300</xdr:colOff>
      <xdr:row>28</xdr:row>
      <xdr:rowOff>25400</xdr:rowOff>
    </xdr:to>
    <xdr:cxnSp macro="">
      <xdr:nvCxnSpPr>
        <xdr:cNvPr id="52" name="直線コネクタ 51"/>
        <xdr:cNvCxnSpPr/>
      </xdr:nvCxnSpPr>
      <xdr:spPr>
        <a:xfrm>
          <a:off x="762000" y="4826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40201</xdr:colOff>
      <xdr:row>27</xdr:row>
      <xdr:rowOff>54627</xdr:rowOff>
    </xdr:from>
    <xdr:ext cx="531299" cy="259045"/>
    <xdr:sp macro="" textlink="">
      <xdr:nvSpPr>
        <xdr:cNvPr id="53" name="テキスト ボックス 52"/>
        <xdr:cNvSpPr txBox="1"/>
      </xdr:nvSpPr>
      <xdr:spPr>
        <a:xfrm>
          <a:off x="230701" y="4683777"/>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10,000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4</xdr:col>
      <xdr:colOff>0</xdr:colOff>
      <xdr:row>28</xdr:row>
      <xdr:rowOff>25400</xdr:rowOff>
    </xdr:from>
    <xdr:to>
      <xdr:col>28</xdr:col>
      <xdr:colOff>114300</xdr:colOff>
      <xdr:row>41</xdr:row>
      <xdr:rowOff>82550</xdr:rowOff>
    </xdr:to>
    <xdr:sp macro="" textlink="">
      <xdr:nvSpPr>
        <xdr:cNvPr id="54" name="議会費グラフ枠"/>
        <xdr:cNvSpPr/>
      </xdr:nvSpPr>
      <xdr:spPr>
        <a:xfrm>
          <a:off x="762000" y="4826000"/>
          <a:ext cx="4686300" cy="228600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24</xdr:col>
      <xdr:colOff>61595</xdr:colOff>
      <xdr:row>30</xdr:row>
      <xdr:rowOff>25972</xdr:rowOff>
    </xdr:from>
    <xdr:to>
      <xdr:col>24</xdr:col>
      <xdr:colOff>62865</xdr:colOff>
      <xdr:row>38</xdr:row>
      <xdr:rowOff>15304</xdr:rowOff>
    </xdr:to>
    <xdr:cxnSp macro="">
      <xdr:nvCxnSpPr>
        <xdr:cNvPr id="55" name="直線コネクタ 54"/>
        <xdr:cNvCxnSpPr/>
      </xdr:nvCxnSpPr>
      <xdr:spPr>
        <a:xfrm flipV="1">
          <a:off x="4633595" y="5169472"/>
          <a:ext cx="1270" cy="1360932"/>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24</xdr:col>
      <xdr:colOff>114300</xdr:colOff>
      <xdr:row>38</xdr:row>
      <xdr:rowOff>19131</xdr:rowOff>
    </xdr:from>
    <xdr:ext cx="469744" cy="259045"/>
    <xdr:sp macro="" textlink="">
      <xdr:nvSpPr>
        <xdr:cNvPr id="56" name="議会費最小値テキスト"/>
        <xdr:cNvSpPr txBox="1"/>
      </xdr:nvSpPr>
      <xdr:spPr>
        <a:xfrm>
          <a:off x="4686300" y="6534231"/>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panose="020B0600070205080204" pitchFamily="50" charset="-128"/>
              <a:ea typeface="ＭＳ Ｐゴシック" panose="020B0600070205080204" pitchFamily="50" charset="-128"/>
            </a:rPr>
            <a:t>1,053</a:t>
          </a:r>
          <a:endParaRPr kumimoji="1" lang="ja-JP" altLang="en-US" sz="1000" b="1">
            <a:latin typeface="ＭＳ Ｐゴシック" panose="020B0600070205080204" pitchFamily="50" charset="-128"/>
            <a:ea typeface="ＭＳ Ｐゴシック" panose="020B0600070205080204" pitchFamily="50" charset="-128"/>
          </a:endParaRPr>
        </a:p>
      </xdr:txBody>
    </xdr:sp>
    <xdr:clientData/>
  </xdr:oneCellAnchor>
  <xdr:twoCellAnchor>
    <xdr:from>
      <xdr:col>23</xdr:col>
      <xdr:colOff>165100</xdr:colOff>
      <xdr:row>38</xdr:row>
      <xdr:rowOff>15304</xdr:rowOff>
    </xdr:from>
    <xdr:to>
      <xdr:col>24</xdr:col>
      <xdr:colOff>152400</xdr:colOff>
      <xdr:row>38</xdr:row>
      <xdr:rowOff>15304</xdr:rowOff>
    </xdr:to>
    <xdr:cxnSp macro="">
      <xdr:nvCxnSpPr>
        <xdr:cNvPr id="57" name="直線コネクタ 56"/>
        <xdr:cNvCxnSpPr/>
      </xdr:nvCxnSpPr>
      <xdr:spPr>
        <a:xfrm>
          <a:off x="4546600" y="6530404"/>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24</xdr:col>
      <xdr:colOff>114300</xdr:colOff>
      <xdr:row>28</xdr:row>
      <xdr:rowOff>144099</xdr:rowOff>
    </xdr:from>
    <xdr:ext cx="469744" cy="259045"/>
    <xdr:sp macro="" textlink="">
      <xdr:nvSpPr>
        <xdr:cNvPr id="58" name="議会費最大値テキスト"/>
        <xdr:cNvSpPr txBox="1"/>
      </xdr:nvSpPr>
      <xdr:spPr>
        <a:xfrm>
          <a:off x="4686300" y="4944699"/>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panose="020B0600070205080204" pitchFamily="50" charset="-128"/>
            </a:rPr>
            <a:t>8,197</a:t>
          </a:r>
          <a:endParaRPr kumimoji="1" lang="ja-JP" altLang="en-US" sz="1000" b="1">
            <a:latin typeface="ＭＳ Ｐゴシック" panose="020B0600070205080204" pitchFamily="50" charset="-128"/>
          </a:endParaRPr>
        </a:p>
      </xdr:txBody>
    </xdr:sp>
    <xdr:clientData/>
  </xdr:oneCellAnchor>
  <xdr:twoCellAnchor>
    <xdr:from>
      <xdr:col>23</xdr:col>
      <xdr:colOff>165100</xdr:colOff>
      <xdr:row>30</xdr:row>
      <xdr:rowOff>25972</xdr:rowOff>
    </xdr:from>
    <xdr:to>
      <xdr:col>24</xdr:col>
      <xdr:colOff>152400</xdr:colOff>
      <xdr:row>30</xdr:row>
      <xdr:rowOff>25972</xdr:rowOff>
    </xdr:to>
    <xdr:cxnSp macro="">
      <xdr:nvCxnSpPr>
        <xdr:cNvPr id="59" name="直線コネクタ 58"/>
        <xdr:cNvCxnSpPr/>
      </xdr:nvCxnSpPr>
      <xdr:spPr>
        <a:xfrm>
          <a:off x="4546600" y="5169472"/>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177800</xdr:colOff>
      <xdr:row>37</xdr:row>
      <xdr:rowOff>127698</xdr:rowOff>
    </xdr:from>
    <xdr:to>
      <xdr:col>24</xdr:col>
      <xdr:colOff>63500</xdr:colOff>
      <xdr:row>37</xdr:row>
      <xdr:rowOff>128079</xdr:rowOff>
    </xdr:to>
    <xdr:cxnSp macro="">
      <xdr:nvCxnSpPr>
        <xdr:cNvPr id="60" name="直線コネクタ 59"/>
        <xdr:cNvCxnSpPr/>
      </xdr:nvCxnSpPr>
      <xdr:spPr>
        <a:xfrm flipV="1">
          <a:off x="3797300" y="6471348"/>
          <a:ext cx="838200" cy="381"/>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24</xdr:col>
      <xdr:colOff>114300</xdr:colOff>
      <xdr:row>36</xdr:row>
      <xdr:rowOff>2430</xdr:rowOff>
    </xdr:from>
    <xdr:ext cx="469744" cy="259045"/>
    <xdr:sp macro="" textlink="">
      <xdr:nvSpPr>
        <xdr:cNvPr id="61" name="議会費平均値テキスト"/>
        <xdr:cNvSpPr txBox="1"/>
      </xdr:nvSpPr>
      <xdr:spPr>
        <a:xfrm>
          <a:off x="4686300" y="6174630"/>
          <a:ext cx="469744"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000080"/>
              </a:solidFill>
              <a:latin typeface="ＭＳ Ｐゴシック" panose="020B0600070205080204" pitchFamily="50" charset="-128"/>
              <a:ea typeface="ＭＳ Ｐゴシック" panose="020B0600070205080204" pitchFamily="50" charset="-128"/>
            </a:rPr>
            <a:t>1,874</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24</xdr:col>
      <xdr:colOff>12700</xdr:colOff>
      <xdr:row>36</xdr:row>
      <xdr:rowOff>151003</xdr:rowOff>
    </xdr:from>
    <xdr:to>
      <xdr:col>24</xdr:col>
      <xdr:colOff>114300</xdr:colOff>
      <xdr:row>37</xdr:row>
      <xdr:rowOff>81153</xdr:rowOff>
    </xdr:to>
    <xdr:sp macro="" textlink="">
      <xdr:nvSpPr>
        <xdr:cNvPr id="62" name="フローチャート: 判断 61"/>
        <xdr:cNvSpPr/>
      </xdr:nvSpPr>
      <xdr:spPr>
        <a:xfrm>
          <a:off x="4584700" y="6323203"/>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15</xdr:col>
      <xdr:colOff>50800</xdr:colOff>
      <xdr:row>37</xdr:row>
      <xdr:rowOff>128079</xdr:rowOff>
    </xdr:from>
    <xdr:to>
      <xdr:col>19</xdr:col>
      <xdr:colOff>177800</xdr:colOff>
      <xdr:row>37</xdr:row>
      <xdr:rowOff>132271</xdr:rowOff>
    </xdr:to>
    <xdr:cxnSp macro="">
      <xdr:nvCxnSpPr>
        <xdr:cNvPr id="63" name="直線コネクタ 62"/>
        <xdr:cNvCxnSpPr/>
      </xdr:nvCxnSpPr>
      <xdr:spPr>
        <a:xfrm flipV="1">
          <a:off x="2908300" y="6471729"/>
          <a:ext cx="889000" cy="4192"/>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127000</xdr:colOff>
      <xdr:row>36</xdr:row>
      <xdr:rowOff>148527</xdr:rowOff>
    </xdr:from>
    <xdr:to>
      <xdr:col>20</xdr:col>
      <xdr:colOff>38100</xdr:colOff>
      <xdr:row>37</xdr:row>
      <xdr:rowOff>78677</xdr:rowOff>
    </xdr:to>
    <xdr:sp macro="" textlink="">
      <xdr:nvSpPr>
        <xdr:cNvPr id="64" name="フローチャート: 判断 63"/>
        <xdr:cNvSpPr/>
      </xdr:nvSpPr>
      <xdr:spPr>
        <a:xfrm>
          <a:off x="3746500" y="6320727"/>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18</xdr:col>
      <xdr:colOff>133428</xdr:colOff>
      <xdr:row>35</xdr:row>
      <xdr:rowOff>95204</xdr:rowOff>
    </xdr:from>
    <xdr:ext cx="469744" cy="259045"/>
    <xdr:sp macro="" textlink="">
      <xdr:nvSpPr>
        <xdr:cNvPr id="65" name="テキスト ボックス 64"/>
        <xdr:cNvSpPr txBox="1"/>
      </xdr:nvSpPr>
      <xdr:spPr>
        <a:xfrm>
          <a:off x="3562428" y="6095954"/>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1,887</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10</xdr:col>
      <xdr:colOff>114300</xdr:colOff>
      <xdr:row>37</xdr:row>
      <xdr:rowOff>114554</xdr:rowOff>
    </xdr:from>
    <xdr:to>
      <xdr:col>15</xdr:col>
      <xdr:colOff>50800</xdr:colOff>
      <xdr:row>37</xdr:row>
      <xdr:rowOff>132271</xdr:rowOff>
    </xdr:to>
    <xdr:cxnSp macro="">
      <xdr:nvCxnSpPr>
        <xdr:cNvPr id="66" name="直線コネクタ 65"/>
        <xdr:cNvCxnSpPr/>
      </xdr:nvCxnSpPr>
      <xdr:spPr>
        <a:xfrm>
          <a:off x="2019300" y="6458204"/>
          <a:ext cx="889000" cy="17717"/>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0</xdr:colOff>
      <xdr:row>36</xdr:row>
      <xdr:rowOff>146812</xdr:rowOff>
    </xdr:from>
    <xdr:to>
      <xdr:col>15</xdr:col>
      <xdr:colOff>101600</xdr:colOff>
      <xdr:row>37</xdr:row>
      <xdr:rowOff>76962</xdr:rowOff>
    </xdr:to>
    <xdr:sp macro="" textlink="">
      <xdr:nvSpPr>
        <xdr:cNvPr id="67" name="フローチャート: 判断 66"/>
        <xdr:cNvSpPr/>
      </xdr:nvSpPr>
      <xdr:spPr>
        <a:xfrm>
          <a:off x="2857500" y="6319012"/>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14</xdr:col>
      <xdr:colOff>6428</xdr:colOff>
      <xdr:row>35</xdr:row>
      <xdr:rowOff>93489</xdr:rowOff>
    </xdr:from>
    <xdr:ext cx="469744" cy="259045"/>
    <xdr:sp macro="" textlink="">
      <xdr:nvSpPr>
        <xdr:cNvPr id="68" name="テキスト ボックス 67"/>
        <xdr:cNvSpPr txBox="1"/>
      </xdr:nvSpPr>
      <xdr:spPr>
        <a:xfrm>
          <a:off x="2673428" y="6094239"/>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1,896</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5</xdr:col>
      <xdr:colOff>177800</xdr:colOff>
      <xdr:row>37</xdr:row>
      <xdr:rowOff>92647</xdr:rowOff>
    </xdr:from>
    <xdr:to>
      <xdr:col>10</xdr:col>
      <xdr:colOff>114300</xdr:colOff>
      <xdr:row>37</xdr:row>
      <xdr:rowOff>114554</xdr:rowOff>
    </xdr:to>
    <xdr:cxnSp macro="">
      <xdr:nvCxnSpPr>
        <xdr:cNvPr id="69" name="直線コネクタ 68"/>
        <xdr:cNvCxnSpPr/>
      </xdr:nvCxnSpPr>
      <xdr:spPr>
        <a:xfrm>
          <a:off x="1130300" y="6436297"/>
          <a:ext cx="889000" cy="21907"/>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63500</xdr:colOff>
      <xdr:row>36</xdr:row>
      <xdr:rowOff>133858</xdr:rowOff>
    </xdr:from>
    <xdr:to>
      <xdr:col>10</xdr:col>
      <xdr:colOff>165100</xdr:colOff>
      <xdr:row>37</xdr:row>
      <xdr:rowOff>64008</xdr:rowOff>
    </xdr:to>
    <xdr:sp macro="" textlink="">
      <xdr:nvSpPr>
        <xdr:cNvPr id="70" name="フローチャート: 判断 69"/>
        <xdr:cNvSpPr/>
      </xdr:nvSpPr>
      <xdr:spPr>
        <a:xfrm>
          <a:off x="1968500" y="6306058"/>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9</xdr:col>
      <xdr:colOff>69928</xdr:colOff>
      <xdr:row>35</xdr:row>
      <xdr:rowOff>80535</xdr:rowOff>
    </xdr:from>
    <xdr:ext cx="469744" cy="259045"/>
    <xdr:sp macro="" textlink="">
      <xdr:nvSpPr>
        <xdr:cNvPr id="71" name="テキスト ボックス 70"/>
        <xdr:cNvSpPr txBox="1"/>
      </xdr:nvSpPr>
      <xdr:spPr>
        <a:xfrm>
          <a:off x="1784428" y="6081285"/>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1,964</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5</xdr:col>
      <xdr:colOff>127000</xdr:colOff>
      <xdr:row>36</xdr:row>
      <xdr:rowOff>108331</xdr:rowOff>
    </xdr:from>
    <xdr:to>
      <xdr:col>6</xdr:col>
      <xdr:colOff>38100</xdr:colOff>
      <xdr:row>37</xdr:row>
      <xdr:rowOff>38481</xdr:rowOff>
    </xdr:to>
    <xdr:sp macro="" textlink="">
      <xdr:nvSpPr>
        <xdr:cNvPr id="72" name="フローチャート: 判断 71"/>
        <xdr:cNvSpPr/>
      </xdr:nvSpPr>
      <xdr:spPr>
        <a:xfrm>
          <a:off x="1079500" y="6280531"/>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4</xdr:col>
      <xdr:colOff>133428</xdr:colOff>
      <xdr:row>35</xdr:row>
      <xdr:rowOff>55008</xdr:rowOff>
    </xdr:from>
    <xdr:ext cx="469744" cy="259045"/>
    <xdr:sp macro="" textlink="">
      <xdr:nvSpPr>
        <xdr:cNvPr id="73" name="テキスト ボックス 72"/>
        <xdr:cNvSpPr txBox="1"/>
      </xdr:nvSpPr>
      <xdr:spPr>
        <a:xfrm>
          <a:off x="895428" y="6055758"/>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2,098</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oneCellAnchor>
    <xdr:from>
      <xdr:col>23</xdr:col>
      <xdr:colOff>63500</xdr:colOff>
      <xdr:row>41</xdr:row>
      <xdr:rowOff>80027</xdr:rowOff>
    </xdr:from>
    <xdr:ext cx="762000" cy="259045"/>
    <xdr:sp macro="" textlink="">
      <xdr:nvSpPr>
        <xdr:cNvPr id="74" name="テキスト ボックス 73"/>
        <xdr:cNvSpPr txBox="1"/>
      </xdr:nvSpPr>
      <xdr:spPr>
        <a:xfrm>
          <a:off x="4445000" y="7109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R01</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18</xdr:col>
      <xdr:colOff>177800</xdr:colOff>
      <xdr:row>41</xdr:row>
      <xdr:rowOff>80027</xdr:rowOff>
    </xdr:from>
    <xdr:ext cx="762000" cy="259045"/>
    <xdr:sp macro="" textlink="">
      <xdr:nvSpPr>
        <xdr:cNvPr id="75" name="テキスト ボックス 74"/>
        <xdr:cNvSpPr txBox="1"/>
      </xdr:nvSpPr>
      <xdr:spPr>
        <a:xfrm>
          <a:off x="3606800" y="7109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H30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14</xdr:col>
      <xdr:colOff>50800</xdr:colOff>
      <xdr:row>41</xdr:row>
      <xdr:rowOff>80027</xdr:rowOff>
    </xdr:from>
    <xdr:ext cx="762000" cy="259045"/>
    <xdr:sp macro="" textlink="">
      <xdr:nvSpPr>
        <xdr:cNvPr id="76" name="テキスト ボックス 75"/>
        <xdr:cNvSpPr txBox="1"/>
      </xdr:nvSpPr>
      <xdr:spPr>
        <a:xfrm>
          <a:off x="2717800" y="7109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H29</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9</xdr:col>
      <xdr:colOff>114300</xdr:colOff>
      <xdr:row>41</xdr:row>
      <xdr:rowOff>80027</xdr:rowOff>
    </xdr:from>
    <xdr:ext cx="762000" cy="259045"/>
    <xdr:sp macro="" textlink="">
      <xdr:nvSpPr>
        <xdr:cNvPr id="77" name="テキスト ボックス 76"/>
        <xdr:cNvSpPr txBox="1"/>
      </xdr:nvSpPr>
      <xdr:spPr>
        <a:xfrm>
          <a:off x="1828800" y="7109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H28</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4</xdr:col>
      <xdr:colOff>177800</xdr:colOff>
      <xdr:row>41</xdr:row>
      <xdr:rowOff>80027</xdr:rowOff>
    </xdr:from>
    <xdr:ext cx="762000" cy="259045"/>
    <xdr:sp macro="" textlink="">
      <xdr:nvSpPr>
        <xdr:cNvPr id="78" name="テキスト ボックス 77"/>
        <xdr:cNvSpPr txBox="1"/>
      </xdr:nvSpPr>
      <xdr:spPr>
        <a:xfrm>
          <a:off x="939800" y="7109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H27</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24</xdr:col>
      <xdr:colOff>12700</xdr:colOff>
      <xdr:row>37</xdr:row>
      <xdr:rowOff>76898</xdr:rowOff>
    </xdr:from>
    <xdr:to>
      <xdr:col>24</xdr:col>
      <xdr:colOff>114300</xdr:colOff>
      <xdr:row>38</xdr:row>
      <xdr:rowOff>7048</xdr:rowOff>
    </xdr:to>
    <xdr:sp macro="" textlink="">
      <xdr:nvSpPr>
        <xdr:cNvPr id="79" name="楕円 78"/>
        <xdr:cNvSpPr/>
      </xdr:nvSpPr>
      <xdr:spPr>
        <a:xfrm>
          <a:off x="4584700" y="6420548"/>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24</xdr:col>
      <xdr:colOff>114300</xdr:colOff>
      <xdr:row>36</xdr:row>
      <xdr:rowOff>163275</xdr:rowOff>
    </xdr:from>
    <xdr:ext cx="469744" cy="259045"/>
    <xdr:sp macro="" textlink="">
      <xdr:nvSpPr>
        <xdr:cNvPr id="80" name="議会費該当値テキスト"/>
        <xdr:cNvSpPr txBox="1"/>
      </xdr:nvSpPr>
      <xdr:spPr>
        <a:xfrm>
          <a:off x="4686300" y="6335475"/>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FF0000"/>
              </a:solidFill>
              <a:latin typeface="ＭＳ Ｐゴシック" panose="020B0600070205080204" pitchFamily="50" charset="-128"/>
              <a:ea typeface="ＭＳ Ｐゴシック" panose="020B0600070205080204" pitchFamily="50" charset="-128"/>
            </a:rPr>
            <a:t>1,363</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19</xdr:col>
      <xdr:colOff>127000</xdr:colOff>
      <xdr:row>37</xdr:row>
      <xdr:rowOff>77279</xdr:rowOff>
    </xdr:from>
    <xdr:to>
      <xdr:col>20</xdr:col>
      <xdr:colOff>38100</xdr:colOff>
      <xdr:row>38</xdr:row>
      <xdr:rowOff>7429</xdr:rowOff>
    </xdr:to>
    <xdr:sp macro="" textlink="">
      <xdr:nvSpPr>
        <xdr:cNvPr id="81" name="楕円 80"/>
        <xdr:cNvSpPr/>
      </xdr:nvSpPr>
      <xdr:spPr>
        <a:xfrm>
          <a:off x="3746500" y="6420929"/>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18</xdr:col>
      <xdr:colOff>133428</xdr:colOff>
      <xdr:row>37</xdr:row>
      <xdr:rowOff>170007</xdr:rowOff>
    </xdr:from>
    <xdr:ext cx="469744" cy="259045"/>
    <xdr:sp macro="" textlink="">
      <xdr:nvSpPr>
        <xdr:cNvPr id="82" name="テキスト ボックス 81"/>
        <xdr:cNvSpPr txBox="1"/>
      </xdr:nvSpPr>
      <xdr:spPr>
        <a:xfrm>
          <a:off x="3562428" y="6513657"/>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1,361</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15</xdr:col>
      <xdr:colOff>0</xdr:colOff>
      <xdr:row>37</xdr:row>
      <xdr:rowOff>81471</xdr:rowOff>
    </xdr:from>
    <xdr:to>
      <xdr:col>15</xdr:col>
      <xdr:colOff>101600</xdr:colOff>
      <xdr:row>38</xdr:row>
      <xdr:rowOff>11621</xdr:rowOff>
    </xdr:to>
    <xdr:sp macro="" textlink="">
      <xdr:nvSpPr>
        <xdr:cNvPr id="83" name="楕円 82"/>
        <xdr:cNvSpPr/>
      </xdr:nvSpPr>
      <xdr:spPr>
        <a:xfrm>
          <a:off x="2857500" y="6425121"/>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14</xdr:col>
      <xdr:colOff>6428</xdr:colOff>
      <xdr:row>38</xdr:row>
      <xdr:rowOff>2747</xdr:rowOff>
    </xdr:from>
    <xdr:ext cx="469744" cy="259045"/>
    <xdr:sp macro="" textlink="">
      <xdr:nvSpPr>
        <xdr:cNvPr id="84" name="テキスト ボックス 83"/>
        <xdr:cNvSpPr txBox="1"/>
      </xdr:nvSpPr>
      <xdr:spPr>
        <a:xfrm>
          <a:off x="2673428" y="6517847"/>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1,339</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10</xdr:col>
      <xdr:colOff>63500</xdr:colOff>
      <xdr:row>37</xdr:row>
      <xdr:rowOff>63754</xdr:rowOff>
    </xdr:from>
    <xdr:to>
      <xdr:col>10</xdr:col>
      <xdr:colOff>165100</xdr:colOff>
      <xdr:row>37</xdr:row>
      <xdr:rowOff>165354</xdr:rowOff>
    </xdr:to>
    <xdr:sp macro="" textlink="">
      <xdr:nvSpPr>
        <xdr:cNvPr id="85" name="楕円 84"/>
        <xdr:cNvSpPr/>
      </xdr:nvSpPr>
      <xdr:spPr>
        <a:xfrm>
          <a:off x="1968500" y="6407404"/>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9</xdr:col>
      <xdr:colOff>69928</xdr:colOff>
      <xdr:row>37</xdr:row>
      <xdr:rowOff>156481</xdr:rowOff>
    </xdr:from>
    <xdr:ext cx="469744" cy="259045"/>
    <xdr:sp macro="" textlink="">
      <xdr:nvSpPr>
        <xdr:cNvPr id="86" name="テキスト ボックス 85"/>
        <xdr:cNvSpPr txBox="1"/>
      </xdr:nvSpPr>
      <xdr:spPr>
        <a:xfrm>
          <a:off x="1784428" y="6500131"/>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1,432</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5</xdr:col>
      <xdr:colOff>127000</xdr:colOff>
      <xdr:row>37</xdr:row>
      <xdr:rowOff>41847</xdr:rowOff>
    </xdr:from>
    <xdr:to>
      <xdr:col>6</xdr:col>
      <xdr:colOff>38100</xdr:colOff>
      <xdr:row>37</xdr:row>
      <xdr:rowOff>143447</xdr:rowOff>
    </xdr:to>
    <xdr:sp macro="" textlink="">
      <xdr:nvSpPr>
        <xdr:cNvPr id="87" name="楕円 86"/>
        <xdr:cNvSpPr/>
      </xdr:nvSpPr>
      <xdr:spPr>
        <a:xfrm>
          <a:off x="1079500" y="6385497"/>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4</xdr:col>
      <xdr:colOff>133428</xdr:colOff>
      <xdr:row>37</xdr:row>
      <xdr:rowOff>134573</xdr:rowOff>
    </xdr:from>
    <xdr:ext cx="469744" cy="259045"/>
    <xdr:sp macro="" textlink="">
      <xdr:nvSpPr>
        <xdr:cNvPr id="88" name="テキスト ボックス 87"/>
        <xdr:cNvSpPr txBox="1"/>
      </xdr:nvSpPr>
      <xdr:spPr>
        <a:xfrm>
          <a:off x="895428" y="6478223"/>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1,547</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4</xdr:col>
      <xdr:colOff>0</xdr:colOff>
      <xdr:row>43</xdr:row>
      <xdr:rowOff>57150</xdr:rowOff>
    </xdr:from>
    <xdr:to>
      <xdr:col>28</xdr:col>
      <xdr:colOff>114300</xdr:colOff>
      <xdr:row>45</xdr:row>
      <xdr:rowOff>31750</xdr:rowOff>
    </xdr:to>
    <xdr:sp macro="" textlink="">
      <xdr:nvSpPr>
        <xdr:cNvPr id="89" name="正方形/長方形 88"/>
        <xdr:cNvSpPr/>
      </xdr:nvSpPr>
      <xdr:spPr>
        <a:xfrm>
          <a:off x="762000" y="7429500"/>
          <a:ext cx="4686300" cy="3175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ysClr val="windowText" lastClr="000000"/>
              </a:solidFill>
              <a:latin typeface="ＭＳ Ｐゴシック" panose="020B0600070205080204" pitchFamily="50" charset="-128"/>
              <a:ea typeface="ＭＳ Ｐゴシック" panose="020B0600070205080204" pitchFamily="50" charset="-128"/>
            </a:rPr>
            <a:t>総務費</a:t>
          </a:r>
        </a:p>
      </xdr:txBody>
    </xdr:sp>
    <xdr:clientData/>
  </xdr:twoCellAnchor>
  <xdr:twoCellAnchor>
    <xdr:from>
      <xdr:col>4</xdr:col>
      <xdr:colOff>127000</xdr:colOff>
      <xdr:row>45</xdr:row>
      <xdr:rowOff>57150</xdr:rowOff>
    </xdr:from>
    <xdr:to>
      <xdr:col>12</xdr:col>
      <xdr:colOff>127000</xdr:colOff>
      <xdr:row>46</xdr:row>
      <xdr:rowOff>139700</xdr:rowOff>
    </xdr:to>
    <xdr:sp macro="" textlink="">
      <xdr:nvSpPr>
        <xdr:cNvPr id="90" name="正方形/長方形 89"/>
        <xdr:cNvSpPr/>
      </xdr:nvSpPr>
      <xdr:spPr>
        <a:xfrm>
          <a:off x="889000" y="7772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類似団体内順位</a:t>
          </a:r>
        </a:p>
      </xdr:txBody>
    </xdr:sp>
    <xdr:clientData/>
  </xdr:twoCellAnchor>
  <xdr:twoCellAnchor>
    <xdr:from>
      <xdr:col>4</xdr:col>
      <xdr:colOff>127000</xdr:colOff>
      <xdr:row>46</xdr:row>
      <xdr:rowOff>88900</xdr:rowOff>
    </xdr:from>
    <xdr:to>
      <xdr:col>12</xdr:col>
      <xdr:colOff>127000</xdr:colOff>
      <xdr:row>48</xdr:row>
      <xdr:rowOff>0</xdr:rowOff>
    </xdr:to>
    <xdr:sp macro="" textlink="">
      <xdr:nvSpPr>
        <xdr:cNvPr id="91" name="正方形/長方形 90"/>
        <xdr:cNvSpPr/>
      </xdr:nvSpPr>
      <xdr:spPr>
        <a:xfrm>
          <a:off x="889000" y="7975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23/23</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10</xdr:col>
      <xdr:colOff>0</xdr:colOff>
      <xdr:row>45</xdr:row>
      <xdr:rowOff>57150</xdr:rowOff>
    </xdr:from>
    <xdr:to>
      <xdr:col>18</xdr:col>
      <xdr:colOff>0</xdr:colOff>
      <xdr:row>46</xdr:row>
      <xdr:rowOff>139700</xdr:rowOff>
    </xdr:to>
    <xdr:sp macro="" textlink="">
      <xdr:nvSpPr>
        <xdr:cNvPr id="92" name="正方形/長方形 91"/>
        <xdr:cNvSpPr/>
      </xdr:nvSpPr>
      <xdr:spPr>
        <a:xfrm>
          <a:off x="1905000" y="7772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全国平均</a:t>
          </a:r>
        </a:p>
      </xdr:txBody>
    </xdr:sp>
    <xdr:clientData/>
  </xdr:twoCellAnchor>
  <xdr:twoCellAnchor>
    <xdr:from>
      <xdr:col>10</xdr:col>
      <xdr:colOff>0</xdr:colOff>
      <xdr:row>46</xdr:row>
      <xdr:rowOff>88900</xdr:rowOff>
    </xdr:from>
    <xdr:to>
      <xdr:col>18</xdr:col>
      <xdr:colOff>0</xdr:colOff>
      <xdr:row>48</xdr:row>
      <xdr:rowOff>0</xdr:rowOff>
    </xdr:to>
    <xdr:sp macro="" textlink="">
      <xdr:nvSpPr>
        <xdr:cNvPr id="93" name="正方形/長方形 92"/>
        <xdr:cNvSpPr/>
      </xdr:nvSpPr>
      <xdr:spPr>
        <a:xfrm>
          <a:off x="1905000" y="7975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54,294</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16</xdr:col>
      <xdr:colOff>0</xdr:colOff>
      <xdr:row>45</xdr:row>
      <xdr:rowOff>57150</xdr:rowOff>
    </xdr:from>
    <xdr:to>
      <xdr:col>24</xdr:col>
      <xdr:colOff>0</xdr:colOff>
      <xdr:row>46</xdr:row>
      <xdr:rowOff>139700</xdr:rowOff>
    </xdr:to>
    <xdr:sp macro="" textlink="">
      <xdr:nvSpPr>
        <xdr:cNvPr id="94" name="正方形/長方形 93"/>
        <xdr:cNvSpPr/>
      </xdr:nvSpPr>
      <xdr:spPr>
        <a:xfrm>
          <a:off x="3048000" y="7772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東京都平均</a:t>
          </a:r>
        </a:p>
      </xdr:txBody>
    </xdr:sp>
    <xdr:clientData/>
  </xdr:twoCellAnchor>
  <xdr:twoCellAnchor>
    <xdr:from>
      <xdr:col>16</xdr:col>
      <xdr:colOff>0</xdr:colOff>
      <xdr:row>46</xdr:row>
      <xdr:rowOff>88900</xdr:rowOff>
    </xdr:from>
    <xdr:to>
      <xdr:col>24</xdr:col>
      <xdr:colOff>0</xdr:colOff>
      <xdr:row>48</xdr:row>
      <xdr:rowOff>0</xdr:rowOff>
    </xdr:to>
    <xdr:sp macro="" textlink="">
      <xdr:nvSpPr>
        <xdr:cNvPr id="95" name="正方形/長方形 94"/>
        <xdr:cNvSpPr/>
      </xdr:nvSpPr>
      <xdr:spPr>
        <a:xfrm>
          <a:off x="3048000" y="7975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49,128</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4</xdr:col>
      <xdr:colOff>0</xdr:colOff>
      <xdr:row>48</xdr:row>
      <xdr:rowOff>25400</xdr:rowOff>
    </xdr:from>
    <xdr:to>
      <xdr:col>28</xdr:col>
      <xdr:colOff>114300</xdr:colOff>
      <xdr:row>61</xdr:row>
      <xdr:rowOff>82550</xdr:rowOff>
    </xdr:to>
    <xdr:sp macro="" textlink="">
      <xdr:nvSpPr>
        <xdr:cNvPr id="96" name="正方形/長方形 95"/>
        <xdr:cNvSpPr/>
      </xdr:nvSpPr>
      <xdr:spPr>
        <a:xfrm>
          <a:off x="762000" y="8255000"/>
          <a:ext cx="4686300" cy="2286000"/>
        </a:xfrm>
        <a:prstGeom prst="rect">
          <a:avLst/>
        </a:prstGeom>
        <a:solidFill>
          <a:srgbClr val="E6FFD5"/>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3</xdr:col>
      <xdr:colOff>152400</xdr:colOff>
      <xdr:row>47</xdr:row>
      <xdr:rowOff>6350</xdr:rowOff>
    </xdr:from>
    <xdr:ext cx="349839" cy="225703"/>
    <xdr:sp macro="" textlink="">
      <xdr:nvSpPr>
        <xdr:cNvPr id="97" name="テキスト ボックス 96"/>
        <xdr:cNvSpPr txBox="1"/>
      </xdr:nvSpPr>
      <xdr:spPr>
        <a:xfrm>
          <a:off x="723900" y="8064500"/>
          <a:ext cx="349839"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800">
              <a:latin typeface="ＭＳ Ｐゴシック" panose="020B0600070205080204" pitchFamily="50" charset="-128"/>
              <a:ea typeface="ＭＳ Ｐゴシック" panose="020B0600070205080204" pitchFamily="50" charset="-128"/>
            </a:rPr>
            <a:t>(</a:t>
          </a:r>
          <a:r>
            <a:rPr kumimoji="1" lang="ja-JP" altLang="en-US" sz="800">
              <a:latin typeface="ＭＳ Ｐゴシック" panose="020B0600070205080204" pitchFamily="50" charset="-128"/>
              <a:ea typeface="ＭＳ Ｐゴシック" panose="020B0600070205080204" pitchFamily="50" charset="-128"/>
            </a:rPr>
            <a:t>円</a:t>
          </a:r>
          <a:r>
            <a:rPr kumimoji="1" lang="en-US" altLang="ja-JP" sz="800">
              <a:latin typeface="ＭＳ Ｐゴシック" panose="020B0600070205080204" pitchFamily="50" charset="-128"/>
              <a:ea typeface="ＭＳ Ｐゴシック" panose="020B0600070205080204" pitchFamily="50" charset="-128"/>
            </a:rPr>
            <a:t>)</a:t>
          </a:r>
          <a:endParaRPr kumimoji="1" lang="ja-JP" altLang="en-US" sz="800">
            <a:latin typeface="ＭＳ Ｐゴシック" panose="020B0600070205080204" pitchFamily="50" charset="-128"/>
            <a:ea typeface="ＭＳ Ｐゴシック" panose="020B0600070205080204" pitchFamily="50" charset="-128"/>
          </a:endParaRPr>
        </a:p>
      </xdr:txBody>
    </xdr:sp>
    <xdr:clientData/>
  </xdr:oneCellAnchor>
  <xdr:twoCellAnchor>
    <xdr:from>
      <xdr:col>4</xdr:col>
      <xdr:colOff>0</xdr:colOff>
      <xdr:row>61</xdr:row>
      <xdr:rowOff>82550</xdr:rowOff>
    </xdr:from>
    <xdr:to>
      <xdr:col>28</xdr:col>
      <xdr:colOff>114300</xdr:colOff>
      <xdr:row>61</xdr:row>
      <xdr:rowOff>82550</xdr:rowOff>
    </xdr:to>
    <xdr:cxnSp macro="">
      <xdr:nvCxnSpPr>
        <xdr:cNvPr id="98" name="直線コネクタ 97"/>
        <xdr:cNvCxnSpPr/>
      </xdr:nvCxnSpPr>
      <xdr:spPr>
        <a:xfrm>
          <a:off x="762000" y="10541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xdr:col>
      <xdr:colOff>132214</xdr:colOff>
      <xdr:row>60</xdr:row>
      <xdr:rowOff>111777</xdr:rowOff>
    </xdr:from>
    <xdr:ext cx="248786" cy="259045"/>
    <xdr:sp macro="" textlink="">
      <xdr:nvSpPr>
        <xdr:cNvPr id="99" name="テキスト ボックス 98"/>
        <xdr:cNvSpPr txBox="1"/>
      </xdr:nvSpPr>
      <xdr:spPr>
        <a:xfrm>
          <a:off x="513214" y="10398777"/>
          <a:ext cx="248786"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4</xdr:col>
      <xdr:colOff>0</xdr:colOff>
      <xdr:row>59</xdr:row>
      <xdr:rowOff>98878</xdr:rowOff>
    </xdr:from>
    <xdr:to>
      <xdr:col>28</xdr:col>
      <xdr:colOff>114300</xdr:colOff>
      <xdr:row>59</xdr:row>
      <xdr:rowOff>98878</xdr:rowOff>
    </xdr:to>
    <xdr:cxnSp macro="">
      <xdr:nvCxnSpPr>
        <xdr:cNvPr id="100" name="直線コネクタ 99"/>
        <xdr:cNvCxnSpPr/>
      </xdr:nvCxnSpPr>
      <xdr:spPr>
        <a:xfrm>
          <a:off x="762000" y="10214428"/>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40201</xdr:colOff>
      <xdr:row>58</xdr:row>
      <xdr:rowOff>128105</xdr:rowOff>
    </xdr:from>
    <xdr:ext cx="531299" cy="259045"/>
    <xdr:sp macro="" textlink="">
      <xdr:nvSpPr>
        <xdr:cNvPr id="101" name="テキスト ボックス 100"/>
        <xdr:cNvSpPr txBox="1"/>
      </xdr:nvSpPr>
      <xdr:spPr>
        <a:xfrm>
          <a:off x="230701" y="10072205"/>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30,000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4</xdr:col>
      <xdr:colOff>0</xdr:colOff>
      <xdr:row>57</xdr:row>
      <xdr:rowOff>115207</xdr:rowOff>
    </xdr:from>
    <xdr:to>
      <xdr:col>28</xdr:col>
      <xdr:colOff>114300</xdr:colOff>
      <xdr:row>57</xdr:row>
      <xdr:rowOff>115207</xdr:rowOff>
    </xdr:to>
    <xdr:cxnSp macro="">
      <xdr:nvCxnSpPr>
        <xdr:cNvPr id="102" name="直線コネクタ 101"/>
        <xdr:cNvCxnSpPr/>
      </xdr:nvCxnSpPr>
      <xdr:spPr>
        <a:xfrm>
          <a:off x="762000" y="9887857"/>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40201</xdr:colOff>
      <xdr:row>56</xdr:row>
      <xdr:rowOff>144434</xdr:rowOff>
    </xdr:from>
    <xdr:ext cx="531299" cy="259045"/>
    <xdr:sp macro="" textlink="">
      <xdr:nvSpPr>
        <xdr:cNvPr id="103" name="テキスト ボックス 102"/>
        <xdr:cNvSpPr txBox="1"/>
      </xdr:nvSpPr>
      <xdr:spPr>
        <a:xfrm>
          <a:off x="230701" y="9745634"/>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60,000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4</xdr:col>
      <xdr:colOff>0</xdr:colOff>
      <xdr:row>55</xdr:row>
      <xdr:rowOff>131535</xdr:rowOff>
    </xdr:from>
    <xdr:to>
      <xdr:col>28</xdr:col>
      <xdr:colOff>114300</xdr:colOff>
      <xdr:row>55</xdr:row>
      <xdr:rowOff>131535</xdr:rowOff>
    </xdr:to>
    <xdr:cxnSp macro="">
      <xdr:nvCxnSpPr>
        <xdr:cNvPr id="104" name="直線コネクタ 103"/>
        <xdr:cNvCxnSpPr/>
      </xdr:nvCxnSpPr>
      <xdr:spPr>
        <a:xfrm>
          <a:off x="762000" y="9561285"/>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40201</xdr:colOff>
      <xdr:row>54</xdr:row>
      <xdr:rowOff>160762</xdr:rowOff>
    </xdr:from>
    <xdr:ext cx="531299" cy="259045"/>
    <xdr:sp macro="" textlink="">
      <xdr:nvSpPr>
        <xdr:cNvPr id="105" name="テキスト ボックス 104"/>
        <xdr:cNvSpPr txBox="1"/>
      </xdr:nvSpPr>
      <xdr:spPr>
        <a:xfrm>
          <a:off x="230701" y="9419062"/>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90,000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4</xdr:col>
      <xdr:colOff>0</xdr:colOff>
      <xdr:row>53</xdr:row>
      <xdr:rowOff>147865</xdr:rowOff>
    </xdr:from>
    <xdr:to>
      <xdr:col>28</xdr:col>
      <xdr:colOff>114300</xdr:colOff>
      <xdr:row>53</xdr:row>
      <xdr:rowOff>147865</xdr:rowOff>
    </xdr:to>
    <xdr:cxnSp macro="">
      <xdr:nvCxnSpPr>
        <xdr:cNvPr id="106" name="直線コネクタ 105"/>
        <xdr:cNvCxnSpPr/>
      </xdr:nvCxnSpPr>
      <xdr:spPr>
        <a:xfrm>
          <a:off x="762000" y="9234715"/>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166581</xdr:colOff>
      <xdr:row>53</xdr:row>
      <xdr:rowOff>5642</xdr:rowOff>
    </xdr:from>
    <xdr:ext cx="595419" cy="259045"/>
    <xdr:sp macro="" textlink="">
      <xdr:nvSpPr>
        <xdr:cNvPr id="107" name="テキスト ボックス 106"/>
        <xdr:cNvSpPr txBox="1"/>
      </xdr:nvSpPr>
      <xdr:spPr>
        <a:xfrm>
          <a:off x="166581" y="9092492"/>
          <a:ext cx="59541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120,000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4</xdr:col>
      <xdr:colOff>0</xdr:colOff>
      <xdr:row>51</xdr:row>
      <xdr:rowOff>164193</xdr:rowOff>
    </xdr:from>
    <xdr:to>
      <xdr:col>28</xdr:col>
      <xdr:colOff>114300</xdr:colOff>
      <xdr:row>51</xdr:row>
      <xdr:rowOff>164193</xdr:rowOff>
    </xdr:to>
    <xdr:cxnSp macro="">
      <xdr:nvCxnSpPr>
        <xdr:cNvPr id="108" name="直線コネクタ 107"/>
        <xdr:cNvCxnSpPr/>
      </xdr:nvCxnSpPr>
      <xdr:spPr>
        <a:xfrm>
          <a:off x="762000" y="8908143"/>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166581</xdr:colOff>
      <xdr:row>51</xdr:row>
      <xdr:rowOff>21970</xdr:rowOff>
    </xdr:from>
    <xdr:ext cx="595419" cy="259045"/>
    <xdr:sp macro="" textlink="">
      <xdr:nvSpPr>
        <xdr:cNvPr id="109" name="テキスト ボックス 108"/>
        <xdr:cNvSpPr txBox="1"/>
      </xdr:nvSpPr>
      <xdr:spPr>
        <a:xfrm>
          <a:off x="166581" y="8765920"/>
          <a:ext cx="59541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150,000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4</xdr:col>
      <xdr:colOff>0</xdr:colOff>
      <xdr:row>50</xdr:row>
      <xdr:rowOff>9072</xdr:rowOff>
    </xdr:from>
    <xdr:to>
      <xdr:col>28</xdr:col>
      <xdr:colOff>114300</xdr:colOff>
      <xdr:row>50</xdr:row>
      <xdr:rowOff>9072</xdr:rowOff>
    </xdr:to>
    <xdr:cxnSp macro="">
      <xdr:nvCxnSpPr>
        <xdr:cNvPr id="110" name="直線コネクタ 109"/>
        <xdr:cNvCxnSpPr/>
      </xdr:nvCxnSpPr>
      <xdr:spPr>
        <a:xfrm>
          <a:off x="762000" y="8581572"/>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166581</xdr:colOff>
      <xdr:row>49</xdr:row>
      <xdr:rowOff>38299</xdr:rowOff>
    </xdr:from>
    <xdr:ext cx="595419" cy="259045"/>
    <xdr:sp macro="" textlink="">
      <xdr:nvSpPr>
        <xdr:cNvPr id="111" name="テキスト ボックス 110"/>
        <xdr:cNvSpPr txBox="1"/>
      </xdr:nvSpPr>
      <xdr:spPr>
        <a:xfrm>
          <a:off x="166581" y="8439349"/>
          <a:ext cx="59541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180,000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4</xdr:col>
      <xdr:colOff>0</xdr:colOff>
      <xdr:row>48</xdr:row>
      <xdr:rowOff>25400</xdr:rowOff>
    </xdr:from>
    <xdr:to>
      <xdr:col>28</xdr:col>
      <xdr:colOff>114300</xdr:colOff>
      <xdr:row>48</xdr:row>
      <xdr:rowOff>25400</xdr:rowOff>
    </xdr:to>
    <xdr:cxnSp macro="">
      <xdr:nvCxnSpPr>
        <xdr:cNvPr id="112" name="直線コネクタ 111"/>
        <xdr:cNvCxnSpPr/>
      </xdr:nvCxnSpPr>
      <xdr:spPr>
        <a:xfrm>
          <a:off x="762000" y="8255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166581</xdr:colOff>
      <xdr:row>47</xdr:row>
      <xdr:rowOff>54627</xdr:rowOff>
    </xdr:from>
    <xdr:ext cx="595419" cy="259045"/>
    <xdr:sp macro="" textlink="">
      <xdr:nvSpPr>
        <xdr:cNvPr id="113" name="テキスト ボックス 112"/>
        <xdr:cNvSpPr txBox="1"/>
      </xdr:nvSpPr>
      <xdr:spPr>
        <a:xfrm>
          <a:off x="166581" y="8112777"/>
          <a:ext cx="59541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210,000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4</xdr:col>
      <xdr:colOff>0</xdr:colOff>
      <xdr:row>48</xdr:row>
      <xdr:rowOff>25400</xdr:rowOff>
    </xdr:from>
    <xdr:to>
      <xdr:col>28</xdr:col>
      <xdr:colOff>114300</xdr:colOff>
      <xdr:row>61</xdr:row>
      <xdr:rowOff>82550</xdr:rowOff>
    </xdr:to>
    <xdr:sp macro="" textlink="">
      <xdr:nvSpPr>
        <xdr:cNvPr id="114" name="総務費グラフ枠"/>
        <xdr:cNvSpPr/>
      </xdr:nvSpPr>
      <xdr:spPr>
        <a:xfrm>
          <a:off x="762000" y="8255000"/>
          <a:ext cx="4686300" cy="228600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24</xdr:col>
      <xdr:colOff>61595</xdr:colOff>
      <xdr:row>50</xdr:row>
      <xdr:rowOff>147244</xdr:rowOff>
    </xdr:from>
    <xdr:to>
      <xdr:col>24</xdr:col>
      <xdr:colOff>62865</xdr:colOff>
      <xdr:row>59</xdr:row>
      <xdr:rowOff>63664</xdr:rowOff>
    </xdr:to>
    <xdr:cxnSp macro="">
      <xdr:nvCxnSpPr>
        <xdr:cNvPr id="115" name="直線コネクタ 114"/>
        <xdr:cNvCxnSpPr/>
      </xdr:nvCxnSpPr>
      <xdr:spPr>
        <a:xfrm flipV="1">
          <a:off x="4633595" y="8719744"/>
          <a:ext cx="1270" cy="1459470"/>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24</xdr:col>
      <xdr:colOff>114300</xdr:colOff>
      <xdr:row>59</xdr:row>
      <xdr:rowOff>67491</xdr:rowOff>
    </xdr:from>
    <xdr:ext cx="534377" cy="259045"/>
    <xdr:sp macro="" textlink="">
      <xdr:nvSpPr>
        <xdr:cNvPr id="116" name="総務費最小値テキスト"/>
        <xdr:cNvSpPr txBox="1"/>
      </xdr:nvSpPr>
      <xdr:spPr>
        <a:xfrm>
          <a:off x="4686300" y="10183041"/>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panose="020B0600070205080204" pitchFamily="50" charset="-128"/>
              <a:ea typeface="ＭＳ Ｐゴシック" panose="020B0600070205080204" pitchFamily="50" charset="-128"/>
            </a:rPr>
            <a:t>33,235</a:t>
          </a:r>
          <a:endParaRPr kumimoji="1" lang="ja-JP" altLang="en-US" sz="1000" b="1">
            <a:latin typeface="ＭＳ Ｐゴシック" panose="020B0600070205080204" pitchFamily="50" charset="-128"/>
            <a:ea typeface="ＭＳ Ｐゴシック" panose="020B0600070205080204" pitchFamily="50" charset="-128"/>
          </a:endParaRPr>
        </a:p>
      </xdr:txBody>
    </xdr:sp>
    <xdr:clientData/>
  </xdr:oneCellAnchor>
  <xdr:twoCellAnchor>
    <xdr:from>
      <xdr:col>23</xdr:col>
      <xdr:colOff>165100</xdr:colOff>
      <xdr:row>59</xdr:row>
      <xdr:rowOff>63664</xdr:rowOff>
    </xdr:from>
    <xdr:to>
      <xdr:col>24</xdr:col>
      <xdr:colOff>152400</xdr:colOff>
      <xdr:row>59</xdr:row>
      <xdr:rowOff>63664</xdr:rowOff>
    </xdr:to>
    <xdr:cxnSp macro="">
      <xdr:nvCxnSpPr>
        <xdr:cNvPr id="117" name="直線コネクタ 116"/>
        <xdr:cNvCxnSpPr/>
      </xdr:nvCxnSpPr>
      <xdr:spPr>
        <a:xfrm>
          <a:off x="4546600" y="10179214"/>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24</xdr:col>
      <xdr:colOff>114300</xdr:colOff>
      <xdr:row>49</xdr:row>
      <xdr:rowOff>93921</xdr:rowOff>
    </xdr:from>
    <xdr:ext cx="599010" cy="259045"/>
    <xdr:sp macro="" textlink="">
      <xdr:nvSpPr>
        <xdr:cNvPr id="118" name="総務費最大値テキスト"/>
        <xdr:cNvSpPr txBox="1"/>
      </xdr:nvSpPr>
      <xdr:spPr>
        <a:xfrm>
          <a:off x="4686300" y="8494971"/>
          <a:ext cx="59901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panose="020B0600070205080204" pitchFamily="50" charset="-128"/>
            </a:rPr>
            <a:t>167,307</a:t>
          </a:r>
          <a:endParaRPr kumimoji="1" lang="ja-JP" altLang="en-US" sz="1000" b="1">
            <a:latin typeface="ＭＳ Ｐゴシック" panose="020B0600070205080204" pitchFamily="50" charset="-128"/>
          </a:endParaRPr>
        </a:p>
      </xdr:txBody>
    </xdr:sp>
    <xdr:clientData/>
  </xdr:oneCellAnchor>
  <xdr:twoCellAnchor>
    <xdr:from>
      <xdr:col>23</xdr:col>
      <xdr:colOff>165100</xdr:colOff>
      <xdr:row>50</xdr:row>
      <xdr:rowOff>147244</xdr:rowOff>
    </xdr:from>
    <xdr:to>
      <xdr:col>24</xdr:col>
      <xdr:colOff>152400</xdr:colOff>
      <xdr:row>50</xdr:row>
      <xdr:rowOff>147244</xdr:rowOff>
    </xdr:to>
    <xdr:cxnSp macro="">
      <xdr:nvCxnSpPr>
        <xdr:cNvPr id="119" name="直線コネクタ 118"/>
        <xdr:cNvCxnSpPr/>
      </xdr:nvCxnSpPr>
      <xdr:spPr>
        <a:xfrm>
          <a:off x="4546600" y="8719744"/>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177800</xdr:colOff>
      <xdr:row>59</xdr:row>
      <xdr:rowOff>63664</xdr:rowOff>
    </xdr:from>
    <xdr:to>
      <xdr:col>24</xdr:col>
      <xdr:colOff>63500</xdr:colOff>
      <xdr:row>59</xdr:row>
      <xdr:rowOff>110831</xdr:rowOff>
    </xdr:to>
    <xdr:cxnSp macro="">
      <xdr:nvCxnSpPr>
        <xdr:cNvPr id="120" name="直線コネクタ 119"/>
        <xdr:cNvCxnSpPr/>
      </xdr:nvCxnSpPr>
      <xdr:spPr>
        <a:xfrm flipV="1">
          <a:off x="3797300" y="10179214"/>
          <a:ext cx="838200" cy="47167"/>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24</xdr:col>
      <xdr:colOff>114300</xdr:colOff>
      <xdr:row>57</xdr:row>
      <xdr:rowOff>33421</xdr:rowOff>
    </xdr:from>
    <xdr:ext cx="534377" cy="259045"/>
    <xdr:sp macro="" textlink="">
      <xdr:nvSpPr>
        <xdr:cNvPr id="121" name="総務費平均値テキスト"/>
        <xdr:cNvSpPr txBox="1"/>
      </xdr:nvSpPr>
      <xdr:spPr>
        <a:xfrm>
          <a:off x="4686300" y="9806071"/>
          <a:ext cx="534377"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000080"/>
              </a:solidFill>
              <a:latin typeface="ＭＳ Ｐゴシック" panose="020B0600070205080204" pitchFamily="50" charset="-128"/>
              <a:ea typeface="ＭＳ Ｐゴシック" panose="020B0600070205080204" pitchFamily="50" charset="-128"/>
            </a:rPr>
            <a:t>49,198</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24</xdr:col>
      <xdr:colOff>12700</xdr:colOff>
      <xdr:row>58</xdr:row>
      <xdr:rowOff>10544</xdr:rowOff>
    </xdr:from>
    <xdr:to>
      <xdr:col>24</xdr:col>
      <xdr:colOff>114300</xdr:colOff>
      <xdr:row>58</xdr:row>
      <xdr:rowOff>112144</xdr:rowOff>
    </xdr:to>
    <xdr:sp macro="" textlink="">
      <xdr:nvSpPr>
        <xdr:cNvPr id="122" name="フローチャート: 判断 121"/>
        <xdr:cNvSpPr/>
      </xdr:nvSpPr>
      <xdr:spPr>
        <a:xfrm>
          <a:off x="4584700" y="9954644"/>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15</xdr:col>
      <xdr:colOff>50800</xdr:colOff>
      <xdr:row>59</xdr:row>
      <xdr:rowOff>110831</xdr:rowOff>
    </xdr:from>
    <xdr:to>
      <xdr:col>19</xdr:col>
      <xdr:colOff>177800</xdr:colOff>
      <xdr:row>59</xdr:row>
      <xdr:rowOff>126333</xdr:rowOff>
    </xdr:to>
    <xdr:cxnSp macro="">
      <xdr:nvCxnSpPr>
        <xdr:cNvPr id="123" name="直線コネクタ 122"/>
        <xdr:cNvCxnSpPr/>
      </xdr:nvCxnSpPr>
      <xdr:spPr>
        <a:xfrm flipV="1">
          <a:off x="2908300" y="10226381"/>
          <a:ext cx="889000" cy="15502"/>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127000</xdr:colOff>
      <xdr:row>58</xdr:row>
      <xdr:rowOff>20124</xdr:rowOff>
    </xdr:from>
    <xdr:to>
      <xdr:col>20</xdr:col>
      <xdr:colOff>38100</xdr:colOff>
      <xdr:row>58</xdr:row>
      <xdr:rowOff>121724</xdr:rowOff>
    </xdr:to>
    <xdr:sp macro="" textlink="">
      <xdr:nvSpPr>
        <xdr:cNvPr id="124" name="フローチャート: 判断 123"/>
        <xdr:cNvSpPr/>
      </xdr:nvSpPr>
      <xdr:spPr>
        <a:xfrm>
          <a:off x="3746500" y="9964224"/>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18</xdr:col>
      <xdr:colOff>101111</xdr:colOff>
      <xdr:row>56</xdr:row>
      <xdr:rowOff>138251</xdr:rowOff>
    </xdr:from>
    <xdr:ext cx="534377" cy="259045"/>
    <xdr:sp macro="" textlink="">
      <xdr:nvSpPr>
        <xdr:cNvPr id="125" name="テキスト ボックス 124"/>
        <xdr:cNvSpPr txBox="1"/>
      </xdr:nvSpPr>
      <xdr:spPr>
        <a:xfrm>
          <a:off x="3530111" y="9739451"/>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48,318</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10</xdr:col>
      <xdr:colOff>114300</xdr:colOff>
      <xdr:row>59</xdr:row>
      <xdr:rowOff>72785</xdr:rowOff>
    </xdr:from>
    <xdr:to>
      <xdr:col>15</xdr:col>
      <xdr:colOff>50800</xdr:colOff>
      <xdr:row>59</xdr:row>
      <xdr:rowOff>126333</xdr:rowOff>
    </xdr:to>
    <xdr:cxnSp macro="">
      <xdr:nvCxnSpPr>
        <xdr:cNvPr id="126" name="直線コネクタ 125"/>
        <xdr:cNvCxnSpPr/>
      </xdr:nvCxnSpPr>
      <xdr:spPr>
        <a:xfrm>
          <a:off x="2019300" y="10188335"/>
          <a:ext cx="889000" cy="53548"/>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0</xdr:colOff>
      <xdr:row>58</xdr:row>
      <xdr:rowOff>50027</xdr:rowOff>
    </xdr:from>
    <xdr:to>
      <xdr:col>15</xdr:col>
      <xdr:colOff>101600</xdr:colOff>
      <xdr:row>58</xdr:row>
      <xdr:rowOff>151627</xdr:rowOff>
    </xdr:to>
    <xdr:sp macro="" textlink="">
      <xdr:nvSpPr>
        <xdr:cNvPr id="127" name="フローチャート: 判断 126"/>
        <xdr:cNvSpPr/>
      </xdr:nvSpPr>
      <xdr:spPr>
        <a:xfrm>
          <a:off x="2857500" y="9994127"/>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13</xdr:col>
      <xdr:colOff>164611</xdr:colOff>
      <xdr:row>56</xdr:row>
      <xdr:rowOff>168154</xdr:rowOff>
    </xdr:from>
    <xdr:ext cx="534377" cy="259045"/>
    <xdr:sp macro="" textlink="">
      <xdr:nvSpPr>
        <xdr:cNvPr id="128" name="テキスト ボックス 127"/>
        <xdr:cNvSpPr txBox="1"/>
      </xdr:nvSpPr>
      <xdr:spPr>
        <a:xfrm>
          <a:off x="2641111" y="9769354"/>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45,571</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5</xdr:col>
      <xdr:colOff>177800</xdr:colOff>
      <xdr:row>59</xdr:row>
      <xdr:rowOff>14319</xdr:rowOff>
    </xdr:from>
    <xdr:to>
      <xdr:col>10</xdr:col>
      <xdr:colOff>114300</xdr:colOff>
      <xdr:row>59</xdr:row>
      <xdr:rowOff>72785</xdr:rowOff>
    </xdr:to>
    <xdr:cxnSp macro="">
      <xdr:nvCxnSpPr>
        <xdr:cNvPr id="129" name="直線コネクタ 128"/>
        <xdr:cNvCxnSpPr/>
      </xdr:nvCxnSpPr>
      <xdr:spPr>
        <a:xfrm>
          <a:off x="1130300" y="10129869"/>
          <a:ext cx="889000" cy="58466"/>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63500</xdr:colOff>
      <xdr:row>58</xdr:row>
      <xdr:rowOff>24467</xdr:rowOff>
    </xdr:from>
    <xdr:to>
      <xdr:col>10</xdr:col>
      <xdr:colOff>165100</xdr:colOff>
      <xdr:row>58</xdr:row>
      <xdr:rowOff>126067</xdr:rowOff>
    </xdr:to>
    <xdr:sp macro="" textlink="">
      <xdr:nvSpPr>
        <xdr:cNvPr id="130" name="フローチャート: 判断 129"/>
        <xdr:cNvSpPr/>
      </xdr:nvSpPr>
      <xdr:spPr>
        <a:xfrm>
          <a:off x="1968500" y="9968567"/>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9</xdr:col>
      <xdr:colOff>37611</xdr:colOff>
      <xdr:row>56</xdr:row>
      <xdr:rowOff>142594</xdr:rowOff>
    </xdr:from>
    <xdr:ext cx="534377" cy="259045"/>
    <xdr:sp macro="" textlink="">
      <xdr:nvSpPr>
        <xdr:cNvPr id="131" name="テキスト ボックス 130"/>
        <xdr:cNvSpPr txBox="1"/>
      </xdr:nvSpPr>
      <xdr:spPr>
        <a:xfrm>
          <a:off x="1752111" y="9743794"/>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47,919</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5</xdr:col>
      <xdr:colOff>127000</xdr:colOff>
      <xdr:row>57</xdr:row>
      <xdr:rowOff>171152</xdr:rowOff>
    </xdr:from>
    <xdr:to>
      <xdr:col>6</xdr:col>
      <xdr:colOff>38100</xdr:colOff>
      <xdr:row>58</xdr:row>
      <xdr:rowOff>101302</xdr:rowOff>
    </xdr:to>
    <xdr:sp macro="" textlink="">
      <xdr:nvSpPr>
        <xdr:cNvPr id="132" name="フローチャート: 判断 131"/>
        <xdr:cNvSpPr/>
      </xdr:nvSpPr>
      <xdr:spPr>
        <a:xfrm>
          <a:off x="1079500" y="9943802"/>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4</xdr:col>
      <xdr:colOff>101111</xdr:colOff>
      <xdr:row>56</xdr:row>
      <xdr:rowOff>117829</xdr:rowOff>
    </xdr:from>
    <xdr:ext cx="534377" cy="259045"/>
    <xdr:sp macro="" textlink="">
      <xdr:nvSpPr>
        <xdr:cNvPr id="133" name="テキスト ボックス 132"/>
        <xdr:cNvSpPr txBox="1"/>
      </xdr:nvSpPr>
      <xdr:spPr>
        <a:xfrm>
          <a:off x="863111" y="9719029"/>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50,194</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oneCellAnchor>
    <xdr:from>
      <xdr:col>23</xdr:col>
      <xdr:colOff>63500</xdr:colOff>
      <xdr:row>61</xdr:row>
      <xdr:rowOff>80027</xdr:rowOff>
    </xdr:from>
    <xdr:ext cx="762000" cy="259045"/>
    <xdr:sp macro="" textlink="">
      <xdr:nvSpPr>
        <xdr:cNvPr id="134" name="テキスト ボックス 133"/>
        <xdr:cNvSpPr txBox="1"/>
      </xdr:nvSpPr>
      <xdr:spPr>
        <a:xfrm>
          <a:off x="4445000" y="10538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R01</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18</xdr:col>
      <xdr:colOff>177800</xdr:colOff>
      <xdr:row>61</xdr:row>
      <xdr:rowOff>80027</xdr:rowOff>
    </xdr:from>
    <xdr:ext cx="762000" cy="259045"/>
    <xdr:sp macro="" textlink="">
      <xdr:nvSpPr>
        <xdr:cNvPr id="135" name="テキスト ボックス 134"/>
        <xdr:cNvSpPr txBox="1"/>
      </xdr:nvSpPr>
      <xdr:spPr>
        <a:xfrm>
          <a:off x="3606800" y="10538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H30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14</xdr:col>
      <xdr:colOff>50800</xdr:colOff>
      <xdr:row>61</xdr:row>
      <xdr:rowOff>80027</xdr:rowOff>
    </xdr:from>
    <xdr:ext cx="762000" cy="259045"/>
    <xdr:sp macro="" textlink="">
      <xdr:nvSpPr>
        <xdr:cNvPr id="136" name="テキスト ボックス 135"/>
        <xdr:cNvSpPr txBox="1"/>
      </xdr:nvSpPr>
      <xdr:spPr>
        <a:xfrm>
          <a:off x="2717800" y="10538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H29</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9</xdr:col>
      <xdr:colOff>114300</xdr:colOff>
      <xdr:row>61</xdr:row>
      <xdr:rowOff>80027</xdr:rowOff>
    </xdr:from>
    <xdr:ext cx="762000" cy="259045"/>
    <xdr:sp macro="" textlink="">
      <xdr:nvSpPr>
        <xdr:cNvPr id="137" name="テキスト ボックス 136"/>
        <xdr:cNvSpPr txBox="1"/>
      </xdr:nvSpPr>
      <xdr:spPr>
        <a:xfrm>
          <a:off x="1828800" y="10538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H28</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4</xdr:col>
      <xdr:colOff>177800</xdr:colOff>
      <xdr:row>61</xdr:row>
      <xdr:rowOff>80027</xdr:rowOff>
    </xdr:from>
    <xdr:ext cx="762000" cy="259045"/>
    <xdr:sp macro="" textlink="">
      <xdr:nvSpPr>
        <xdr:cNvPr id="138" name="テキスト ボックス 137"/>
        <xdr:cNvSpPr txBox="1"/>
      </xdr:nvSpPr>
      <xdr:spPr>
        <a:xfrm>
          <a:off x="939800" y="10538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H27</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24</xdr:col>
      <xdr:colOff>12700</xdr:colOff>
      <xdr:row>59</xdr:row>
      <xdr:rowOff>12864</xdr:rowOff>
    </xdr:from>
    <xdr:to>
      <xdr:col>24</xdr:col>
      <xdr:colOff>114300</xdr:colOff>
      <xdr:row>59</xdr:row>
      <xdr:rowOff>114464</xdr:rowOff>
    </xdr:to>
    <xdr:sp macro="" textlink="">
      <xdr:nvSpPr>
        <xdr:cNvPr id="139" name="楕円 138"/>
        <xdr:cNvSpPr/>
      </xdr:nvSpPr>
      <xdr:spPr>
        <a:xfrm>
          <a:off x="4584700" y="10128414"/>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24</xdr:col>
      <xdr:colOff>114300</xdr:colOff>
      <xdr:row>58</xdr:row>
      <xdr:rowOff>99241</xdr:rowOff>
    </xdr:from>
    <xdr:ext cx="534377" cy="259045"/>
    <xdr:sp macro="" textlink="">
      <xdr:nvSpPr>
        <xdr:cNvPr id="140" name="総務費該当値テキスト"/>
        <xdr:cNvSpPr txBox="1"/>
      </xdr:nvSpPr>
      <xdr:spPr>
        <a:xfrm>
          <a:off x="4686300" y="10043341"/>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FF0000"/>
              </a:solidFill>
              <a:latin typeface="ＭＳ Ｐゴシック" panose="020B0600070205080204" pitchFamily="50" charset="-128"/>
              <a:ea typeface="ＭＳ Ｐゴシック" panose="020B0600070205080204" pitchFamily="50" charset="-128"/>
            </a:rPr>
            <a:t>33,235</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19</xdr:col>
      <xdr:colOff>127000</xdr:colOff>
      <xdr:row>59</xdr:row>
      <xdr:rowOff>60031</xdr:rowOff>
    </xdr:from>
    <xdr:to>
      <xdr:col>20</xdr:col>
      <xdr:colOff>38100</xdr:colOff>
      <xdr:row>59</xdr:row>
      <xdr:rowOff>161631</xdr:rowOff>
    </xdr:to>
    <xdr:sp macro="" textlink="">
      <xdr:nvSpPr>
        <xdr:cNvPr id="141" name="楕円 140"/>
        <xdr:cNvSpPr/>
      </xdr:nvSpPr>
      <xdr:spPr>
        <a:xfrm>
          <a:off x="3746500" y="10175581"/>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18</xdr:col>
      <xdr:colOff>101111</xdr:colOff>
      <xdr:row>59</xdr:row>
      <xdr:rowOff>152758</xdr:rowOff>
    </xdr:from>
    <xdr:ext cx="534377" cy="259045"/>
    <xdr:sp macro="" textlink="">
      <xdr:nvSpPr>
        <xdr:cNvPr id="142" name="テキスト ボックス 141"/>
        <xdr:cNvSpPr txBox="1"/>
      </xdr:nvSpPr>
      <xdr:spPr>
        <a:xfrm>
          <a:off x="3530111" y="10268308"/>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28,902</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15</xdr:col>
      <xdr:colOff>0</xdr:colOff>
      <xdr:row>59</xdr:row>
      <xdr:rowOff>75533</xdr:rowOff>
    </xdr:from>
    <xdr:to>
      <xdr:col>15</xdr:col>
      <xdr:colOff>101600</xdr:colOff>
      <xdr:row>60</xdr:row>
      <xdr:rowOff>5683</xdr:rowOff>
    </xdr:to>
    <xdr:sp macro="" textlink="">
      <xdr:nvSpPr>
        <xdr:cNvPr id="143" name="楕円 142"/>
        <xdr:cNvSpPr/>
      </xdr:nvSpPr>
      <xdr:spPr>
        <a:xfrm>
          <a:off x="2857500" y="10191083"/>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13</xdr:col>
      <xdr:colOff>164611</xdr:colOff>
      <xdr:row>59</xdr:row>
      <xdr:rowOff>168260</xdr:rowOff>
    </xdr:from>
    <xdr:ext cx="534377" cy="259045"/>
    <xdr:sp macro="" textlink="">
      <xdr:nvSpPr>
        <xdr:cNvPr id="144" name="テキスト ボックス 143"/>
        <xdr:cNvSpPr txBox="1"/>
      </xdr:nvSpPr>
      <xdr:spPr>
        <a:xfrm>
          <a:off x="2641111" y="10283810"/>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27,478</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10</xdr:col>
      <xdr:colOff>63500</xdr:colOff>
      <xdr:row>59</xdr:row>
      <xdr:rowOff>21985</xdr:rowOff>
    </xdr:from>
    <xdr:to>
      <xdr:col>10</xdr:col>
      <xdr:colOff>165100</xdr:colOff>
      <xdr:row>59</xdr:row>
      <xdr:rowOff>123585</xdr:rowOff>
    </xdr:to>
    <xdr:sp macro="" textlink="">
      <xdr:nvSpPr>
        <xdr:cNvPr id="145" name="楕円 144"/>
        <xdr:cNvSpPr/>
      </xdr:nvSpPr>
      <xdr:spPr>
        <a:xfrm>
          <a:off x="1968500" y="10137535"/>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9</xdr:col>
      <xdr:colOff>37611</xdr:colOff>
      <xdr:row>59</xdr:row>
      <xdr:rowOff>114712</xdr:rowOff>
    </xdr:from>
    <xdr:ext cx="534377" cy="259045"/>
    <xdr:sp macro="" textlink="">
      <xdr:nvSpPr>
        <xdr:cNvPr id="146" name="テキスト ボックス 145"/>
        <xdr:cNvSpPr txBox="1"/>
      </xdr:nvSpPr>
      <xdr:spPr>
        <a:xfrm>
          <a:off x="1752111" y="10230262"/>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32,397</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5</xdr:col>
      <xdr:colOff>127000</xdr:colOff>
      <xdr:row>58</xdr:row>
      <xdr:rowOff>134969</xdr:rowOff>
    </xdr:from>
    <xdr:to>
      <xdr:col>6</xdr:col>
      <xdr:colOff>38100</xdr:colOff>
      <xdr:row>59</xdr:row>
      <xdr:rowOff>65119</xdr:rowOff>
    </xdr:to>
    <xdr:sp macro="" textlink="">
      <xdr:nvSpPr>
        <xdr:cNvPr id="147" name="楕円 146"/>
        <xdr:cNvSpPr/>
      </xdr:nvSpPr>
      <xdr:spPr>
        <a:xfrm>
          <a:off x="1079500" y="10079069"/>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4</xdr:col>
      <xdr:colOff>101111</xdr:colOff>
      <xdr:row>59</xdr:row>
      <xdr:rowOff>56246</xdr:rowOff>
    </xdr:from>
    <xdr:ext cx="534377" cy="259045"/>
    <xdr:sp macro="" textlink="">
      <xdr:nvSpPr>
        <xdr:cNvPr id="148" name="テキスト ボックス 147"/>
        <xdr:cNvSpPr txBox="1"/>
      </xdr:nvSpPr>
      <xdr:spPr>
        <a:xfrm>
          <a:off x="863111" y="10171796"/>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37,768</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4</xdr:col>
      <xdr:colOff>0</xdr:colOff>
      <xdr:row>63</xdr:row>
      <xdr:rowOff>57150</xdr:rowOff>
    </xdr:from>
    <xdr:to>
      <xdr:col>28</xdr:col>
      <xdr:colOff>114300</xdr:colOff>
      <xdr:row>65</xdr:row>
      <xdr:rowOff>31750</xdr:rowOff>
    </xdr:to>
    <xdr:sp macro="" textlink="">
      <xdr:nvSpPr>
        <xdr:cNvPr id="149" name="正方形/長方形 148"/>
        <xdr:cNvSpPr/>
      </xdr:nvSpPr>
      <xdr:spPr>
        <a:xfrm>
          <a:off x="762000" y="10858500"/>
          <a:ext cx="4686300" cy="3175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ysClr val="windowText" lastClr="000000"/>
              </a:solidFill>
              <a:latin typeface="ＭＳ Ｐゴシック" panose="020B0600070205080204" pitchFamily="50" charset="-128"/>
              <a:ea typeface="ＭＳ Ｐゴシック" panose="020B0600070205080204" pitchFamily="50" charset="-128"/>
            </a:rPr>
            <a:t>民生費</a:t>
          </a:r>
        </a:p>
      </xdr:txBody>
    </xdr:sp>
    <xdr:clientData/>
  </xdr:twoCellAnchor>
  <xdr:twoCellAnchor>
    <xdr:from>
      <xdr:col>4</xdr:col>
      <xdr:colOff>127000</xdr:colOff>
      <xdr:row>65</xdr:row>
      <xdr:rowOff>57150</xdr:rowOff>
    </xdr:from>
    <xdr:to>
      <xdr:col>12</xdr:col>
      <xdr:colOff>127000</xdr:colOff>
      <xdr:row>66</xdr:row>
      <xdr:rowOff>139700</xdr:rowOff>
    </xdr:to>
    <xdr:sp macro="" textlink="">
      <xdr:nvSpPr>
        <xdr:cNvPr id="150" name="正方形/長方形 149"/>
        <xdr:cNvSpPr/>
      </xdr:nvSpPr>
      <xdr:spPr>
        <a:xfrm>
          <a:off x="889000" y="11201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類似団体内順位</a:t>
          </a:r>
        </a:p>
      </xdr:txBody>
    </xdr:sp>
    <xdr:clientData/>
  </xdr:twoCellAnchor>
  <xdr:twoCellAnchor>
    <xdr:from>
      <xdr:col>4</xdr:col>
      <xdr:colOff>127000</xdr:colOff>
      <xdr:row>66</xdr:row>
      <xdr:rowOff>88900</xdr:rowOff>
    </xdr:from>
    <xdr:to>
      <xdr:col>12</xdr:col>
      <xdr:colOff>127000</xdr:colOff>
      <xdr:row>68</xdr:row>
      <xdr:rowOff>0</xdr:rowOff>
    </xdr:to>
    <xdr:sp macro="" textlink="">
      <xdr:nvSpPr>
        <xdr:cNvPr id="151" name="正方形/長方形 150"/>
        <xdr:cNvSpPr/>
      </xdr:nvSpPr>
      <xdr:spPr>
        <a:xfrm>
          <a:off x="889000" y="11404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14/23</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10</xdr:col>
      <xdr:colOff>0</xdr:colOff>
      <xdr:row>65</xdr:row>
      <xdr:rowOff>57150</xdr:rowOff>
    </xdr:from>
    <xdr:to>
      <xdr:col>18</xdr:col>
      <xdr:colOff>0</xdr:colOff>
      <xdr:row>66</xdr:row>
      <xdr:rowOff>139700</xdr:rowOff>
    </xdr:to>
    <xdr:sp macro="" textlink="">
      <xdr:nvSpPr>
        <xdr:cNvPr id="152" name="正方形/長方形 151"/>
        <xdr:cNvSpPr/>
      </xdr:nvSpPr>
      <xdr:spPr>
        <a:xfrm>
          <a:off x="1905000" y="11201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全国平均</a:t>
          </a:r>
        </a:p>
      </xdr:txBody>
    </xdr:sp>
    <xdr:clientData/>
  </xdr:twoCellAnchor>
  <xdr:twoCellAnchor>
    <xdr:from>
      <xdr:col>10</xdr:col>
      <xdr:colOff>0</xdr:colOff>
      <xdr:row>66</xdr:row>
      <xdr:rowOff>88900</xdr:rowOff>
    </xdr:from>
    <xdr:to>
      <xdr:col>18</xdr:col>
      <xdr:colOff>0</xdr:colOff>
      <xdr:row>68</xdr:row>
      <xdr:rowOff>0</xdr:rowOff>
    </xdr:to>
    <xdr:sp macro="" textlink="">
      <xdr:nvSpPr>
        <xdr:cNvPr id="153" name="正方形/長方形 152"/>
        <xdr:cNvSpPr/>
      </xdr:nvSpPr>
      <xdr:spPr>
        <a:xfrm>
          <a:off x="1905000" y="11404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171,106</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16</xdr:col>
      <xdr:colOff>0</xdr:colOff>
      <xdr:row>65</xdr:row>
      <xdr:rowOff>57150</xdr:rowOff>
    </xdr:from>
    <xdr:to>
      <xdr:col>24</xdr:col>
      <xdr:colOff>0</xdr:colOff>
      <xdr:row>66</xdr:row>
      <xdr:rowOff>139700</xdr:rowOff>
    </xdr:to>
    <xdr:sp macro="" textlink="">
      <xdr:nvSpPr>
        <xdr:cNvPr id="154" name="正方形/長方形 153"/>
        <xdr:cNvSpPr/>
      </xdr:nvSpPr>
      <xdr:spPr>
        <a:xfrm>
          <a:off x="3048000" y="11201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東京都平均</a:t>
          </a:r>
        </a:p>
      </xdr:txBody>
    </xdr:sp>
    <xdr:clientData/>
  </xdr:twoCellAnchor>
  <xdr:twoCellAnchor>
    <xdr:from>
      <xdr:col>16</xdr:col>
      <xdr:colOff>0</xdr:colOff>
      <xdr:row>66</xdr:row>
      <xdr:rowOff>88900</xdr:rowOff>
    </xdr:from>
    <xdr:to>
      <xdr:col>24</xdr:col>
      <xdr:colOff>0</xdr:colOff>
      <xdr:row>68</xdr:row>
      <xdr:rowOff>0</xdr:rowOff>
    </xdr:to>
    <xdr:sp macro="" textlink="">
      <xdr:nvSpPr>
        <xdr:cNvPr id="155" name="正方形/長方形 154"/>
        <xdr:cNvSpPr/>
      </xdr:nvSpPr>
      <xdr:spPr>
        <a:xfrm>
          <a:off x="3048000" y="11404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204,893</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4</xdr:col>
      <xdr:colOff>0</xdr:colOff>
      <xdr:row>68</xdr:row>
      <xdr:rowOff>25400</xdr:rowOff>
    </xdr:from>
    <xdr:to>
      <xdr:col>28</xdr:col>
      <xdr:colOff>114300</xdr:colOff>
      <xdr:row>81</xdr:row>
      <xdr:rowOff>82550</xdr:rowOff>
    </xdr:to>
    <xdr:sp macro="" textlink="">
      <xdr:nvSpPr>
        <xdr:cNvPr id="156" name="正方形/長方形 155"/>
        <xdr:cNvSpPr/>
      </xdr:nvSpPr>
      <xdr:spPr>
        <a:xfrm>
          <a:off x="762000" y="11684000"/>
          <a:ext cx="4686300" cy="2286000"/>
        </a:xfrm>
        <a:prstGeom prst="rect">
          <a:avLst/>
        </a:prstGeom>
        <a:solidFill>
          <a:srgbClr val="E6FFD5"/>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3</xdr:col>
      <xdr:colOff>152400</xdr:colOff>
      <xdr:row>67</xdr:row>
      <xdr:rowOff>6350</xdr:rowOff>
    </xdr:from>
    <xdr:ext cx="349839" cy="225703"/>
    <xdr:sp macro="" textlink="">
      <xdr:nvSpPr>
        <xdr:cNvPr id="157" name="テキスト ボックス 156"/>
        <xdr:cNvSpPr txBox="1"/>
      </xdr:nvSpPr>
      <xdr:spPr>
        <a:xfrm>
          <a:off x="723900" y="11493500"/>
          <a:ext cx="349839"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800">
              <a:latin typeface="ＭＳ Ｐゴシック" panose="020B0600070205080204" pitchFamily="50" charset="-128"/>
              <a:ea typeface="ＭＳ Ｐゴシック" panose="020B0600070205080204" pitchFamily="50" charset="-128"/>
            </a:rPr>
            <a:t>(</a:t>
          </a:r>
          <a:r>
            <a:rPr kumimoji="1" lang="ja-JP" altLang="en-US" sz="800">
              <a:latin typeface="ＭＳ Ｐゴシック" panose="020B0600070205080204" pitchFamily="50" charset="-128"/>
              <a:ea typeface="ＭＳ Ｐゴシック" panose="020B0600070205080204" pitchFamily="50" charset="-128"/>
            </a:rPr>
            <a:t>円</a:t>
          </a:r>
          <a:r>
            <a:rPr kumimoji="1" lang="en-US" altLang="ja-JP" sz="800">
              <a:latin typeface="ＭＳ Ｐゴシック" panose="020B0600070205080204" pitchFamily="50" charset="-128"/>
              <a:ea typeface="ＭＳ Ｐゴシック" panose="020B0600070205080204" pitchFamily="50" charset="-128"/>
            </a:rPr>
            <a:t>)</a:t>
          </a:r>
          <a:endParaRPr kumimoji="1" lang="ja-JP" altLang="en-US" sz="800">
            <a:latin typeface="ＭＳ Ｐゴシック" panose="020B0600070205080204" pitchFamily="50" charset="-128"/>
            <a:ea typeface="ＭＳ Ｐゴシック" panose="020B0600070205080204" pitchFamily="50" charset="-128"/>
          </a:endParaRPr>
        </a:p>
      </xdr:txBody>
    </xdr:sp>
    <xdr:clientData/>
  </xdr:oneCellAnchor>
  <xdr:twoCellAnchor>
    <xdr:from>
      <xdr:col>4</xdr:col>
      <xdr:colOff>0</xdr:colOff>
      <xdr:row>81</xdr:row>
      <xdr:rowOff>82550</xdr:rowOff>
    </xdr:from>
    <xdr:to>
      <xdr:col>28</xdr:col>
      <xdr:colOff>114300</xdr:colOff>
      <xdr:row>81</xdr:row>
      <xdr:rowOff>82550</xdr:rowOff>
    </xdr:to>
    <xdr:cxnSp macro="">
      <xdr:nvCxnSpPr>
        <xdr:cNvPr id="158" name="直線コネクタ 157"/>
        <xdr:cNvCxnSpPr/>
      </xdr:nvCxnSpPr>
      <xdr:spPr>
        <a:xfrm>
          <a:off x="762000" y="13970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166581</xdr:colOff>
      <xdr:row>80</xdr:row>
      <xdr:rowOff>111777</xdr:rowOff>
    </xdr:from>
    <xdr:ext cx="595419" cy="259045"/>
    <xdr:sp macro="" textlink="">
      <xdr:nvSpPr>
        <xdr:cNvPr id="159" name="テキスト ボックス 158"/>
        <xdr:cNvSpPr txBox="1"/>
      </xdr:nvSpPr>
      <xdr:spPr>
        <a:xfrm>
          <a:off x="166581" y="13827777"/>
          <a:ext cx="59541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150,000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4</xdr:col>
      <xdr:colOff>0</xdr:colOff>
      <xdr:row>79</xdr:row>
      <xdr:rowOff>44450</xdr:rowOff>
    </xdr:from>
    <xdr:to>
      <xdr:col>28</xdr:col>
      <xdr:colOff>114300</xdr:colOff>
      <xdr:row>79</xdr:row>
      <xdr:rowOff>44450</xdr:rowOff>
    </xdr:to>
    <xdr:cxnSp macro="">
      <xdr:nvCxnSpPr>
        <xdr:cNvPr id="160" name="直線コネクタ 159"/>
        <xdr:cNvCxnSpPr/>
      </xdr:nvCxnSpPr>
      <xdr:spPr>
        <a:xfrm>
          <a:off x="762000" y="13589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166581</xdr:colOff>
      <xdr:row>78</xdr:row>
      <xdr:rowOff>73677</xdr:rowOff>
    </xdr:from>
    <xdr:ext cx="595419" cy="259045"/>
    <xdr:sp macro="" textlink="">
      <xdr:nvSpPr>
        <xdr:cNvPr id="161" name="テキスト ボックス 160"/>
        <xdr:cNvSpPr txBox="1"/>
      </xdr:nvSpPr>
      <xdr:spPr>
        <a:xfrm>
          <a:off x="166581" y="13446777"/>
          <a:ext cx="59541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180,000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4</xdr:col>
      <xdr:colOff>0</xdr:colOff>
      <xdr:row>77</xdr:row>
      <xdr:rowOff>6350</xdr:rowOff>
    </xdr:from>
    <xdr:to>
      <xdr:col>28</xdr:col>
      <xdr:colOff>114300</xdr:colOff>
      <xdr:row>77</xdr:row>
      <xdr:rowOff>6350</xdr:rowOff>
    </xdr:to>
    <xdr:cxnSp macro="">
      <xdr:nvCxnSpPr>
        <xdr:cNvPr id="162" name="直線コネクタ 161"/>
        <xdr:cNvCxnSpPr/>
      </xdr:nvCxnSpPr>
      <xdr:spPr>
        <a:xfrm>
          <a:off x="762000" y="13208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166581</xdr:colOff>
      <xdr:row>76</xdr:row>
      <xdr:rowOff>35577</xdr:rowOff>
    </xdr:from>
    <xdr:ext cx="595419" cy="259045"/>
    <xdr:sp macro="" textlink="">
      <xdr:nvSpPr>
        <xdr:cNvPr id="163" name="テキスト ボックス 162"/>
        <xdr:cNvSpPr txBox="1"/>
      </xdr:nvSpPr>
      <xdr:spPr>
        <a:xfrm>
          <a:off x="166581" y="13065777"/>
          <a:ext cx="59541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210,000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4</xdr:col>
      <xdr:colOff>0</xdr:colOff>
      <xdr:row>74</xdr:row>
      <xdr:rowOff>139700</xdr:rowOff>
    </xdr:from>
    <xdr:to>
      <xdr:col>28</xdr:col>
      <xdr:colOff>114300</xdr:colOff>
      <xdr:row>74</xdr:row>
      <xdr:rowOff>139700</xdr:rowOff>
    </xdr:to>
    <xdr:cxnSp macro="">
      <xdr:nvCxnSpPr>
        <xdr:cNvPr id="164" name="直線コネクタ 163"/>
        <xdr:cNvCxnSpPr/>
      </xdr:nvCxnSpPr>
      <xdr:spPr>
        <a:xfrm>
          <a:off x="762000" y="12827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166581</xdr:colOff>
      <xdr:row>73</xdr:row>
      <xdr:rowOff>168927</xdr:rowOff>
    </xdr:from>
    <xdr:ext cx="595419" cy="259045"/>
    <xdr:sp macro="" textlink="">
      <xdr:nvSpPr>
        <xdr:cNvPr id="165" name="テキスト ボックス 164"/>
        <xdr:cNvSpPr txBox="1"/>
      </xdr:nvSpPr>
      <xdr:spPr>
        <a:xfrm>
          <a:off x="166581" y="12684777"/>
          <a:ext cx="59541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240,000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4</xdr:col>
      <xdr:colOff>0</xdr:colOff>
      <xdr:row>72</xdr:row>
      <xdr:rowOff>101600</xdr:rowOff>
    </xdr:from>
    <xdr:to>
      <xdr:col>28</xdr:col>
      <xdr:colOff>114300</xdr:colOff>
      <xdr:row>72</xdr:row>
      <xdr:rowOff>101600</xdr:rowOff>
    </xdr:to>
    <xdr:cxnSp macro="">
      <xdr:nvCxnSpPr>
        <xdr:cNvPr id="166" name="直線コネクタ 165"/>
        <xdr:cNvCxnSpPr/>
      </xdr:nvCxnSpPr>
      <xdr:spPr>
        <a:xfrm>
          <a:off x="762000" y="12446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166581</xdr:colOff>
      <xdr:row>71</xdr:row>
      <xdr:rowOff>130827</xdr:rowOff>
    </xdr:from>
    <xdr:ext cx="595419" cy="259045"/>
    <xdr:sp macro="" textlink="">
      <xdr:nvSpPr>
        <xdr:cNvPr id="167" name="テキスト ボックス 166"/>
        <xdr:cNvSpPr txBox="1"/>
      </xdr:nvSpPr>
      <xdr:spPr>
        <a:xfrm>
          <a:off x="166581" y="12303777"/>
          <a:ext cx="59541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270,000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4</xdr:col>
      <xdr:colOff>0</xdr:colOff>
      <xdr:row>70</xdr:row>
      <xdr:rowOff>63500</xdr:rowOff>
    </xdr:from>
    <xdr:to>
      <xdr:col>28</xdr:col>
      <xdr:colOff>114300</xdr:colOff>
      <xdr:row>70</xdr:row>
      <xdr:rowOff>63500</xdr:rowOff>
    </xdr:to>
    <xdr:cxnSp macro="">
      <xdr:nvCxnSpPr>
        <xdr:cNvPr id="168" name="直線コネクタ 167"/>
        <xdr:cNvCxnSpPr/>
      </xdr:nvCxnSpPr>
      <xdr:spPr>
        <a:xfrm>
          <a:off x="762000" y="12065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166581</xdr:colOff>
      <xdr:row>69</xdr:row>
      <xdr:rowOff>92727</xdr:rowOff>
    </xdr:from>
    <xdr:ext cx="595419" cy="259045"/>
    <xdr:sp macro="" textlink="">
      <xdr:nvSpPr>
        <xdr:cNvPr id="169" name="テキスト ボックス 168"/>
        <xdr:cNvSpPr txBox="1"/>
      </xdr:nvSpPr>
      <xdr:spPr>
        <a:xfrm>
          <a:off x="166581" y="11922777"/>
          <a:ext cx="59541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300,000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4</xdr:col>
      <xdr:colOff>0</xdr:colOff>
      <xdr:row>68</xdr:row>
      <xdr:rowOff>25400</xdr:rowOff>
    </xdr:from>
    <xdr:to>
      <xdr:col>28</xdr:col>
      <xdr:colOff>114300</xdr:colOff>
      <xdr:row>68</xdr:row>
      <xdr:rowOff>25400</xdr:rowOff>
    </xdr:to>
    <xdr:cxnSp macro="">
      <xdr:nvCxnSpPr>
        <xdr:cNvPr id="170" name="直線コネクタ 169"/>
        <xdr:cNvCxnSpPr/>
      </xdr:nvCxnSpPr>
      <xdr:spPr>
        <a:xfrm>
          <a:off x="762000" y="11684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166581</xdr:colOff>
      <xdr:row>67</xdr:row>
      <xdr:rowOff>54627</xdr:rowOff>
    </xdr:from>
    <xdr:ext cx="595419" cy="259045"/>
    <xdr:sp macro="" textlink="">
      <xdr:nvSpPr>
        <xdr:cNvPr id="171" name="テキスト ボックス 170"/>
        <xdr:cNvSpPr txBox="1"/>
      </xdr:nvSpPr>
      <xdr:spPr>
        <a:xfrm>
          <a:off x="166581" y="11541777"/>
          <a:ext cx="59541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330,000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4</xdr:col>
      <xdr:colOff>0</xdr:colOff>
      <xdr:row>68</xdr:row>
      <xdr:rowOff>25400</xdr:rowOff>
    </xdr:from>
    <xdr:to>
      <xdr:col>28</xdr:col>
      <xdr:colOff>114300</xdr:colOff>
      <xdr:row>81</xdr:row>
      <xdr:rowOff>82550</xdr:rowOff>
    </xdr:to>
    <xdr:sp macro="" textlink="">
      <xdr:nvSpPr>
        <xdr:cNvPr id="172" name="民生費グラフ枠"/>
        <xdr:cNvSpPr/>
      </xdr:nvSpPr>
      <xdr:spPr>
        <a:xfrm>
          <a:off x="762000" y="11684000"/>
          <a:ext cx="4686300" cy="228600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24</xdr:col>
      <xdr:colOff>61595</xdr:colOff>
      <xdr:row>70</xdr:row>
      <xdr:rowOff>167627</xdr:rowOff>
    </xdr:from>
    <xdr:to>
      <xdr:col>24</xdr:col>
      <xdr:colOff>62865</xdr:colOff>
      <xdr:row>79</xdr:row>
      <xdr:rowOff>88760</xdr:rowOff>
    </xdr:to>
    <xdr:cxnSp macro="">
      <xdr:nvCxnSpPr>
        <xdr:cNvPr id="173" name="直線コネクタ 172"/>
        <xdr:cNvCxnSpPr/>
      </xdr:nvCxnSpPr>
      <xdr:spPr>
        <a:xfrm flipV="1">
          <a:off x="4633595" y="12169127"/>
          <a:ext cx="1270" cy="1464183"/>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24</xdr:col>
      <xdr:colOff>114300</xdr:colOff>
      <xdr:row>79</xdr:row>
      <xdr:rowOff>92587</xdr:rowOff>
    </xdr:from>
    <xdr:ext cx="599010" cy="259045"/>
    <xdr:sp macro="" textlink="">
      <xdr:nvSpPr>
        <xdr:cNvPr id="174" name="民生費最小値テキスト"/>
        <xdr:cNvSpPr txBox="1"/>
      </xdr:nvSpPr>
      <xdr:spPr>
        <a:xfrm>
          <a:off x="4686300" y="13637137"/>
          <a:ext cx="59901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panose="020B0600070205080204" pitchFamily="50" charset="-128"/>
              <a:ea typeface="ＭＳ Ｐゴシック" panose="020B0600070205080204" pitchFamily="50" charset="-128"/>
            </a:rPr>
            <a:t>176,511</a:t>
          </a:r>
          <a:endParaRPr kumimoji="1" lang="ja-JP" altLang="en-US" sz="1000" b="1">
            <a:latin typeface="ＭＳ Ｐゴシック" panose="020B0600070205080204" pitchFamily="50" charset="-128"/>
            <a:ea typeface="ＭＳ Ｐゴシック" panose="020B0600070205080204" pitchFamily="50" charset="-128"/>
          </a:endParaRPr>
        </a:p>
      </xdr:txBody>
    </xdr:sp>
    <xdr:clientData/>
  </xdr:oneCellAnchor>
  <xdr:twoCellAnchor>
    <xdr:from>
      <xdr:col>23</xdr:col>
      <xdr:colOff>165100</xdr:colOff>
      <xdr:row>79</xdr:row>
      <xdr:rowOff>88760</xdr:rowOff>
    </xdr:from>
    <xdr:to>
      <xdr:col>24</xdr:col>
      <xdr:colOff>152400</xdr:colOff>
      <xdr:row>79</xdr:row>
      <xdr:rowOff>88760</xdr:rowOff>
    </xdr:to>
    <xdr:cxnSp macro="">
      <xdr:nvCxnSpPr>
        <xdr:cNvPr id="175" name="直線コネクタ 174"/>
        <xdr:cNvCxnSpPr/>
      </xdr:nvCxnSpPr>
      <xdr:spPr>
        <a:xfrm>
          <a:off x="4546600" y="13633310"/>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24</xdr:col>
      <xdr:colOff>114300</xdr:colOff>
      <xdr:row>69</xdr:row>
      <xdr:rowOff>114304</xdr:rowOff>
    </xdr:from>
    <xdr:ext cx="599010" cy="259045"/>
    <xdr:sp macro="" textlink="">
      <xdr:nvSpPr>
        <xdr:cNvPr id="176" name="民生費最大値テキスト"/>
        <xdr:cNvSpPr txBox="1"/>
      </xdr:nvSpPr>
      <xdr:spPr>
        <a:xfrm>
          <a:off x="4686300" y="11944354"/>
          <a:ext cx="59901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panose="020B0600070205080204" pitchFamily="50" charset="-128"/>
            </a:rPr>
            <a:t>291,801</a:t>
          </a:r>
          <a:endParaRPr kumimoji="1" lang="ja-JP" altLang="en-US" sz="1000" b="1">
            <a:latin typeface="ＭＳ Ｐゴシック" panose="020B0600070205080204" pitchFamily="50" charset="-128"/>
          </a:endParaRPr>
        </a:p>
      </xdr:txBody>
    </xdr:sp>
    <xdr:clientData/>
  </xdr:oneCellAnchor>
  <xdr:twoCellAnchor>
    <xdr:from>
      <xdr:col>23</xdr:col>
      <xdr:colOff>165100</xdr:colOff>
      <xdr:row>70</xdr:row>
      <xdr:rowOff>167627</xdr:rowOff>
    </xdr:from>
    <xdr:to>
      <xdr:col>24</xdr:col>
      <xdr:colOff>152400</xdr:colOff>
      <xdr:row>70</xdr:row>
      <xdr:rowOff>167627</xdr:rowOff>
    </xdr:to>
    <xdr:cxnSp macro="">
      <xdr:nvCxnSpPr>
        <xdr:cNvPr id="177" name="直線コネクタ 176"/>
        <xdr:cNvCxnSpPr/>
      </xdr:nvCxnSpPr>
      <xdr:spPr>
        <a:xfrm>
          <a:off x="4546600" y="12169127"/>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177800</xdr:colOff>
      <xdr:row>77</xdr:row>
      <xdr:rowOff>32626</xdr:rowOff>
    </xdr:from>
    <xdr:to>
      <xdr:col>24</xdr:col>
      <xdr:colOff>63500</xdr:colOff>
      <xdr:row>77</xdr:row>
      <xdr:rowOff>92545</xdr:rowOff>
    </xdr:to>
    <xdr:cxnSp macro="">
      <xdr:nvCxnSpPr>
        <xdr:cNvPr id="178" name="直線コネクタ 177"/>
        <xdr:cNvCxnSpPr/>
      </xdr:nvCxnSpPr>
      <xdr:spPr>
        <a:xfrm flipV="1">
          <a:off x="3797300" y="13234276"/>
          <a:ext cx="838200" cy="59919"/>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24</xdr:col>
      <xdr:colOff>114300</xdr:colOff>
      <xdr:row>75</xdr:row>
      <xdr:rowOff>123982</xdr:rowOff>
    </xdr:from>
    <xdr:ext cx="599010" cy="259045"/>
    <xdr:sp macro="" textlink="">
      <xdr:nvSpPr>
        <xdr:cNvPr id="179" name="民生費平均値テキスト"/>
        <xdr:cNvSpPr txBox="1"/>
      </xdr:nvSpPr>
      <xdr:spPr>
        <a:xfrm>
          <a:off x="4686300" y="12982732"/>
          <a:ext cx="599010"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000080"/>
              </a:solidFill>
              <a:latin typeface="ＭＳ Ｐゴシック" panose="020B0600070205080204" pitchFamily="50" charset="-128"/>
              <a:ea typeface="ＭＳ Ｐゴシック" panose="020B0600070205080204" pitchFamily="50" charset="-128"/>
            </a:rPr>
            <a:t>212,039</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24</xdr:col>
      <xdr:colOff>12700</xdr:colOff>
      <xdr:row>76</xdr:row>
      <xdr:rowOff>101105</xdr:rowOff>
    </xdr:from>
    <xdr:to>
      <xdr:col>24</xdr:col>
      <xdr:colOff>114300</xdr:colOff>
      <xdr:row>77</xdr:row>
      <xdr:rowOff>31255</xdr:rowOff>
    </xdr:to>
    <xdr:sp macro="" textlink="">
      <xdr:nvSpPr>
        <xdr:cNvPr id="180" name="フローチャート: 判断 179"/>
        <xdr:cNvSpPr/>
      </xdr:nvSpPr>
      <xdr:spPr>
        <a:xfrm>
          <a:off x="4584700" y="13131305"/>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15</xdr:col>
      <xdr:colOff>50800</xdr:colOff>
      <xdr:row>77</xdr:row>
      <xdr:rowOff>92545</xdr:rowOff>
    </xdr:from>
    <xdr:to>
      <xdr:col>19</xdr:col>
      <xdr:colOff>177800</xdr:colOff>
      <xdr:row>77</xdr:row>
      <xdr:rowOff>144869</xdr:rowOff>
    </xdr:to>
    <xdr:cxnSp macro="">
      <xdr:nvCxnSpPr>
        <xdr:cNvPr id="181" name="直線コネクタ 180"/>
        <xdr:cNvCxnSpPr/>
      </xdr:nvCxnSpPr>
      <xdr:spPr>
        <a:xfrm flipV="1">
          <a:off x="2908300" y="13294195"/>
          <a:ext cx="889000" cy="52324"/>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127000</xdr:colOff>
      <xdr:row>77</xdr:row>
      <xdr:rowOff>35331</xdr:rowOff>
    </xdr:from>
    <xdr:to>
      <xdr:col>20</xdr:col>
      <xdr:colOff>38100</xdr:colOff>
      <xdr:row>77</xdr:row>
      <xdr:rowOff>136931</xdr:rowOff>
    </xdr:to>
    <xdr:sp macro="" textlink="">
      <xdr:nvSpPr>
        <xdr:cNvPr id="182" name="フローチャート: 判断 181"/>
        <xdr:cNvSpPr/>
      </xdr:nvSpPr>
      <xdr:spPr>
        <a:xfrm>
          <a:off x="3746500" y="13236981"/>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18</xdr:col>
      <xdr:colOff>68795</xdr:colOff>
      <xdr:row>75</xdr:row>
      <xdr:rowOff>153458</xdr:rowOff>
    </xdr:from>
    <xdr:ext cx="599010" cy="259045"/>
    <xdr:sp macro="" textlink="">
      <xdr:nvSpPr>
        <xdr:cNvPr id="183" name="テキスト ボックス 182"/>
        <xdr:cNvSpPr txBox="1"/>
      </xdr:nvSpPr>
      <xdr:spPr>
        <a:xfrm>
          <a:off x="3497795" y="13012208"/>
          <a:ext cx="59901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203,718</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10</xdr:col>
      <xdr:colOff>114300</xdr:colOff>
      <xdr:row>77</xdr:row>
      <xdr:rowOff>144869</xdr:rowOff>
    </xdr:from>
    <xdr:to>
      <xdr:col>15</xdr:col>
      <xdr:colOff>50800</xdr:colOff>
      <xdr:row>77</xdr:row>
      <xdr:rowOff>167182</xdr:rowOff>
    </xdr:to>
    <xdr:cxnSp macro="">
      <xdr:nvCxnSpPr>
        <xdr:cNvPr id="184" name="直線コネクタ 183"/>
        <xdr:cNvCxnSpPr/>
      </xdr:nvCxnSpPr>
      <xdr:spPr>
        <a:xfrm flipV="1">
          <a:off x="2019300" y="13346519"/>
          <a:ext cx="889000" cy="22313"/>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0</xdr:colOff>
      <xdr:row>77</xdr:row>
      <xdr:rowOff>52997</xdr:rowOff>
    </xdr:from>
    <xdr:to>
      <xdr:col>15</xdr:col>
      <xdr:colOff>101600</xdr:colOff>
      <xdr:row>77</xdr:row>
      <xdr:rowOff>154597</xdr:rowOff>
    </xdr:to>
    <xdr:sp macro="" textlink="">
      <xdr:nvSpPr>
        <xdr:cNvPr id="185" name="フローチャート: 判断 184"/>
        <xdr:cNvSpPr/>
      </xdr:nvSpPr>
      <xdr:spPr>
        <a:xfrm>
          <a:off x="2857500" y="13254647"/>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13</xdr:col>
      <xdr:colOff>132295</xdr:colOff>
      <xdr:row>75</xdr:row>
      <xdr:rowOff>171124</xdr:rowOff>
    </xdr:from>
    <xdr:ext cx="599010" cy="259045"/>
    <xdr:sp macro="" textlink="">
      <xdr:nvSpPr>
        <xdr:cNvPr id="186" name="テキスト ボックス 185"/>
        <xdr:cNvSpPr txBox="1"/>
      </xdr:nvSpPr>
      <xdr:spPr>
        <a:xfrm>
          <a:off x="2608795" y="13029874"/>
          <a:ext cx="59901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202,327</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5</xdr:col>
      <xdr:colOff>177800</xdr:colOff>
      <xdr:row>77</xdr:row>
      <xdr:rowOff>167182</xdr:rowOff>
    </xdr:from>
    <xdr:to>
      <xdr:col>10</xdr:col>
      <xdr:colOff>114300</xdr:colOff>
      <xdr:row>78</xdr:row>
      <xdr:rowOff>71565</xdr:rowOff>
    </xdr:to>
    <xdr:cxnSp macro="">
      <xdr:nvCxnSpPr>
        <xdr:cNvPr id="187" name="直線コネクタ 186"/>
        <xdr:cNvCxnSpPr/>
      </xdr:nvCxnSpPr>
      <xdr:spPr>
        <a:xfrm flipV="1">
          <a:off x="1130300" y="13368832"/>
          <a:ext cx="889000" cy="75833"/>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63500</xdr:colOff>
      <xdr:row>77</xdr:row>
      <xdr:rowOff>89319</xdr:rowOff>
    </xdr:from>
    <xdr:to>
      <xdr:col>10</xdr:col>
      <xdr:colOff>165100</xdr:colOff>
      <xdr:row>78</xdr:row>
      <xdr:rowOff>19469</xdr:rowOff>
    </xdr:to>
    <xdr:sp macro="" textlink="">
      <xdr:nvSpPr>
        <xdr:cNvPr id="188" name="フローチャート: 判断 187"/>
        <xdr:cNvSpPr/>
      </xdr:nvSpPr>
      <xdr:spPr>
        <a:xfrm>
          <a:off x="1968500" y="13290969"/>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9</xdr:col>
      <xdr:colOff>5295</xdr:colOff>
      <xdr:row>76</xdr:row>
      <xdr:rowOff>35996</xdr:rowOff>
    </xdr:from>
    <xdr:ext cx="599010" cy="259045"/>
    <xdr:sp macro="" textlink="">
      <xdr:nvSpPr>
        <xdr:cNvPr id="189" name="テキスト ボックス 188"/>
        <xdr:cNvSpPr txBox="1"/>
      </xdr:nvSpPr>
      <xdr:spPr>
        <a:xfrm>
          <a:off x="1719795" y="13066196"/>
          <a:ext cx="59901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199,467</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5</xdr:col>
      <xdr:colOff>127000</xdr:colOff>
      <xdr:row>78</xdr:row>
      <xdr:rowOff>7531</xdr:rowOff>
    </xdr:from>
    <xdr:to>
      <xdr:col>6</xdr:col>
      <xdr:colOff>38100</xdr:colOff>
      <xdr:row>78</xdr:row>
      <xdr:rowOff>109131</xdr:rowOff>
    </xdr:to>
    <xdr:sp macro="" textlink="">
      <xdr:nvSpPr>
        <xdr:cNvPr id="190" name="フローチャート: 判断 189"/>
        <xdr:cNvSpPr/>
      </xdr:nvSpPr>
      <xdr:spPr>
        <a:xfrm>
          <a:off x="1079500" y="13380631"/>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4</xdr:col>
      <xdr:colOff>68795</xdr:colOff>
      <xdr:row>76</xdr:row>
      <xdr:rowOff>125658</xdr:rowOff>
    </xdr:from>
    <xdr:ext cx="599010" cy="259045"/>
    <xdr:sp macro="" textlink="">
      <xdr:nvSpPr>
        <xdr:cNvPr id="191" name="テキスト ボックス 190"/>
        <xdr:cNvSpPr txBox="1"/>
      </xdr:nvSpPr>
      <xdr:spPr>
        <a:xfrm>
          <a:off x="830795" y="13155858"/>
          <a:ext cx="59901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192,407</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oneCellAnchor>
    <xdr:from>
      <xdr:col>23</xdr:col>
      <xdr:colOff>63500</xdr:colOff>
      <xdr:row>81</xdr:row>
      <xdr:rowOff>80027</xdr:rowOff>
    </xdr:from>
    <xdr:ext cx="762000" cy="259045"/>
    <xdr:sp macro="" textlink="">
      <xdr:nvSpPr>
        <xdr:cNvPr id="192" name="テキスト ボックス 191"/>
        <xdr:cNvSpPr txBox="1"/>
      </xdr:nvSpPr>
      <xdr:spPr>
        <a:xfrm>
          <a:off x="4445000" y="1396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R01</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18</xdr:col>
      <xdr:colOff>177800</xdr:colOff>
      <xdr:row>81</xdr:row>
      <xdr:rowOff>80027</xdr:rowOff>
    </xdr:from>
    <xdr:ext cx="762000" cy="259045"/>
    <xdr:sp macro="" textlink="">
      <xdr:nvSpPr>
        <xdr:cNvPr id="193" name="テキスト ボックス 192"/>
        <xdr:cNvSpPr txBox="1"/>
      </xdr:nvSpPr>
      <xdr:spPr>
        <a:xfrm>
          <a:off x="3606800" y="1396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H30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14</xdr:col>
      <xdr:colOff>50800</xdr:colOff>
      <xdr:row>81</xdr:row>
      <xdr:rowOff>80027</xdr:rowOff>
    </xdr:from>
    <xdr:ext cx="762000" cy="259045"/>
    <xdr:sp macro="" textlink="">
      <xdr:nvSpPr>
        <xdr:cNvPr id="194" name="テキスト ボックス 193"/>
        <xdr:cNvSpPr txBox="1"/>
      </xdr:nvSpPr>
      <xdr:spPr>
        <a:xfrm>
          <a:off x="2717800" y="1396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H29</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9</xdr:col>
      <xdr:colOff>114300</xdr:colOff>
      <xdr:row>81</xdr:row>
      <xdr:rowOff>80027</xdr:rowOff>
    </xdr:from>
    <xdr:ext cx="762000" cy="259045"/>
    <xdr:sp macro="" textlink="">
      <xdr:nvSpPr>
        <xdr:cNvPr id="195" name="テキスト ボックス 194"/>
        <xdr:cNvSpPr txBox="1"/>
      </xdr:nvSpPr>
      <xdr:spPr>
        <a:xfrm>
          <a:off x="1828800" y="1396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H28</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4</xdr:col>
      <xdr:colOff>177800</xdr:colOff>
      <xdr:row>81</xdr:row>
      <xdr:rowOff>80027</xdr:rowOff>
    </xdr:from>
    <xdr:ext cx="762000" cy="259045"/>
    <xdr:sp macro="" textlink="">
      <xdr:nvSpPr>
        <xdr:cNvPr id="196" name="テキスト ボックス 195"/>
        <xdr:cNvSpPr txBox="1"/>
      </xdr:nvSpPr>
      <xdr:spPr>
        <a:xfrm>
          <a:off x="939800" y="1396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H27</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24</xdr:col>
      <xdr:colOff>12700</xdr:colOff>
      <xdr:row>76</xdr:row>
      <xdr:rowOff>153276</xdr:rowOff>
    </xdr:from>
    <xdr:to>
      <xdr:col>24</xdr:col>
      <xdr:colOff>114300</xdr:colOff>
      <xdr:row>77</xdr:row>
      <xdr:rowOff>83426</xdr:rowOff>
    </xdr:to>
    <xdr:sp macro="" textlink="">
      <xdr:nvSpPr>
        <xdr:cNvPr id="197" name="楕円 196"/>
        <xdr:cNvSpPr/>
      </xdr:nvSpPr>
      <xdr:spPr>
        <a:xfrm>
          <a:off x="4584700" y="13183476"/>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24</xdr:col>
      <xdr:colOff>114300</xdr:colOff>
      <xdr:row>76</xdr:row>
      <xdr:rowOff>131703</xdr:rowOff>
    </xdr:from>
    <xdr:ext cx="599010" cy="259045"/>
    <xdr:sp macro="" textlink="">
      <xdr:nvSpPr>
        <xdr:cNvPr id="198" name="民生費該当値テキスト"/>
        <xdr:cNvSpPr txBox="1"/>
      </xdr:nvSpPr>
      <xdr:spPr>
        <a:xfrm>
          <a:off x="4686300" y="13161903"/>
          <a:ext cx="59901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FF0000"/>
              </a:solidFill>
              <a:latin typeface="ＭＳ Ｐゴシック" panose="020B0600070205080204" pitchFamily="50" charset="-128"/>
              <a:ea typeface="ＭＳ Ｐゴシック" panose="020B0600070205080204" pitchFamily="50" charset="-128"/>
            </a:rPr>
            <a:t>207,931</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19</xdr:col>
      <xdr:colOff>127000</xdr:colOff>
      <xdr:row>77</xdr:row>
      <xdr:rowOff>41745</xdr:rowOff>
    </xdr:from>
    <xdr:to>
      <xdr:col>20</xdr:col>
      <xdr:colOff>38100</xdr:colOff>
      <xdr:row>77</xdr:row>
      <xdr:rowOff>143345</xdr:rowOff>
    </xdr:to>
    <xdr:sp macro="" textlink="">
      <xdr:nvSpPr>
        <xdr:cNvPr id="199" name="楕円 198"/>
        <xdr:cNvSpPr/>
      </xdr:nvSpPr>
      <xdr:spPr>
        <a:xfrm>
          <a:off x="3746500" y="13243395"/>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18</xdr:col>
      <xdr:colOff>68795</xdr:colOff>
      <xdr:row>77</xdr:row>
      <xdr:rowOff>134472</xdr:rowOff>
    </xdr:from>
    <xdr:ext cx="599010" cy="259045"/>
    <xdr:sp macro="" textlink="">
      <xdr:nvSpPr>
        <xdr:cNvPr id="200" name="テキスト ボックス 199"/>
        <xdr:cNvSpPr txBox="1"/>
      </xdr:nvSpPr>
      <xdr:spPr>
        <a:xfrm>
          <a:off x="3497795" y="13336122"/>
          <a:ext cx="59901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203,213</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15</xdr:col>
      <xdr:colOff>0</xdr:colOff>
      <xdr:row>77</xdr:row>
      <xdr:rowOff>94069</xdr:rowOff>
    </xdr:from>
    <xdr:to>
      <xdr:col>15</xdr:col>
      <xdr:colOff>101600</xdr:colOff>
      <xdr:row>78</xdr:row>
      <xdr:rowOff>24219</xdr:rowOff>
    </xdr:to>
    <xdr:sp macro="" textlink="">
      <xdr:nvSpPr>
        <xdr:cNvPr id="201" name="楕円 200"/>
        <xdr:cNvSpPr/>
      </xdr:nvSpPr>
      <xdr:spPr>
        <a:xfrm>
          <a:off x="2857500" y="13295719"/>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13</xdr:col>
      <xdr:colOff>132295</xdr:colOff>
      <xdr:row>78</xdr:row>
      <xdr:rowOff>15346</xdr:rowOff>
    </xdr:from>
    <xdr:ext cx="599010" cy="259045"/>
    <xdr:sp macro="" textlink="">
      <xdr:nvSpPr>
        <xdr:cNvPr id="202" name="テキスト ボックス 201"/>
        <xdr:cNvSpPr txBox="1"/>
      </xdr:nvSpPr>
      <xdr:spPr>
        <a:xfrm>
          <a:off x="2608795" y="13388446"/>
          <a:ext cx="59901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199,093</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10</xdr:col>
      <xdr:colOff>63500</xdr:colOff>
      <xdr:row>77</xdr:row>
      <xdr:rowOff>116382</xdr:rowOff>
    </xdr:from>
    <xdr:to>
      <xdr:col>10</xdr:col>
      <xdr:colOff>165100</xdr:colOff>
      <xdr:row>78</xdr:row>
      <xdr:rowOff>46532</xdr:rowOff>
    </xdr:to>
    <xdr:sp macro="" textlink="">
      <xdr:nvSpPr>
        <xdr:cNvPr id="203" name="楕円 202"/>
        <xdr:cNvSpPr/>
      </xdr:nvSpPr>
      <xdr:spPr>
        <a:xfrm>
          <a:off x="1968500" y="13318032"/>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9</xdr:col>
      <xdr:colOff>5295</xdr:colOff>
      <xdr:row>78</xdr:row>
      <xdr:rowOff>37659</xdr:rowOff>
    </xdr:from>
    <xdr:ext cx="599010" cy="259045"/>
    <xdr:sp macro="" textlink="">
      <xdr:nvSpPr>
        <xdr:cNvPr id="204" name="テキスト ボックス 203"/>
        <xdr:cNvSpPr txBox="1"/>
      </xdr:nvSpPr>
      <xdr:spPr>
        <a:xfrm>
          <a:off x="1719795" y="13410759"/>
          <a:ext cx="59901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197,336</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5</xdr:col>
      <xdr:colOff>127000</xdr:colOff>
      <xdr:row>78</xdr:row>
      <xdr:rowOff>20765</xdr:rowOff>
    </xdr:from>
    <xdr:to>
      <xdr:col>6</xdr:col>
      <xdr:colOff>38100</xdr:colOff>
      <xdr:row>78</xdr:row>
      <xdr:rowOff>122365</xdr:rowOff>
    </xdr:to>
    <xdr:sp macro="" textlink="">
      <xdr:nvSpPr>
        <xdr:cNvPr id="205" name="楕円 204"/>
        <xdr:cNvSpPr/>
      </xdr:nvSpPr>
      <xdr:spPr>
        <a:xfrm>
          <a:off x="1079500" y="13393865"/>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4</xdr:col>
      <xdr:colOff>68795</xdr:colOff>
      <xdr:row>78</xdr:row>
      <xdr:rowOff>113492</xdr:rowOff>
    </xdr:from>
    <xdr:ext cx="599010" cy="259045"/>
    <xdr:sp macro="" textlink="">
      <xdr:nvSpPr>
        <xdr:cNvPr id="206" name="テキスト ボックス 205"/>
        <xdr:cNvSpPr txBox="1"/>
      </xdr:nvSpPr>
      <xdr:spPr>
        <a:xfrm>
          <a:off x="830795" y="13486592"/>
          <a:ext cx="59901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191,365</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4</xdr:col>
      <xdr:colOff>0</xdr:colOff>
      <xdr:row>83</xdr:row>
      <xdr:rowOff>57150</xdr:rowOff>
    </xdr:from>
    <xdr:to>
      <xdr:col>28</xdr:col>
      <xdr:colOff>114300</xdr:colOff>
      <xdr:row>85</xdr:row>
      <xdr:rowOff>31750</xdr:rowOff>
    </xdr:to>
    <xdr:sp macro="" textlink="">
      <xdr:nvSpPr>
        <xdr:cNvPr id="207" name="正方形/長方形 206"/>
        <xdr:cNvSpPr/>
      </xdr:nvSpPr>
      <xdr:spPr>
        <a:xfrm>
          <a:off x="762000" y="14287500"/>
          <a:ext cx="4686300" cy="3175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ysClr val="windowText" lastClr="000000"/>
              </a:solidFill>
              <a:latin typeface="ＭＳ Ｐゴシック" panose="020B0600070205080204" pitchFamily="50" charset="-128"/>
              <a:ea typeface="ＭＳ Ｐゴシック" panose="020B0600070205080204" pitchFamily="50" charset="-128"/>
            </a:rPr>
            <a:t>衛生費</a:t>
          </a:r>
        </a:p>
      </xdr:txBody>
    </xdr:sp>
    <xdr:clientData/>
  </xdr:twoCellAnchor>
  <xdr:twoCellAnchor>
    <xdr:from>
      <xdr:col>4</xdr:col>
      <xdr:colOff>127000</xdr:colOff>
      <xdr:row>85</xdr:row>
      <xdr:rowOff>57150</xdr:rowOff>
    </xdr:from>
    <xdr:to>
      <xdr:col>12</xdr:col>
      <xdr:colOff>127000</xdr:colOff>
      <xdr:row>86</xdr:row>
      <xdr:rowOff>139700</xdr:rowOff>
    </xdr:to>
    <xdr:sp macro="" textlink="">
      <xdr:nvSpPr>
        <xdr:cNvPr id="208" name="正方形/長方形 207"/>
        <xdr:cNvSpPr/>
      </xdr:nvSpPr>
      <xdr:spPr>
        <a:xfrm>
          <a:off x="889000" y="14630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類似団体内順位</a:t>
          </a:r>
        </a:p>
      </xdr:txBody>
    </xdr:sp>
    <xdr:clientData/>
  </xdr:twoCellAnchor>
  <xdr:twoCellAnchor>
    <xdr:from>
      <xdr:col>4</xdr:col>
      <xdr:colOff>127000</xdr:colOff>
      <xdr:row>86</xdr:row>
      <xdr:rowOff>88900</xdr:rowOff>
    </xdr:from>
    <xdr:to>
      <xdr:col>12</xdr:col>
      <xdr:colOff>127000</xdr:colOff>
      <xdr:row>88</xdr:row>
      <xdr:rowOff>0</xdr:rowOff>
    </xdr:to>
    <xdr:sp macro="" textlink="">
      <xdr:nvSpPr>
        <xdr:cNvPr id="209" name="正方形/長方形 208"/>
        <xdr:cNvSpPr/>
      </xdr:nvSpPr>
      <xdr:spPr>
        <a:xfrm>
          <a:off x="889000" y="14833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15/23</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10</xdr:col>
      <xdr:colOff>0</xdr:colOff>
      <xdr:row>85</xdr:row>
      <xdr:rowOff>57150</xdr:rowOff>
    </xdr:from>
    <xdr:to>
      <xdr:col>18</xdr:col>
      <xdr:colOff>0</xdr:colOff>
      <xdr:row>86</xdr:row>
      <xdr:rowOff>139700</xdr:rowOff>
    </xdr:to>
    <xdr:sp macro="" textlink="">
      <xdr:nvSpPr>
        <xdr:cNvPr id="210" name="正方形/長方形 209"/>
        <xdr:cNvSpPr/>
      </xdr:nvSpPr>
      <xdr:spPr>
        <a:xfrm>
          <a:off x="1905000" y="14630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全国平均</a:t>
          </a:r>
        </a:p>
      </xdr:txBody>
    </xdr:sp>
    <xdr:clientData/>
  </xdr:twoCellAnchor>
  <xdr:twoCellAnchor>
    <xdr:from>
      <xdr:col>10</xdr:col>
      <xdr:colOff>0</xdr:colOff>
      <xdr:row>86</xdr:row>
      <xdr:rowOff>88900</xdr:rowOff>
    </xdr:from>
    <xdr:to>
      <xdr:col>18</xdr:col>
      <xdr:colOff>0</xdr:colOff>
      <xdr:row>88</xdr:row>
      <xdr:rowOff>0</xdr:rowOff>
    </xdr:to>
    <xdr:sp macro="" textlink="">
      <xdr:nvSpPr>
        <xdr:cNvPr id="211" name="正方形/長方形 210"/>
        <xdr:cNvSpPr/>
      </xdr:nvSpPr>
      <xdr:spPr>
        <a:xfrm>
          <a:off x="1905000" y="14833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37,431</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16</xdr:col>
      <xdr:colOff>0</xdr:colOff>
      <xdr:row>85</xdr:row>
      <xdr:rowOff>57150</xdr:rowOff>
    </xdr:from>
    <xdr:to>
      <xdr:col>24</xdr:col>
      <xdr:colOff>0</xdr:colOff>
      <xdr:row>86</xdr:row>
      <xdr:rowOff>139700</xdr:rowOff>
    </xdr:to>
    <xdr:sp macro="" textlink="">
      <xdr:nvSpPr>
        <xdr:cNvPr id="212" name="正方形/長方形 211"/>
        <xdr:cNvSpPr/>
      </xdr:nvSpPr>
      <xdr:spPr>
        <a:xfrm>
          <a:off x="3048000" y="14630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東京都平均</a:t>
          </a:r>
        </a:p>
      </xdr:txBody>
    </xdr:sp>
    <xdr:clientData/>
  </xdr:twoCellAnchor>
  <xdr:twoCellAnchor>
    <xdr:from>
      <xdr:col>16</xdr:col>
      <xdr:colOff>0</xdr:colOff>
      <xdr:row>86</xdr:row>
      <xdr:rowOff>88900</xdr:rowOff>
    </xdr:from>
    <xdr:to>
      <xdr:col>24</xdr:col>
      <xdr:colOff>0</xdr:colOff>
      <xdr:row>88</xdr:row>
      <xdr:rowOff>0</xdr:rowOff>
    </xdr:to>
    <xdr:sp macro="" textlink="">
      <xdr:nvSpPr>
        <xdr:cNvPr id="213" name="正方形/長方形 212"/>
        <xdr:cNvSpPr/>
      </xdr:nvSpPr>
      <xdr:spPr>
        <a:xfrm>
          <a:off x="3048000" y="14833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29,543</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4</xdr:col>
      <xdr:colOff>0</xdr:colOff>
      <xdr:row>88</xdr:row>
      <xdr:rowOff>25400</xdr:rowOff>
    </xdr:from>
    <xdr:to>
      <xdr:col>28</xdr:col>
      <xdr:colOff>114300</xdr:colOff>
      <xdr:row>101</xdr:row>
      <xdr:rowOff>82550</xdr:rowOff>
    </xdr:to>
    <xdr:sp macro="" textlink="">
      <xdr:nvSpPr>
        <xdr:cNvPr id="214" name="正方形/長方形 213"/>
        <xdr:cNvSpPr/>
      </xdr:nvSpPr>
      <xdr:spPr>
        <a:xfrm>
          <a:off x="762000" y="15113000"/>
          <a:ext cx="4686300" cy="2286000"/>
        </a:xfrm>
        <a:prstGeom prst="rect">
          <a:avLst/>
        </a:prstGeom>
        <a:solidFill>
          <a:srgbClr val="E6FFD5"/>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3</xdr:col>
      <xdr:colOff>152400</xdr:colOff>
      <xdr:row>87</xdr:row>
      <xdr:rowOff>6350</xdr:rowOff>
    </xdr:from>
    <xdr:ext cx="349839" cy="225703"/>
    <xdr:sp macro="" textlink="">
      <xdr:nvSpPr>
        <xdr:cNvPr id="215" name="テキスト ボックス 214"/>
        <xdr:cNvSpPr txBox="1"/>
      </xdr:nvSpPr>
      <xdr:spPr>
        <a:xfrm>
          <a:off x="723900" y="14922500"/>
          <a:ext cx="349839"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800">
              <a:latin typeface="ＭＳ Ｐゴシック" panose="020B0600070205080204" pitchFamily="50" charset="-128"/>
              <a:ea typeface="ＭＳ Ｐゴシック" panose="020B0600070205080204" pitchFamily="50" charset="-128"/>
            </a:rPr>
            <a:t>(</a:t>
          </a:r>
          <a:r>
            <a:rPr kumimoji="1" lang="ja-JP" altLang="en-US" sz="800">
              <a:latin typeface="ＭＳ Ｐゴシック" panose="020B0600070205080204" pitchFamily="50" charset="-128"/>
              <a:ea typeface="ＭＳ Ｐゴシック" panose="020B0600070205080204" pitchFamily="50" charset="-128"/>
            </a:rPr>
            <a:t>円</a:t>
          </a:r>
          <a:r>
            <a:rPr kumimoji="1" lang="en-US" altLang="ja-JP" sz="800">
              <a:latin typeface="ＭＳ Ｐゴシック" panose="020B0600070205080204" pitchFamily="50" charset="-128"/>
              <a:ea typeface="ＭＳ Ｐゴシック" panose="020B0600070205080204" pitchFamily="50" charset="-128"/>
            </a:rPr>
            <a:t>)</a:t>
          </a:r>
          <a:endParaRPr kumimoji="1" lang="ja-JP" altLang="en-US" sz="800">
            <a:latin typeface="ＭＳ Ｐゴシック" panose="020B0600070205080204" pitchFamily="50" charset="-128"/>
            <a:ea typeface="ＭＳ Ｐゴシック" panose="020B0600070205080204" pitchFamily="50" charset="-128"/>
          </a:endParaRPr>
        </a:p>
      </xdr:txBody>
    </xdr:sp>
    <xdr:clientData/>
  </xdr:oneCellAnchor>
  <xdr:twoCellAnchor>
    <xdr:from>
      <xdr:col>4</xdr:col>
      <xdr:colOff>0</xdr:colOff>
      <xdr:row>101</xdr:row>
      <xdr:rowOff>82550</xdr:rowOff>
    </xdr:from>
    <xdr:to>
      <xdr:col>28</xdr:col>
      <xdr:colOff>114300</xdr:colOff>
      <xdr:row>101</xdr:row>
      <xdr:rowOff>82550</xdr:rowOff>
    </xdr:to>
    <xdr:cxnSp macro="">
      <xdr:nvCxnSpPr>
        <xdr:cNvPr id="216" name="直線コネクタ 215"/>
        <xdr:cNvCxnSpPr/>
      </xdr:nvCxnSpPr>
      <xdr:spPr>
        <a:xfrm>
          <a:off x="762000" y="17399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40201</xdr:colOff>
      <xdr:row>100</xdr:row>
      <xdr:rowOff>111777</xdr:rowOff>
    </xdr:from>
    <xdr:ext cx="531299" cy="259045"/>
    <xdr:sp macro="" textlink="">
      <xdr:nvSpPr>
        <xdr:cNvPr id="217" name="テキスト ボックス 216"/>
        <xdr:cNvSpPr txBox="1"/>
      </xdr:nvSpPr>
      <xdr:spPr>
        <a:xfrm>
          <a:off x="230701" y="17256777"/>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10,000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4</xdr:col>
      <xdr:colOff>0</xdr:colOff>
      <xdr:row>99</xdr:row>
      <xdr:rowOff>98879</xdr:rowOff>
    </xdr:from>
    <xdr:to>
      <xdr:col>28</xdr:col>
      <xdr:colOff>114300</xdr:colOff>
      <xdr:row>99</xdr:row>
      <xdr:rowOff>98879</xdr:rowOff>
    </xdr:to>
    <xdr:cxnSp macro="">
      <xdr:nvCxnSpPr>
        <xdr:cNvPr id="218" name="直線コネクタ 217"/>
        <xdr:cNvCxnSpPr/>
      </xdr:nvCxnSpPr>
      <xdr:spPr>
        <a:xfrm>
          <a:off x="762000" y="17072429"/>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40201</xdr:colOff>
      <xdr:row>98</xdr:row>
      <xdr:rowOff>128106</xdr:rowOff>
    </xdr:from>
    <xdr:ext cx="531299" cy="259045"/>
    <xdr:sp macro="" textlink="">
      <xdr:nvSpPr>
        <xdr:cNvPr id="219" name="テキスト ボックス 218"/>
        <xdr:cNvSpPr txBox="1"/>
      </xdr:nvSpPr>
      <xdr:spPr>
        <a:xfrm>
          <a:off x="230701" y="16930206"/>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20,000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4</xdr:col>
      <xdr:colOff>0</xdr:colOff>
      <xdr:row>97</xdr:row>
      <xdr:rowOff>115207</xdr:rowOff>
    </xdr:from>
    <xdr:to>
      <xdr:col>28</xdr:col>
      <xdr:colOff>114300</xdr:colOff>
      <xdr:row>97</xdr:row>
      <xdr:rowOff>115207</xdr:rowOff>
    </xdr:to>
    <xdr:cxnSp macro="">
      <xdr:nvCxnSpPr>
        <xdr:cNvPr id="220" name="直線コネクタ 219"/>
        <xdr:cNvCxnSpPr/>
      </xdr:nvCxnSpPr>
      <xdr:spPr>
        <a:xfrm>
          <a:off x="762000" y="16745857"/>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40201</xdr:colOff>
      <xdr:row>96</xdr:row>
      <xdr:rowOff>144434</xdr:rowOff>
    </xdr:from>
    <xdr:ext cx="531299" cy="259045"/>
    <xdr:sp macro="" textlink="">
      <xdr:nvSpPr>
        <xdr:cNvPr id="221" name="テキスト ボックス 220"/>
        <xdr:cNvSpPr txBox="1"/>
      </xdr:nvSpPr>
      <xdr:spPr>
        <a:xfrm>
          <a:off x="230701" y="16603634"/>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30,000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4</xdr:col>
      <xdr:colOff>0</xdr:colOff>
      <xdr:row>95</xdr:row>
      <xdr:rowOff>131536</xdr:rowOff>
    </xdr:from>
    <xdr:to>
      <xdr:col>28</xdr:col>
      <xdr:colOff>114300</xdr:colOff>
      <xdr:row>95</xdr:row>
      <xdr:rowOff>131536</xdr:rowOff>
    </xdr:to>
    <xdr:cxnSp macro="">
      <xdr:nvCxnSpPr>
        <xdr:cNvPr id="222" name="直線コネクタ 221"/>
        <xdr:cNvCxnSpPr/>
      </xdr:nvCxnSpPr>
      <xdr:spPr>
        <a:xfrm>
          <a:off x="762000" y="16419286"/>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40201</xdr:colOff>
      <xdr:row>94</xdr:row>
      <xdr:rowOff>160763</xdr:rowOff>
    </xdr:from>
    <xdr:ext cx="531299" cy="259045"/>
    <xdr:sp macro="" textlink="">
      <xdr:nvSpPr>
        <xdr:cNvPr id="223" name="テキスト ボックス 222"/>
        <xdr:cNvSpPr txBox="1"/>
      </xdr:nvSpPr>
      <xdr:spPr>
        <a:xfrm>
          <a:off x="230701" y="16277063"/>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40,000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4</xdr:col>
      <xdr:colOff>0</xdr:colOff>
      <xdr:row>93</xdr:row>
      <xdr:rowOff>147864</xdr:rowOff>
    </xdr:from>
    <xdr:to>
      <xdr:col>28</xdr:col>
      <xdr:colOff>114300</xdr:colOff>
      <xdr:row>93</xdr:row>
      <xdr:rowOff>147864</xdr:rowOff>
    </xdr:to>
    <xdr:cxnSp macro="">
      <xdr:nvCxnSpPr>
        <xdr:cNvPr id="224" name="直線コネクタ 223"/>
        <xdr:cNvCxnSpPr/>
      </xdr:nvCxnSpPr>
      <xdr:spPr>
        <a:xfrm>
          <a:off x="762000" y="16092714"/>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40201</xdr:colOff>
      <xdr:row>93</xdr:row>
      <xdr:rowOff>5641</xdr:rowOff>
    </xdr:from>
    <xdr:ext cx="531299" cy="259045"/>
    <xdr:sp macro="" textlink="">
      <xdr:nvSpPr>
        <xdr:cNvPr id="225" name="テキスト ボックス 224"/>
        <xdr:cNvSpPr txBox="1"/>
      </xdr:nvSpPr>
      <xdr:spPr>
        <a:xfrm>
          <a:off x="230701" y="15950491"/>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50,000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4</xdr:col>
      <xdr:colOff>0</xdr:colOff>
      <xdr:row>91</xdr:row>
      <xdr:rowOff>164193</xdr:rowOff>
    </xdr:from>
    <xdr:to>
      <xdr:col>28</xdr:col>
      <xdr:colOff>114300</xdr:colOff>
      <xdr:row>91</xdr:row>
      <xdr:rowOff>164193</xdr:rowOff>
    </xdr:to>
    <xdr:cxnSp macro="">
      <xdr:nvCxnSpPr>
        <xdr:cNvPr id="226" name="直線コネクタ 225"/>
        <xdr:cNvCxnSpPr/>
      </xdr:nvCxnSpPr>
      <xdr:spPr>
        <a:xfrm>
          <a:off x="762000" y="15766143"/>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40201</xdr:colOff>
      <xdr:row>91</xdr:row>
      <xdr:rowOff>21970</xdr:rowOff>
    </xdr:from>
    <xdr:ext cx="531299" cy="259045"/>
    <xdr:sp macro="" textlink="">
      <xdr:nvSpPr>
        <xdr:cNvPr id="227" name="テキスト ボックス 226"/>
        <xdr:cNvSpPr txBox="1"/>
      </xdr:nvSpPr>
      <xdr:spPr>
        <a:xfrm>
          <a:off x="230701" y="15623920"/>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60,000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4</xdr:col>
      <xdr:colOff>0</xdr:colOff>
      <xdr:row>90</xdr:row>
      <xdr:rowOff>9071</xdr:rowOff>
    </xdr:from>
    <xdr:to>
      <xdr:col>28</xdr:col>
      <xdr:colOff>114300</xdr:colOff>
      <xdr:row>90</xdr:row>
      <xdr:rowOff>9071</xdr:rowOff>
    </xdr:to>
    <xdr:cxnSp macro="">
      <xdr:nvCxnSpPr>
        <xdr:cNvPr id="228" name="直線コネクタ 227"/>
        <xdr:cNvCxnSpPr/>
      </xdr:nvCxnSpPr>
      <xdr:spPr>
        <a:xfrm>
          <a:off x="762000" y="15439571"/>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40201</xdr:colOff>
      <xdr:row>89</xdr:row>
      <xdr:rowOff>38298</xdr:rowOff>
    </xdr:from>
    <xdr:ext cx="531299" cy="259045"/>
    <xdr:sp macro="" textlink="">
      <xdr:nvSpPr>
        <xdr:cNvPr id="229" name="テキスト ボックス 228"/>
        <xdr:cNvSpPr txBox="1"/>
      </xdr:nvSpPr>
      <xdr:spPr>
        <a:xfrm>
          <a:off x="230701" y="15297348"/>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70,000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4</xdr:col>
      <xdr:colOff>0</xdr:colOff>
      <xdr:row>88</xdr:row>
      <xdr:rowOff>25400</xdr:rowOff>
    </xdr:from>
    <xdr:to>
      <xdr:col>28</xdr:col>
      <xdr:colOff>114300</xdr:colOff>
      <xdr:row>88</xdr:row>
      <xdr:rowOff>25400</xdr:rowOff>
    </xdr:to>
    <xdr:cxnSp macro="">
      <xdr:nvCxnSpPr>
        <xdr:cNvPr id="230" name="直線コネクタ 229"/>
        <xdr:cNvCxnSpPr/>
      </xdr:nvCxnSpPr>
      <xdr:spPr>
        <a:xfrm>
          <a:off x="762000" y="15113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40201</xdr:colOff>
      <xdr:row>87</xdr:row>
      <xdr:rowOff>54627</xdr:rowOff>
    </xdr:from>
    <xdr:ext cx="531299" cy="259045"/>
    <xdr:sp macro="" textlink="">
      <xdr:nvSpPr>
        <xdr:cNvPr id="231" name="テキスト ボックス 230"/>
        <xdr:cNvSpPr txBox="1"/>
      </xdr:nvSpPr>
      <xdr:spPr>
        <a:xfrm>
          <a:off x="230701" y="14970777"/>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80,000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4</xdr:col>
      <xdr:colOff>0</xdr:colOff>
      <xdr:row>88</xdr:row>
      <xdr:rowOff>25400</xdr:rowOff>
    </xdr:from>
    <xdr:to>
      <xdr:col>28</xdr:col>
      <xdr:colOff>114300</xdr:colOff>
      <xdr:row>101</xdr:row>
      <xdr:rowOff>82550</xdr:rowOff>
    </xdr:to>
    <xdr:sp macro="" textlink="">
      <xdr:nvSpPr>
        <xdr:cNvPr id="232" name="衛生費グラフ枠"/>
        <xdr:cNvSpPr/>
      </xdr:nvSpPr>
      <xdr:spPr>
        <a:xfrm>
          <a:off x="762000" y="15113000"/>
          <a:ext cx="4686300" cy="228600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24</xdr:col>
      <xdr:colOff>61595</xdr:colOff>
      <xdr:row>89</xdr:row>
      <xdr:rowOff>101262</xdr:rowOff>
    </xdr:from>
    <xdr:to>
      <xdr:col>24</xdr:col>
      <xdr:colOff>62865</xdr:colOff>
      <xdr:row>98</xdr:row>
      <xdr:rowOff>143912</xdr:rowOff>
    </xdr:to>
    <xdr:cxnSp macro="">
      <xdr:nvCxnSpPr>
        <xdr:cNvPr id="233" name="直線コネクタ 232"/>
        <xdr:cNvCxnSpPr/>
      </xdr:nvCxnSpPr>
      <xdr:spPr>
        <a:xfrm flipV="1">
          <a:off x="4633595" y="15360312"/>
          <a:ext cx="1270" cy="1585700"/>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24</xdr:col>
      <xdr:colOff>114300</xdr:colOff>
      <xdr:row>98</xdr:row>
      <xdr:rowOff>147739</xdr:rowOff>
    </xdr:from>
    <xdr:ext cx="534377" cy="259045"/>
    <xdr:sp macro="" textlink="">
      <xdr:nvSpPr>
        <xdr:cNvPr id="234" name="衛生費最小値テキスト"/>
        <xdr:cNvSpPr txBox="1"/>
      </xdr:nvSpPr>
      <xdr:spPr>
        <a:xfrm>
          <a:off x="4686300" y="16949839"/>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panose="020B0600070205080204" pitchFamily="50" charset="-128"/>
              <a:ea typeface="ＭＳ Ｐゴシック" panose="020B0600070205080204" pitchFamily="50" charset="-128"/>
            </a:rPr>
            <a:t>23,871</a:t>
          </a:r>
          <a:endParaRPr kumimoji="1" lang="ja-JP" altLang="en-US" sz="1000" b="1">
            <a:latin typeface="ＭＳ Ｐゴシック" panose="020B0600070205080204" pitchFamily="50" charset="-128"/>
            <a:ea typeface="ＭＳ Ｐゴシック" panose="020B0600070205080204" pitchFamily="50" charset="-128"/>
          </a:endParaRPr>
        </a:p>
      </xdr:txBody>
    </xdr:sp>
    <xdr:clientData/>
  </xdr:oneCellAnchor>
  <xdr:twoCellAnchor>
    <xdr:from>
      <xdr:col>23</xdr:col>
      <xdr:colOff>165100</xdr:colOff>
      <xdr:row>98</xdr:row>
      <xdr:rowOff>143912</xdr:rowOff>
    </xdr:from>
    <xdr:to>
      <xdr:col>24</xdr:col>
      <xdr:colOff>152400</xdr:colOff>
      <xdr:row>98</xdr:row>
      <xdr:rowOff>143912</xdr:rowOff>
    </xdr:to>
    <xdr:cxnSp macro="">
      <xdr:nvCxnSpPr>
        <xdr:cNvPr id="235" name="直線コネクタ 234"/>
        <xdr:cNvCxnSpPr/>
      </xdr:nvCxnSpPr>
      <xdr:spPr>
        <a:xfrm>
          <a:off x="4546600" y="16946012"/>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24</xdr:col>
      <xdr:colOff>114300</xdr:colOff>
      <xdr:row>88</xdr:row>
      <xdr:rowOff>47939</xdr:rowOff>
    </xdr:from>
    <xdr:ext cx="534377" cy="259045"/>
    <xdr:sp macro="" textlink="">
      <xdr:nvSpPr>
        <xdr:cNvPr id="236" name="衛生費最大値テキスト"/>
        <xdr:cNvSpPr txBox="1"/>
      </xdr:nvSpPr>
      <xdr:spPr>
        <a:xfrm>
          <a:off x="4686300" y="15135539"/>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panose="020B0600070205080204" pitchFamily="50" charset="-128"/>
            </a:rPr>
            <a:t>72,427</a:t>
          </a:r>
          <a:endParaRPr kumimoji="1" lang="ja-JP" altLang="en-US" sz="1000" b="1">
            <a:latin typeface="ＭＳ Ｐゴシック" panose="020B0600070205080204" pitchFamily="50" charset="-128"/>
          </a:endParaRPr>
        </a:p>
      </xdr:txBody>
    </xdr:sp>
    <xdr:clientData/>
  </xdr:oneCellAnchor>
  <xdr:twoCellAnchor>
    <xdr:from>
      <xdr:col>23</xdr:col>
      <xdr:colOff>165100</xdr:colOff>
      <xdr:row>89</xdr:row>
      <xdr:rowOff>101262</xdr:rowOff>
    </xdr:from>
    <xdr:to>
      <xdr:col>24</xdr:col>
      <xdr:colOff>152400</xdr:colOff>
      <xdr:row>89</xdr:row>
      <xdr:rowOff>101262</xdr:rowOff>
    </xdr:to>
    <xdr:cxnSp macro="">
      <xdr:nvCxnSpPr>
        <xdr:cNvPr id="237" name="直線コネクタ 236"/>
        <xdr:cNvCxnSpPr/>
      </xdr:nvCxnSpPr>
      <xdr:spPr>
        <a:xfrm>
          <a:off x="4546600" y="15360312"/>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177800</xdr:colOff>
      <xdr:row>98</xdr:row>
      <xdr:rowOff>40683</xdr:rowOff>
    </xdr:from>
    <xdr:to>
      <xdr:col>24</xdr:col>
      <xdr:colOff>63500</xdr:colOff>
      <xdr:row>98</xdr:row>
      <xdr:rowOff>91368</xdr:rowOff>
    </xdr:to>
    <xdr:cxnSp macro="">
      <xdr:nvCxnSpPr>
        <xdr:cNvPr id="238" name="直線コネクタ 237"/>
        <xdr:cNvCxnSpPr/>
      </xdr:nvCxnSpPr>
      <xdr:spPr>
        <a:xfrm flipV="1">
          <a:off x="3797300" y="16842783"/>
          <a:ext cx="838200" cy="50685"/>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24</xdr:col>
      <xdr:colOff>114300</xdr:colOff>
      <xdr:row>96</xdr:row>
      <xdr:rowOff>138785</xdr:rowOff>
    </xdr:from>
    <xdr:ext cx="534377" cy="259045"/>
    <xdr:sp macro="" textlink="">
      <xdr:nvSpPr>
        <xdr:cNvPr id="239" name="衛生費平均値テキスト"/>
        <xdr:cNvSpPr txBox="1"/>
      </xdr:nvSpPr>
      <xdr:spPr>
        <a:xfrm>
          <a:off x="4686300" y="16597985"/>
          <a:ext cx="534377"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000080"/>
              </a:solidFill>
              <a:latin typeface="ＭＳ Ｐゴシック" panose="020B0600070205080204" pitchFamily="50" charset="-128"/>
              <a:ea typeface="ＭＳ Ｐゴシック" panose="020B0600070205080204" pitchFamily="50" charset="-128"/>
            </a:rPr>
            <a:t>28,423</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24</xdr:col>
      <xdr:colOff>12700</xdr:colOff>
      <xdr:row>97</xdr:row>
      <xdr:rowOff>115908</xdr:rowOff>
    </xdr:from>
    <xdr:to>
      <xdr:col>24</xdr:col>
      <xdr:colOff>114300</xdr:colOff>
      <xdr:row>98</xdr:row>
      <xdr:rowOff>46058</xdr:rowOff>
    </xdr:to>
    <xdr:sp macro="" textlink="">
      <xdr:nvSpPr>
        <xdr:cNvPr id="240" name="フローチャート: 判断 239"/>
        <xdr:cNvSpPr/>
      </xdr:nvSpPr>
      <xdr:spPr>
        <a:xfrm>
          <a:off x="4584700" y="16746558"/>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15</xdr:col>
      <xdr:colOff>50800</xdr:colOff>
      <xdr:row>98</xdr:row>
      <xdr:rowOff>88331</xdr:rowOff>
    </xdr:from>
    <xdr:to>
      <xdr:col>19</xdr:col>
      <xdr:colOff>177800</xdr:colOff>
      <xdr:row>98</xdr:row>
      <xdr:rowOff>91368</xdr:rowOff>
    </xdr:to>
    <xdr:cxnSp macro="">
      <xdr:nvCxnSpPr>
        <xdr:cNvPr id="241" name="直線コネクタ 240"/>
        <xdr:cNvCxnSpPr/>
      </xdr:nvCxnSpPr>
      <xdr:spPr>
        <a:xfrm>
          <a:off x="2908300" y="16890431"/>
          <a:ext cx="889000" cy="3037"/>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127000</xdr:colOff>
      <xdr:row>97</xdr:row>
      <xdr:rowOff>143143</xdr:rowOff>
    </xdr:from>
    <xdr:to>
      <xdr:col>20</xdr:col>
      <xdr:colOff>38100</xdr:colOff>
      <xdr:row>98</xdr:row>
      <xdr:rowOff>73293</xdr:rowOff>
    </xdr:to>
    <xdr:sp macro="" textlink="">
      <xdr:nvSpPr>
        <xdr:cNvPr id="242" name="フローチャート: 判断 241"/>
        <xdr:cNvSpPr/>
      </xdr:nvSpPr>
      <xdr:spPr>
        <a:xfrm>
          <a:off x="3746500" y="16773793"/>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18</xdr:col>
      <xdr:colOff>101111</xdr:colOff>
      <xdr:row>96</xdr:row>
      <xdr:rowOff>89820</xdr:rowOff>
    </xdr:from>
    <xdr:ext cx="534377" cy="259045"/>
    <xdr:sp macro="" textlink="">
      <xdr:nvSpPr>
        <xdr:cNvPr id="243" name="テキスト ボックス 242"/>
        <xdr:cNvSpPr txBox="1"/>
      </xdr:nvSpPr>
      <xdr:spPr>
        <a:xfrm>
          <a:off x="3530111" y="16549020"/>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27,589</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10</xdr:col>
      <xdr:colOff>114300</xdr:colOff>
      <xdr:row>97</xdr:row>
      <xdr:rowOff>64621</xdr:rowOff>
    </xdr:from>
    <xdr:to>
      <xdr:col>15</xdr:col>
      <xdr:colOff>50800</xdr:colOff>
      <xdr:row>98</xdr:row>
      <xdr:rowOff>88331</xdr:rowOff>
    </xdr:to>
    <xdr:cxnSp macro="">
      <xdr:nvCxnSpPr>
        <xdr:cNvPr id="244" name="直線コネクタ 243"/>
        <xdr:cNvCxnSpPr/>
      </xdr:nvCxnSpPr>
      <xdr:spPr>
        <a:xfrm>
          <a:off x="2019300" y="16695271"/>
          <a:ext cx="889000" cy="19516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0</xdr:colOff>
      <xdr:row>97</xdr:row>
      <xdr:rowOff>154704</xdr:rowOff>
    </xdr:from>
    <xdr:to>
      <xdr:col>15</xdr:col>
      <xdr:colOff>101600</xdr:colOff>
      <xdr:row>98</xdr:row>
      <xdr:rowOff>84854</xdr:rowOff>
    </xdr:to>
    <xdr:sp macro="" textlink="">
      <xdr:nvSpPr>
        <xdr:cNvPr id="245" name="フローチャート: 判断 244"/>
        <xdr:cNvSpPr/>
      </xdr:nvSpPr>
      <xdr:spPr>
        <a:xfrm>
          <a:off x="2857500" y="16785354"/>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13</xdr:col>
      <xdr:colOff>164611</xdr:colOff>
      <xdr:row>96</xdr:row>
      <xdr:rowOff>101381</xdr:rowOff>
    </xdr:from>
    <xdr:ext cx="534377" cy="259045"/>
    <xdr:sp macro="" textlink="">
      <xdr:nvSpPr>
        <xdr:cNvPr id="246" name="テキスト ボックス 245"/>
        <xdr:cNvSpPr txBox="1"/>
      </xdr:nvSpPr>
      <xdr:spPr>
        <a:xfrm>
          <a:off x="2641111" y="16560581"/>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27,235</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5</xdr:col>
      <xdr:colOff>177800</xdr:colOff>
      <xdr:row>97</xdr:row>
      <xdr:rowOff>64621</xdr:rowOff>
    </xdr:from>
    <xdr:to>
      <xdr:col>10</xdr:col>
      <xdr:colOff>114300</xdr:colOff>
      <xdr:row>98</xdr:row>
      <xdr:rowOff>146526</xdr:rowOff>
    </xdr:to>
    <xdr:cxnSp macro="">
      <xdr:nvCxnSpPr>
        <xdr:cNvPr id="247" name="直線コネクタ 246"/>
        <xdr:cNvCxnSpPr/>
      </xdr:nvCxnSpPr>
      <xdr:spPr>
        <a:xfrm flipV="1">
          <a:off x="1130300" y="16695271"/>
          <a:ext cx="889000" cy="253355"/>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63500</xdr:colOff>
      <xdr:row>97</xdr:row>
      <xdr:rowOff>122732</xdr:rowOff>
    </xdr:from>
    <xdr:to>
      <xdr:col>10</xdr:col>
      <xdr:colOff>165100</xdr:colOff>
      <xdr:row>98</xdr:row>
      <xdr:rowOff>52882</xdr:rowOff>
    </xdr:to>
    <xdr:sp macro="" textlink="">
      <xdr:nvSpPr>
        <xdr:cNvPr id="248" name="フローチャート: 判断 247"/>
        <xdr:cNvSpPr/>
      </xdr:nvSpPr>
      <xdr:spPr>
        <a:xfrm>
          <a:off x="1968500" y="16753382"/>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9</xdr:col>
      <xdr:colOff>37611</xdr:colOff>
      <xdr:row>98</xdr:row>
      <xdr:rowOff>44009</xdr:rowOff>
    </xdr:from>
    <xdr:ext cx="534377" cy="259045"/>
    <xdr:sp macro="" textlink="">
      <xdr:nvSpPr>
        <xdr:cNvPr id="249" name="テキスト ボックス 248"/>
        <xdr:cNvSpPr txBox="1"/>
      </xdr:nvSpPr>
      <xdr:spPr>
        <a:xfrm>
          <a:off x="1752111" y="16846109"/>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28,214</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5</xdr:col>
      <xdr:colOff>127000</xdr:colOff>
      <xdr:row>97</xdr:row>
      <xdr:rowOff>133967</xdr:rowOff>
    </xdr:from>
    <xdr:to>
      <xdr:col>6</xdr:col>
      <xdr:colOff>38100</xdr:colOff>
      <xdr:row>98</xdr:row>
      <xdr:rowOff>64117</xdr:rowOff>
    </xdr:to>
    <xdr:sp macro="" textlink="">
      <xdr:nvSpPr>
        <xdr:cNvPr id="250" name="フローチャート: 判断 249"/>
        <xdr:cNvSpPr/>
      </xdr:nvSpPr>
      <xdr:spPr>
        <a:xfrm>
          <a:off x="1079500" y="16764617"/>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4</xdr:col>
      <xdr:colOff>101111</xdr:colOff>
      <xdr:row>96</xdr:row>
      <xdr:rowOff>80644</xdr:rowOff>
    </xdr:from>
    <xdr:ext cx="534377" cy="259045"/>
    <xdr:sp macro="" textlink="">
      <xdr:nvSpPr>
        <xdr:cNvPr id="251" name="テキスト ボックス 250"/>
        <xdr:cNvSpPr txBox="1"/>
      </xdr:nvSpPr>
      <xdr:spPr>
        <a:xfrm>
          <a:off x="863111" y="16539844"/>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27,870</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oneCellAnchor>
    <xdr:from>
      <xdr:col>23</xdr:col>
      <xdr:colOff>63500</xdr:colOff>
      <xdr:row>101</xdr:row>
      <xdr:rowOff>80027</xdr:rowOff>
    </xdr:from>
    <xdr:ext cx="762000" cy="259045"/>
    <xdr:sp macro="" textlink="">
      <xdr:nvSpPr>
        <xdr:cNvPr id="252" name="テキスト ボックス 251"/>
        <xdr:cNvSpPr txBox="1"/>
      </xdr:nvSpPr>
      <xdr:spPr>
        <a:xfrm>
          <a:off x="4445000" y="17396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R01</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18</xdr:col>
      <xdr:colOff>177800</xdr:colOff>
      <xdr:row>101</xdr:row>
      <xdr:rowOff>80027</xdr:rowOff>
    </xdr:from>
    <xdr:ext cx="762000" cy="259045"/>
    <xdr:sp macro="" textlink="">
      <xdr:nvSpPr>
        <xdr:cNvPr id="253" name="テキスト ボックス 252"/>
        <xdr:cNvSpPr txBox="1"/>
      </xdr:nvSpPr>
      <xdr:spPr>
        <a:xfrm>
          <a:off x="3606800" y="17396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H30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14</xdr:col>
      <xdr:colOff>50800</xdr:colOff>
      <xdr:row>101</xdr:row>
      <xdr:rowOff>80027</xdr:rowOff>
    </xdr:from>
    <xdr:ext cx="762000" cy="259045"/>
    <xdr:sp macro="" textlink="">
      <xdr:nvSpPr>
        <xdr:cNvPr id="254" name="テキスト ボックス 253"/>
        <xdr:cNvSpPr txBox="1"/>
      </xdr:nvSpPr>
      <xdr:spPr>
        <a:xfrm>
          <a:off x="2717800" y="17396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H29</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9</xdr:col>
      <xdr:colOff>114300</xdr:colOff>
      <xdr:row>101</xdr:row>
      <xdr:rowOff>80027</xdr:rowOff>
    </xdr:from>
    <xdr:ext cx="762000" cy="259045"/>
    <xdr:sp macro="" textlink="">
      <xdr:nvSpPr>
        <xdr:cNvPr id="255" name="テキスト ボックス 254"/>
        <xdr:cNvSpPr txBox="1"/>
      </xdr:nvSpPr>
      <xdr:spPr>
        <a:xfrm>
          <a:off x="1828800" y="17396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H28</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4</xdr:col>
      <xdr:colOff>177800</xdr:colOff>
      <xdr:row>101</xdr:row>
      <xdr:rowOff>80027</xdr:rowOff>
    </xdr:from>
    <xdr:ext cx="762000" cy="259045"/>
    <xdr:sp macro="" textlink="">
      <xdr:nvSpPr>
        <xdr:cNvPr id="256" name="テキスト ボックス 255"/>
        <xdr:cNvSpPr txBox="1"/>
      </xdr:nvSpPr>
      <xdr:spPr>
        <a:xfrm>
          <a:off x="939800" y="17396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H27</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24</xdr:col>
      <xdr:colOff>12700</xdr:colOff>
      <xdr:row>97</xdr:row>
      <xdr:rowOff>161333</xdr:rowOff>
    </xdr:from>
    <xdr:to>
      <xdr:col>24</xdr:col>
      <xdr:colOff>114300</xdr:colOff>
      <xdr:row>98</xdr:row>
      <xdr:rowOff>91483</xdr:rowOff>
    </xdr:to>
    <xdr:sp macro="" textlink="">
      <xdr:nvSpPr>
        <xdr:cNvPr id="257" name="楕円 256"/>
        <xdr:cNvSpPr/>
      </xdr:nvSpPr>
      <xdr:spPr>
        <a:xfrm>
          <a:off x="4584700" y="16791983"/>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24</xdr:col>
      <xdr:colOff>114300</xdr:colOff>
      <xdr:row>97</xdr:row>
      <xdr:rowOff>94334</xdr:rowOff>
    </xdr:from>
    <xdr:ext cx="534377" cy="259045"/>
    <xdr:sp macro="" textlink="">
      <xdr:nvSpPr>
        <xdr:cNvPr id="258" name="衛生費該当値テキスト"/>
        <xdr:cNvSpPr txBox="1"/>
      </xdr:nvSpPr>
      <xdr:spPr>
        <a:xfrm>
          <a:off x="4686300" y="16724984"/>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FF0000"/>
              </a:solidFill>
              <a:latin typeface="ＭＳ Ｐゴシック" panose="020B0600070205080204" pitchFamily="50" charset="-128"/>
              <a:ea typeface="ＭＳ Ｐゴシック" panose="020B0600070205080204" pitchFamily="50" charset="-128"/>
            </a:rPr>
            <a:t>27,032</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19</xdr:col>
      <xdr:colOff>127000</xdr:colOff>
      <xdr:row>98</xdr:row>
      <xdr:rowOff>40568</xdr:rowOff>
    </xdr:from>
    <xdr:to>
      <xdr:col>20</xdr:col>
      <xdr:colOff>38100</xdr:colOff>
      <xdr:row>98</xdr:row>
      <xdr:rowOff>142168</xdr:rowOff>
    </xdr:to>
    <xdr:sp macro="" textlink="">
      <xdr:nvSpPr>
        <xdr:cNvPr id="259" name="楕円 258"/>
        <xdr:cNvSpPr/>
      </xdr:nvSpPr>
      <xdr:spPr>
        <a:xfrm>
          <a:off x="3746500" y="16842668"/>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18</xdr:col>
      <xdr:colOff>101111</xdr:colOff>
      <xdr:row>98</xdr:row>
      <xdr:rowOff>133295</xdr:rowOff>
    </xdr:from>
    <xdr:ext cx="534377" cy="259045"/>
    <xdr:sp macro="" textlink="">
      <xdr:nvSpPr>
        <xdr:cNvPr id="260" name="テキスト ボックス 259"/>
        <xdr:cNvSpPr txBox="1"/>
      </xdr:nvSpPr>
      <xdr:spPr>
        <a:xfrm>
          <a:off x="3530111" y="16935395"/>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25,480</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15</xdr:col>
      <xdr:colOff>0</xdr:colOff>
      <xdr:row>98</xdr:row>
      <xdr:rowOff>37531</xdr:rowOff>
    </xdr:from>
    <xdr:to>
      <xdr:col>15</xdr:col>
      <xdr:colOff>101600</xdr:colOff>
      <xdr:row>98</xdr:row>
      <xdr:rowOff>139131</xdr:rowOff>
    </xdr:to>
    <xdr:sp macro="" textlink="">
      <xdr:nvSpPr>
        <xdr:cNvPr id="261" name="楕円 260"/>
        <xdr:cNvSpPr/>
      </xdr:nvSpPr>
      <xdr:spPr>
        <a:xfrm>
          <a:off x="2857500" y="16839631"/>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13</xdr:col>
      <xdr:colOff>164611</xdr:colOff>
      <xdr:row>98</xdr:row>
      <xdr:rowOff>130258</xdr:rowOff>
    </xdr:from>
    <xdr:ext cx="534377" cy="259045"/>
    <xdr:sp macro="" textlink="">
      <xdr:nvSpPr>
        <xdr:cNvPr id="262" name="テキスト ボックス 261"/>
        <xdr:cNvSpPr txBox="1"/>
      </xdr:nvSpPr>
      <xdr:spPr>
        <a:xfrm>
          <a:off x="2641111" y="16932358"/>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25,573</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10</xdr:col>
      <xdr:colOff>63500</xdr:colOff>
      <xdr:row>97</xdr:row>
      <xdr:rowOff>13821</xdr:rowOff>
    </xdr:from>
    <xdr:to>
      <xdr:col>10</xdr:col>
      <xdr:colOff>165100</xdr:colOff>
      <xdr:row>97</xdr:row>
      <xdr:rowOff>115421</xdr:rowOff>
    </xdr:to>
    <xdr:sp macro="" textlink="">
      <xdr:nvSpPr>
        <xdr:cNvPr id="263" name="楕円 262"/>
        <xdr:cNvSpPr/>
      </xdr:nvSpPr>
      <xdr:spPr>
        <a:xfrm>
          <a:off x="1968500" y="16644471"/>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9</xdr:col>
      <xdr:colOff>37611</xdr:colOff>
      <xdr:row>95</xdr:row>
      <xdr:rowOff>131948</xdr:rowOff>
    </xdr:from>
    <xdr:ext cx="534377" cy="259045"/>
    <xdr:sp macro="" textlink="">
      <xdr:nvSpPr>
        <xdr:cNvPr id="264" name="テキスト ボックス 263"/>
        <xdr:cNvSpPr txBox="1"/>
      </xdr:nvSpPr>
      <xdr:spPr>
        <a:xfrm>
          <a:off x="1752111" y="16419698"/>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31,549</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5</xdr:col>
      <xdr:colOff>127000</xdr:colOff>
      <xdr:row>98</xdr:row>
      <xdr:rowOff>95726</xdr:rowOff>
    </xdr:from>
    <xdr:to>
      <xdr:col>6</xdr:col>
      <xdr:colOff>38100</xdr:colOff>
      <xdr:row>99</xdr:row>
      <xdr:rowOff>25876</xdr:rowOff>
    </xdr:to>
    <xdr:sp macro="" textlink="">
      <xdr:nvSpPr>
        <xdr:cNvPr id="265" name="楕円 264"/>
        <xdr:cNvSpPr/>
      </xdr:nvSpPr>
      <xdr:spPr>
        <a:xfrm>
          <a:off x="1079500" y="16897826"/>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4</xdr:col>
      <xdr:colOff>101111</xdr:colOff>
      <xdr:row>99</xdr:row>
      <xdr:rowOff>17003</xdr:rowOff>
    </xdr:from>
    <xdr:ext cx="534377" cy="259045"/>
    <xdr:sp macro="" textlink="">
      <xdr:nvSpPr>
        <xdr:cNvPr id="266" name="テキスト ボックス 265"/>
        <xdr:cNvSpPr txBox="1"/>
      </xdr:nvSpPr>
      <xdr:spPr>
        <a:xfrm>
          <a:off x="863111" y="16990553"/>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23,791</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34</xdr:col>
      <xdr:colOff>127000</xdr:colOff>
      <xdr:row>23</xdr:row>
      <xdr:rowOff>57150</xdr:rowOff>
    </xdr:from>
    <xdr:to>
      <xdr:col>59</xdr:col>
      <xdr:colOff>50800</xdr:colOff>
      <xdr:row>25</xdr:row>
      <xdr:rowOff>31750</xdr:rowOff>
    </xdr:to>
    <xdr:sp macro="" textlink="">
      <xdr:nvSpPr>
        <xdr:cNvPr id="267" name="正方形/長方形 266"/>
        <xdr:cNvSpPr/>
      </xdr:nvSpPr>
      <xdr:spPr>
        <a:xfrm>
          <a:off x="6604000" y="4000500"/>
          <a:ext cx="4686300" cy="3175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ysClr val="windowText" lastClr="000000"/>
              </a:solidFill>
              <a:latin typeface="ＭＳ Ｐゴシック" panose="020B0600070205080204" pitchFamily="50" charset="-128"/>
              <a:ea typeface="ＭＳ Ｐゴシック" panose="020B0600070205080204" pitchFamily="50" charset="-128"/>
            </a:rPr>
            <a:t>労働費</a:t>
          </a:r>
        </a:p>
      </xdr:txBody>
    </xdr:sp>
    <xdr:clientData/>
  </xdr:twoCellAnchor>
  <xdr:twoCellAnchor>
    <xdr:from>
      <xdr:col>35</xdr:col>
      <xdr:colOff>63500</xdr:colOff>
      <xdr:row>25</xdr:row>
      <xdr:rowOff>57150</xdr:rowOff>
    </xdr:from>
    <xdr:to>
      <xdr:col>43</xdr:col>
      <xdr:colOff>63500</xdr:colOff>
      <xdr:row>26</xdr:row>
      <xdr:rowOff>139700</xdr:rowOff>
    </xdr:to>
    <xdr:sp macro="" textlink="">
      <xdr:nvSpPr>
        <xdr:cNvPr id="268" name="正方形/長方形 267"/>
        <xdr:cNvSpPr/>
      </xdr:nvSpPr>
      <xdr:spPr>
        <a:xfrm>
          <a:off x="6731000" y="4343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類似団体内順位</a:t>
          </a:r>
        </a:p>
      </xdr:txBody>
    </xdr:sp>
    <xdr:clientData/>
  </xdr:twoCellAnchor>
  <xdr:twoCellAnchor>
    <xdr:from>
      <xdr:col>35</xdr:col>
      <xdr:colOff>63500</xdr:colOff>
      <xdr:row>26</xdr:row>
      <xdr:rowOff>88900</xdr:rowOff>
    </xdr:from>
    <xdr:to>
      <xdr:col>43</xdr:col>
      <xdr:colOff>63500</xdr:colOff>
      <xdr:row>28</xdr:row>
      <xdr:rowOff>0</xdr:rowOff>
    </xdr:to>
    <xdr:sp macro="" textlink="">
      <xdr:nvSpPr>
        <xdr:cNvPr id="269" name="正方形/長方形 268"/>
        <xdr:cNvSpPr/>
      </xdr:nvSpPr>
      <xdr:spPr>
        <a:xfrm>
          <a:off x="6731000" y="4546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10/23</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40</xdr:col>
      <xdr:colOff>127000</xdr:colOff>
      <xdr:row>25</xdr:row>
      <xdr:rowOff>57150</xdr:rowOff>
    </xdr:from>
    <xdr:to>
      <xdr:col>48</xdr:col>
      <xdr:colOff>127000</xdr:colOff>
      <xdr:row>26</xdr:row>
      <xdr:rowOff>139700</xdr:rowOff>
    </xdr:to>
    <xdr:sp macro="" textlink="">
      <xdr:nvSpPr>
        <xdr:cNvPr id="270" name="正方形/長方形 269"/>
        <xdr:cNvSpPr/>
      </xdr:nvSpPr>
      <xdr:spPr>
        <a:xfrm>
          <a:off x="7747000" y="4343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全国平均</a:t>
          </a:r>
        </a:p>
      </xdr:txBody>
    </xdr:sp>
    <xdr:clientData/>
  </xdr:twoCellAnchor>
  <xdr:twoCellAnchor>
    <xdr:from>
      <xdr:col>40</xdr:col>
      <xdr:colOff>127000</xdr:colOff>
      <xdr:row>26</xdr:row>
      <xdr:rowOff>88900</xdr:rowOff>
    </xdr:from>
    <xdr:to>
      <xdr:col>48</xdr:col>
      <xdr:colOff>127000</xdr:colOff>
      <xdr:row>28</xdr:row>
      <xdr:rowOff>0</xdr:rowOff>
    </xdr:to>
    <xdr:sp macro="" textlink="">
      <xdr:nvSpPr>
        <xdr:cNvPr id="271" name="正方形/長方形 270"/>
        <xdr:cNvSpPr/>
      </xdr:nvSpPr>
      <xdr:spPr>
        <a:xfrm>
          <a:off x="7747000" y="4546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760</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46</xdr:col>
      <xdr:colOff>127000</xdr:colOff>
      <xdr:row>25</xdr:row>
      <xdr:rowOff>57150</xdr:rowOff>
    </xdr:from>
    <xdr:to>
      <xdr:col>54</xdr:col>
      <xdr:colOff>127000</xdr:colOff>
      <xdr:row>26</xdr:row>
      <xdr:rowOff>139700</xdr:rowOff>
    </xdr:to>
    <xdr:sp macro="" textlink="">
      <xdr:nvSpPr>
        <xdr:cNvPr id="272" name="正方形/長方形 271"/>
        <xdr:cNvSpPr/>
      </xdr:nvSpPr>
      <xdr:spPr>
        <a:xfrm>
          <a:off x="8890000" y="4343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東京都平均</a:t>
          </a:r>
        </a:p>
      </xdr:txBody>
    </xdr:sp>
    <xdr:clientData/>
  </xdr:twoCellAnchor>
  <xdr:twoCellAnchor>
    <xdr:from>
      <xdr:col>46</xdr:col>
      <xdr:colOff>127000</xdr:colOff>
      <xdr:row>26</xdr:row>
      <xdr:rowOff>88900</xdr:rowOff>
    </xdr:from>
    <xdr:to>
      <xdr:col>54</xdr:col>
      <xdr:colOff>127000</xdr:colOff>
      <xdr:row>28</xdr:row>
      <xdr:rowOff>0</xdr:rowOff>
    </xdr:to>
    <xdr:sp macro="" textlink="">
      <xdr:nvSpPr>
        <xdr:cNvPr id="273" name="正方形/長方形 272"/>
        <xdr:cNvSpPr/>
      </xdr:nvSpPr>
      <xdr:spPr>
        <a:xfrm>
          <a:off x="8890000" y="4546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1,003</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34</xdr:col>
      <xdr:colOff>127000</xdr:colOff>
      <xdr:row>28</xdr:row>
      <xdr:rowOff>25400</xdr:rowOff>
    </xdr:from>
    <xdr:to>
      <xdr:col>59</xdr:col>
      <xdr:colOff>50800</xdr:colOff>
      <xdr:row>41</xdr:row>
      <xdr:rowOff>82550</xdr:rowOff>
    </xdr:to>
    <xdr:sp macro="" textlink="">
      <xdr:nvSpPr>
        <xdr:cNvPr id="274" name="正方形/長方形 273"/>
        <xdr:cNvSpPr/>
      </xdr:nvSpPr>
      <xdr:spPr>
        <a:xfrm>
          <a:off x="6604000" y="4826000"/>
          <a:ext cx="4686300" cy="2286000"/>
        </a:xfrm>
        <a:prstGeom prst="rect">
          <a:avLst/>
        </a:prstGeom>
        <a:solidFill>
          <a:srgbClr val="E6FFD5"/>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34</xdr:col>
      <xdr:colOff>88900</xdr:colOff>
      <xdr:row>27</xdr:row>
      <xdr:rowOff>6350</xdr:rowOff>
    </xdr:from>
    <xdr:ext cx="349839" cy="225703"/>
    <xdr:sp macro="" textlink="">
      <xdr:nvSpPr>
        <xdr:cNvPr id="275" name="テキスト ボックス 274"/>
        <xdr:cNvSpPr txBox="1"/>
      </xdr:nvSpPr>
      <xdr:spPr>
        <a:xfrm>
          <a:off x="6565900" y="4635500"/>
          <a:ext cx="349839"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800">
              <a:latin typeface="ＭＳ Ｐゴシック" panose="020B0600070205080204" pitchFamily="50" charset="-128"/>
              <a:ea typeface="ＭＳ Ｐゴシック" panose="020B0600070205080204" pitchFamily="50" charset="-128"/>
            </a:rPr>
            <a:t>(</a:t>
          </a:r>
          <a:r>
            <a:rPr kumimoji="1" lang="ja-JP" altLang="en-US" sz="800">
              <a:latin typeface="ＭＳ Ｐゴシック" panose="020B0600070205080204" pitchFamily="50" charset="-128"/>
              <a:ea typeface="ＭＳ Ｐゴシック" panose="020B0600070205080204" pitchFamily="50" charset="-128"/>
            </a:rPr>
            <a:t>円</a:t>
          </a:r>
          <a:r>
            <a:rPr kumimoji="1" lang="en-US" altLang="ja-JP" sz="800">
              <a:latin typeface="ＭＳ Ｐゴシック" panose="020B0600070205080204" pitchFamily="50" charset="-128"/>
              <a:ea typeface="ＭＳ Ｐゴシック" panose="020B0600070205080204" pitchFamily="50" charset="-128"/>
            </a:rPr>
            <a:t>)</a:t>
          </a:r>
          <a:endParaRPr kumimoji="1" lang="ja-JP" altLang="en-US" sz="800">
            <a:latin typeface="ＭＳ Ｐゴシック" panose="020B0600070205080204" pitchFamily="50" charset="-128"/>
            <a:ea typeface="ＭＳ Ｐゴシック" panose="020B0600070205080204" pitchFamily="50" charset="-128"/>
          </a:endParaRPr>
        </a:p>
      </xdr:txBody>
    </xdr:sp>
    <xdr:clientData/>
  </xdr:oneCellAnchor>
  <xdr:twoCellAnchor>
    <xdr:from>
      <xdr:col>34</xdr:col>
      <xdr:colOff>127000</xdr:colOff>
      <xdr:row>41</xdr:row>
      <xdr:rowOff>82550</xdr:rowOff>
    </xdr:from>
    <xdr:to>
      <xdr:col>59</xdr:col>
      <xdr:colOff>50800</xdr:colOff>
      <xdr:row>41</xdr:row>
      <xdr:rowOff>82550</xdr:rowOff>
    </xdr:to>
    <xdr:cxnSp macro="">
      <xdr:nvCxnSpPr>
        <xdr:cNvPr id="276" name="直線コネクタ 275"/>
        <xdr:cNvCxnSpPr/>
      </xdr:nvCxnSpPr>
      <xdr:spPr>
        <a:xfrm>
          <a:off x="6604000" y="7112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34</xdr:col>
      <xdr:colOff>127000</xdr:colOff>
      <xdr:row>39</xdr:row>
      <xdr:rowOff>44450</xdr:rowOff>
    </xdr:from>
    <xdr:to>
      <xdr:col>59</xdr:col>
      <xdr:colOff>50800</xdr:colOff>
      <xdr:row>39</xdr:row>
      <xdr:rowOff>44450</xdr:rowOff>
    </xdr:to>
    <xdr:cxnSp macro="">
      <xdr:nvCxnSpPr>
        <xdr:cNvPr id="277" name="直線コネクタ 276"/>
        <xdr:cNvCxnSpPr/>
      </xdr:nvCxnSpPr>
      <xdr:spPr>
        <a:xfrm>
          <a:off x="6604000" y="6731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33</xdr:col>
      <xdr:colOff>68714</xdr:colOff>
      <xdr:row>38</xdr:row>
      <xdr:rowOff>73677</xdr:rowOff>
    </xdr:from>
    <xdr:ext cx="248786" cy="259045"/>
    <xdr:sp macro="" textlink="">
      <xdr:nvSpPr>
        <xdr:cNvPr id="278" name="テキスト ボックス 277"/>
        <xdr:cNvSpPr txBox="1"/>
      </xdr:nvSpPr>
      <xdr:spPr>
        <a:xfrm>
          <a:off x="6355214" y="6588777"/>
          <a:ext cx="248786"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34</xdr:col>
      <xdr:colOff>127000</xdr:colOff>
      <xdr:row>37</xdr:row>
      <xdr:rowOff>6350</xdr:rowOff>
    </xdr:from>
    <xdr:to>
      <xdr:col>59</xdr:col>
      <xdr:colOff>50800</xdr:colOff>
      <xdr:row>37</xdr:row>
      <xdr:rowOff>6350</xdr:rowOff>
    </xdr:to>
    <xdr:cxnSp macro="">
      <xdr:nvCxnSpPr>
        <xdr:cNvPr id="279" name="直線コネクタ 278"/>
        <xdr:cNvCxnSpPr/>
      </xdr:nvCxnSpPr>
      <xdr:spPr>
        <a:xfrm>
          <a:off x="6604000" y="6350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32</xdr:col>
      <xdr:colOff>40821</xdr:colOff>
      <xdr:row>36</xdr:row>
      <xdr:rowOff>35577</xdr:rowOff>
    </xdr:from>
    <xdr:ext cx="467179" cy="259045"/>
    <xdr:sp macro="" textlink="">
      <xdr:nvSpPr>
        <xdr:cNvPr id="280" name="テキスト ボックス 279"/>
        <xdr:cNvSpPr txBox="1"/>
      </xdr:nvSpPr>
      <xdr:spPr>
        <a:xfrm>
          <a:off x="6136821" y="6207777"/>
          <a:ext cx="46717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1,000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34</xdr:col>
      <xdr:colOff>127000</xdr:colOff>
      <xdr:row>34</xdr:row>
      <xdr:rowOff>139700</xdr:rowOff>
    </xdr:from>
    <xdr:to>
      <xdr:col>59</xdr:col>
      <xdr:colOff>50800</xdr:colOff>
      <xdr:row>34</xdr:row>
      <xdr:rowOff>139700</xdr:rowOff>
    </xdr:to>
    <xdr:cxnSp macro="">
      <xdr:nvCxnSpPr>
        <xdr:cNvPr id="281" name="直線コネクタ 280"/>
        <xdr:cNvCxnSpPr/>
      </xdr:nvCxnSpPr>
      <xdr:spPr>
        <a:xfrm>
          <a:off x="6604000" y="5969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32</xdr:col>
      <xdr:colOff>40821</xdr:colOff>
      <xdr:row>33</xdr:row>
      <xdr:rowOff>168927</xdr:rowOff>
    </xdr:from>
    <xdr:ext cx="467179" cy="259045"/>
    <xdr:sp macro="" textlink="">
      <xdr:nvSpPr>
        <xdr:cNvPr id="282" name="テキスト ボックス 281"/>
        <xdr:cNvSpPr txBox="1"/>
      </xdr:nvSpPr>
      <xdr:spPr>
        <a:xfrm>
          <a:off x="6136821" y="5826777"/>
          <a:ext cx="46717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2,000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34</xdr:col>
      <xdr:colOff>127000</xdr:colOff>
      <xdr:row>32</xdr:row>
      <xdr:rowOff>101600</xdr:rowOff>
    </xdr:from>
    <xdr:to>
      <xdr:col>59</xdr:col>
      <xdr:colOff>50800</xdr:colOff>
      <xdr:row>32</xdr:row>
      <xdr:rowOff>101600</xdr:rowOff>
    </xdr:to>
    <xdr:cxnSp macro="">
      <xdr:nvCxnSpPr>
        <xdr:cNvPr id="283" name="直線コネクタ 282"/>
        <xdr:cNvCxnSpPr/>
      </xdr:nvCxnSpPr>
      <xdr:spPr>
        <a:xfrm>
          <a:off x="6604000" y="5588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32</xdr:col>
      <xdr:colOff>40821</xdr:colOff>
      <xdr:row>31</xdr:row>
      <xdr:rowOff>130827</xdr:rowOff>
    </xdr:from>
    <xdr:ext cx="467179" cy="259045"/>
    <xdr:sp macro="" textlink="">
      <xdr:nvSpPr>
        <xdr:cNvPr id="284" name="テキスト ボックス 283"/>
        <xdr:cNvSpPr txBox="1"/>
      </xdr:nvSpPr>
      <xdr:spPr>
        <a:xfrm>
          <a:off x="6136821" y="5445777"/>
          <a:ext cx="46717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3,000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34</xdr:col>
      <xdr:colOff>127000</xdr:colOff>
      <xdr:row>30</xdr:row>
      <xdr:rowOff>63500</xdr:rowOff>
    </xdr:from>
    <xdr:to>
      <xdr:col>59</xdr:col>
      <xdr:colOff>50800</xdr:colOff>
      <xdr:row>30</xdr:row>
      <xdr:rowOff>63500</xdr:rowOff>
    </xdr:to>
    <xdr:cxnSp macro="">
      <xdr:nvCxnSpPr>
        <xdr:cNvPr id="285" name="直線コネクタ 284"/>
        <xdr:cNvCxnSpPr/>
      </xdr:nvCxnSpPr>
      <xdr:spPr>
        <a:xfrm>
          <a:off x="6604000" y="5207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32</xdr:col>
      <xdr:colOff>40821</xdr:colOff>
      <xdr:row>29</xdr:row>
      <xdr:rowOff>92727</xdr:rowOff>
    </xdr:from>
    <xdr:ext cx="467179" cy="259045"/>
    <xdr:sp macro="" textlink="">
      <xdr:nvSpPr>
        <xdr:cNvPr id="286" name="テキスト ボックス 285"/>
        <xdr:cNvSpPr txBox="1"/>
      </xdr:nvSpPr>
      <xdr:spPr>
        <a:xfrm>
          <a:off x="6136821" y="5064777"/>
          <a:ext cx="46717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4,000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34</xdr:col>
      <xdr:colOff>127000</xdr:colOff>
      <xdr:row>28</xdr:row>
      <xdr:rowOff>25400</xdr:rowOff>
    </xdr:from>
    <xdr:to>
      <xdr:col>59</xdr:col>
      <xdr:colOff>50800</xdr:colOff>
      <xdr:row>28</xdr:row>
      <xdr:rowOff>25400</xdr:rowOff>
    </xdr:to>
    <xdr:cxnSp macro="">
      <xdr:nvCxnSpPr>
        <xdr:cNvPr id="287" name="直線コネクタ 286"/>
        <xdr:cNvCxnSpPr/>
      </xdr:nvCxnSpPr>
      <xdr:spPr>
        <a:xfrm>
          <a:off x="6604000" y="4826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32</xdr:col>
      <xdr:colOff>40821</xdr:colOff>
      <xdr:row>27</xdr:row>
      <xdr:rowOff>54627</xdr:rowOff>
    </xdr:from>
    <xdr:ext cx="467179" cy="259045"/>
    <xdr:sp macro="" textlink="">
      <xdr:nvSpPr>
        <xdr:cNvPr id="288" name="テキスト ボックス 287"/>
        <xdr:cNvSpPr txBox="1"/>
      </xdr:nvSpPr>
      <xdr:spPr>
        <a:xfrm>
          <a:off x="6136821" y="4683777"/>
          <a:ext cx="46717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5,000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34</xdr:col>
      <xdr:colOff>127000</xdr:colOff>
      <xdr:row>28</xdr:row>
      <xdr:rowOff>25400</xdr:rowOff>
    </xdr:from>
    <xdr:to>
      <xdr:col>59</xdr:col>
      <xdr:colOff>50800</xdr:colOff>
      <xdr:row>41</xdr:row>
      <xdr:rowOff>82550</xdr:rowOff>
    </xdr:to>
    <xdr:sp macro="" textlink="">
      <xdr:nvSpPr>
        <xdr:cNvPr id="289" name="労働費グラフ枠"/>
        <xdr:cNvSpPr/>
      </xdr:nvSpPr>
      <xdr:spPr>
        <a:xfrm>
          <a:off x="6604000" y="4826000"/>
          <a:ext cx="4686300" cy="228600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54</xdr:col>
      <xdr:colOff>188595</xdr:colOff>
      <xdr:row>31</xdr:row>
      <xdr:rowOff>154178</xdr:rowOff>
    </xdr:from>
    <xdr:to>
      <xdr:col>54</xdr:col>
      <xdr:colOff>189865</xdr:colOff>
      <xdr:row>39</xdr:row>
      <xdr:rowOff>1016</xdr:rowOff>
    </xdr:to>
    <xdr:cxnSp macro="">
      <xdr:nvCxnSpPr>
        <xdr:cNvPr id="290" name="直線コネクタ 289"/>
        <xdr:cNvCxnSpPr/>
      </xdr:nvCxnSpPr>
      <xdr:spPr>
        <a:xfrm flipV="1">
          <a:off x="10475595" y="5469128"/>
          <a:ext cx="1270" cy="1218438"/>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55</xdr:col>
      <xdr:colOff>50800</xdr:colOff>
      <xdr:row>39</xdr:row>
      <xdr:rowOff>4843</xdr:rowOff>
    </xdr:from>
    <xdr:ext cx="378565" cy="259045"/>
    <xdr:sp macro="" textlink="">
      <xdr:nvSpPr>
        <xdr:cNvPr id="291" name="労働費最小値テキスト"/>
        <xdr:cNvSpPr txBox="1"/>
      </xdr:nvSpPr>
      <xdr:spPr>
        <a:xfrm>
          <a:off x="10528300" y="6691393"/>
          <a:ext cx="378565"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panose="020B0600070205080204" pitchFamily="50" charset="-128"/>
              <a:ea typeface="ＭＳ Ｐゴシック" panose="020B0600070205080204" pitchFamily="50" charset="-128"/>
            </a:rPr>
            <a:t>114</a:t>
          </a:r>
          <a:endParaRPr kumimoji="1" lang="ja-JP" altLang="en-US" sz="1000" b="1">
            <a:latin typeface="ＭＳ Ｐゴシック" panose="020B0600070205080204" pitchFamily="50" charset="-128"/>
            <a:ea typeface="ＭＳ Ｐゴシック" panose="020B0600070205080204" pitchFamily="50" charset="-128"/>
          </a:endParaRPr>
        </a:p>
      </xdr:txBody>
    </xdr:sp>
    <xdr:clientData/>
  </xdr:oneCellAnchor>
  <xdr:twoCellAnchor>
    <xdr:from>
      <xdr:col>54</xdr:col>
      <xdr:colOff>101600</xdr:colOff>
      <xdr:row>39</xdr:row>
      <xdr:rowOff>1016</xdr:rowOff>
    </xdr:from>
    <xdr:to>
      <xdr:col>55</xdr:col>
      <xdr:colOff>88900</xdr:colOff>
      <xdr:row>39</xdr:row>
      <xdr:rowOff>1016</xdr:rowOff>
    </xdr:to>
    <xdr:cxnSp macro="">
      <xdr:nvCxnSpPr>
        <xdr:cNvPr id="292" name="直線コネクタ 291"/>
        <xdr:cNvCxnSpPr/>
      </xdr:nvCxnSpPr>
      <xdr:spPr>
        <a:xfrm>
          <a:off x="10388600" y="6687566"/>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55</xdr:col>
      <xdr:colOff>50800</xdr:colOff>
      <xdr:row>30</xdr:row>
      <xdr:rowOff>100855</xdr:rowOff>
    </xdr:from>
    <xdr:ext cx="469744" cy="259045"/>
    <xdr:sp macro="" textlink="">
      <xdr:nvSpPr>
        <xdr:cNvPr id="293" name="労働費最大値テキスト"/>
        <xdr:cNvSpPr txBox="1"/>
      </xdr:nvSpPr>
      <xdr:spPr>
        <a:xfrm>
          <a:off x="10528300" y="5244355"/>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panose="020B0600070205080204" pitchFamily="50" charset="-128"/>
            </a:rPr>
            <a:t>3,312</a:t>
          </a:r>
          <a:endParaRPr kumimoji="1" lang="ja-JP" altLang="en-US" sz="1000" b="1">
            <a:latin typeface="ＭＳ Ｐゴシック" panose="020B0600070205080204" pitchFamily="50" charset="-128"/>
          </a:endParaRPr>
        </a:p>
      </xdr:txBody>
    </xdr:sp>
    <xdr:clientData/>
  </xdr:oneCellAnchor>
  <xdr:twoCellAnchor>
    <xdr:from>
      <xdr:col>54</xdr:col>
      <xdr:colOff>101600</xdr:colOff>
      <xdr:row>31</xdr:row>
      <xdr:rowOff>154178</xdr:rowOff>
    </xdr:from>
    <xdr:to>
      <xdr:col>55</xdr:col>
      <xdr:colOff>88900</xdr:colOff>
      <xdr:row>31</xdr:row>
      <xdr:rowOff>154178</xdr:rowOff>
    </xdr:to>
    <xdr:cxnSp macro="">
      <xdr:nvCxnSpPr>
        <xdr:cNvPr id="294" name="直線コネクタ 293"/>
        <xdr:cNvCxnSpPr/>
      </xdr:nvCxnSpPr>
      <xdr:spPr>
        <a:xfrm>
          <a:off x="10388600" y="5469128"/>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50</xdr:col>
      <xdr:colOff>114300</xdr:colOff>
      <xdr:row>37</xdr:row>
      <xdr:rowOff>37211</xdr:rowOff>
    </xdr:from>
    <xdr:to>
      <xdr:col>55</xdr:col>
      <xdr:colOff>0</xdr:colOff>
      <xdr:row>37</xdr:row>
      <xdr:rowOff>43307</xdr:rowOff>
    </xdr:to>
    <xdr:cxnSp macro="">
      <xdr:nvCxnSpPr>
        <xdr:cNvPr id="295" name="直線コネクタ 294"/>
        <xdr:cNvCxnSpPr/>
      </xdr:nvCxnSpPr>
      <xdr:spPr>
        <a:xfrm flipV="1">
          <a:off x="9639300" y="6380861"/>
          <a:ext cx="838200" cy="6096"/>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55</xdr:col>
      <xdr:colOff>50800</xdr:colOff>
      <xdr:row>37</xdr:row>
      <xdr:rowOff>45610</xdr:rowOff>
    </xdr:from>
    <xdr:ext cx="378565" cy="259045"/>
    <xdr:sp macro="" textlink="">
      <xdr:nvSpPr>
        <xdr:cNvPr id="296" name="労働費平均値テキスト"/>
        <xdr:cNvSpPr txBox="1"/>
      </xdr:nvSpPr>
      <xdr:spPr>
        <a:xfrm>
          <a:off x="10528300" y="6389260"/>
          <a:ext cx="378565"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000080"/>
              </a:solidFill>
              <a:latin typeface="ＭＳ Ｐゴシック" panose="020B0600070205080204" pitchFamily="50" charset="-128"/>
              <a:ea typeface="ＭＳ Ｐゴシック" panose="020B0600070205080204" pitchFamily="50" charset="-128"/>
            </a:rPr>
            <a:t>707</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54</xdr:col>
      <xdr:colOff>139700</xdr:colOff>
      <xdr:row>37</xdr:row>
      <xdr:rowOff>67183</xdr:rowOff>
    </xdr:from>
    <xdr:to>
      <xdr:col>55</xdr:col>
      <xdr:colOff>50800</xdr:colOff>
      <xdr:row>37</xdr:row>
      <xdr:rowOff>168783</xdr:rowOff>
    </xdr:to>
    <xdr:sp macro="" textlink="">
      <xdr:nvSpPr>
        <xdr:cNvPr id="297" name="フローチャート: 判断 296"/>
        <xdr:cNvSpPr/>
      </xdr:nvSpPr>
      <xdr:spPr>
        <a:xfrm>
          <a:off x="10426700" y="6410833"/>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45</xdr:col>
      <xdr:colOff>177800</xdr:colOff>
      <xdr:row>37</xdr:row>
      <xdr:rowOff>32258</xdr:rowOff>
    </xdr:from>
    <xdr:to>
      <xdr:col>50</xdr:col>
      <xdr:colOff>114300</xdr:colOff>
      <xdr:row>37</xdr:row>
      <xdr:rowOff>43307</xdr:rowOff>
    </xdr:to>
    <xdr:cxnSp macro="">
      <xdr:nvCxnSpPr>
        <xdr:cNvPr id="298" name="直線コネクタ 297"/>
        <xdr:cNvCxnSpPr/>
      </xdr:nvCxnSpPr>
      <xdr:spPr>
        <a:xfrm>
          <a:off x="8750300" y="6375908"/>
          <a:ext cx="889000" cy="11049"/>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50</xdr:col>
      <xdr:colOff>63500</xdr:colOff>
      <xdr:row>37</xdr:row>
      <xdr:rowOff>62992</xdr:rowOff>
    </xdr:from>
    <xdr:to>
      <xdr:col>50</xdr:col>
      <xdr:colOff>165100</xdr:colOff>
      <xdr:row>37</xdr:row>
      <xdr:rowOff>164592</xdr:rowOff>
    </xdr:to>
    <xdr:sp macro="" textlink="">
      <xdr:nvSpPr>
        <xdr:cNvPr id="299" name="フローチャート: 判断 298"/>
        <xdr:cNvSpPr/>
      </xdr:nvSpPr>
      <xdr:spPr>
        <a:xfrm>
          <a:off x="9588500" y="6406642"/>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49</xdr:col>
      <xdr:colOff>115517</xdr:colOff>
      <xdr:row>37</xdr:row>
      <xdr:rowOff>155719</xdr:rowOff>
    </xdr:from>
    <xdr:ext cx="378565" cy="259045"/>
    <xdr:sp macro="" textlink="">
      <xdr:nvSpPr>
        <xdr:cNvPr id="300" name="テキスト ボックス 299"/>
        <xdr:cNvSpPr txBox="1"/>
      </xdr:nvSpPr>
      <xdr:spPr>
        <a:xfrm>
          <a:off x="9450017" y="6499369"/>
          <a:ext cx="378565"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718</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41</xdr:col>
      <xdr:colOff>50800</xdr:colOff>
      <xdr:row>37</xdr:row>
      <xdr:rowOff>32258</xdr:rowOff>
    </xdr:from>
    <xdr:to>
      <xdr:col>45</xdr:col>
      <xdr:colOff>177800</xdr:colOff>
      <xdr:row>37</xdr:row>
      <xdr:rowOff>42164</xdr:rowOff>
    </xdr:to>
    <xdr:cxnSp macro="">
      <xdr:nvCxnSpPr>
        <xdr:cNvPr id="301" name="直線コネクタ 300"/>
        <xdr:cNvCxnSpPr/>
      </xdr:nvCxnSpPr>
      <xdr:spPr>
        <a:xfrm flipV="1">
          <a:off x="7861300" y="6375908"/>
          <a:ext cx="889000" cy="9906"/>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45</xdr:col>
      <xdr:colOff>127000</xdr:colOff>
      <xdr:row>37</xdr:row>
      <xdr:rowOff>50419</xdr:rowOff>
    </xdr:from>
    <xdr:to>
      <xdr:col>46</xdr:col>
      <xdr:colOff>38100</xdr:colOff>
      <xdr:row>37</xdr:row>
      <xdr:rowOff>152019</xdr:rowOff>
    </xdr:to>
    <xdr:sp macro="" textlink="">
      <xdr:nvSpPr>
        <xdr:cNvPr id="302" name="フローチャート: 判断 301"/>
        <xdr:cNvSpPr/>
      </xdr:nvSpPr>
      <xdr:spPr>
        <a:xfrm>
          <a:off x="8699500" y="6394069"/>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44</xdr:col>
      <xdr:colOff>179017</xdr:colOff>
      <xdr:row>37</xdr:row>
      <xdr:rowOff>143146</xdr:rowOff>
    </xdr:from>
    <xdr:ext cx="378565" cy="259045"/>
    <xdr:sp macro="" textlink="">
      <xdr:nvSpPr>
        <xdr:cNvPr id="303" name="テキスト ボックス 302"/>
        <xdr:cNvSpPr txBox="1"/>
      </xdr:nvSpPr>
      <xdr:spPr>
        <a:xfrm>
          <a:off x="8561017" y="6486796"/>
          <a:ext cx="378565"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751</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36</xdr:col>
      <xdr:colOff>114300</xdr:colOff>
      <xdr:row>37</xdr:row>
      <xdr:rowOff>39116</xdr:rowOff>
    </xdr:from>
    <xdr:to>
      <xdr:col>41</xdr:col>
      <xdr:colOff>50800</xdr:colOff>
      <xdr:row>37</xdr:row>
      <xdr:rowOff>42164</xdr:rowOff>
    </xdr:to>
    <xdr:cxnSp macro="">
      <xdr:nvCxnSpPr>
        <xdr:cNvPr id="304" name="直線コネクタ 303"/>
        <xdr:cNvCxnSpPr/>
      </xdr:nvCxnSpPr>
      <xdr:spPr>
        <a:xfrm>
          <a:off x="6972300" y="6382766"/>
          <a:ext cx="889000" cy="3048"/>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41</xdr:col>
      <xdr:colOff>0</xdr:colOff>
      <xdr:row>37</xdr:row>
      <xdr:rowOff>27178</xdr:rowOff>
    </xdr:from>
    <xdr:to>
      <xdr:col>41</xdr:col>
      <xdr:colOff>101600</xdr:colOff>
      <xdr:row>37</xdr:row>
      <xdr:rowOff>128778</xdr:rowOff>
    </xdr:to>
    <xdr:sp macro="" textlink="">
      <xdr:nvSpPr>
        <xdr:cNvPr id="305" name="フローチャート: 判断 304"/>
        <xdr:cNvSpPr/>
      </xdr:nvSpPr>
      <xdr:spPr>
        <a:xfrm>
          <a:off x="7810500" y="6370828"/>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40</xdr:col>
      <xdr:colOff>52017</xdr:colOff>
      <xdr:row>37</xdr:row>
      <xdr:rowOff>119905</xdr:rowOff>
    </xdr:from>
    <xdr:ext cx="378565" cy="259045"/>
    <xdr:sp macro="" textlink="">
      <xdr:nvSpPr>
        <xdr:cNvPr id="306" name="テキスト ボックス 305"/>
        <xdr:cNvSpPr txBox="1"/>
      </xdr:nvSpPr>
      <xdr:spPr>
        <a:xfrm>
          <a:off x="7672017" y="6463555"/>
          <a:ext cx="378565"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812</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36</xdr:col>
      <xdr:colOff>63500</xdr:colOff>
      <xdr:row>37</xdr:row>
      <xdr:rowOff>53848</xdr:rowOff>
    </xdr:from>
    <xdr:to>
      <xdr:col>36</xdr:col>
      <xdr:colOff>165100</xdr:colOff>
      <xdr:row>37</xdr:row>
      <xdr:rowOff>155448</xdr:rowOff>
    </xdr:to>
    <xdr:sp macro="" textlink="">
      <xdr:nvSpPr>
        <xdr:cNvPr id="307" name="フローチャート: 判断 306"/>
        <xdr:cNvSpPr/>
      </xdr:nvSpPr>
      <xdr:spPr>
        <a:xfrm>
          <a:off x="6921500" y="6397498"/>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35</xdr:col>
      <xdr:colOff>115517</xdr:colOff>
      <xdr:row>37</xdr:row>
      <xdr:rowOff>146575</xdr:rowOff>
    </xdr:from>
    <xdr:ext cx="378565" cy="259045"/>
    <xdr:sp macro="" textlink="">
      <xdr:nvSpPr>
        <xdr:cNvPr id="308" name="テキスト ボックス 307"/>
        <xdr:cNvSpPr txBox="1"/>
      </xdr:nvSpPr>
      <xdr:spPr>
        <a:xfrm>
          <a:off x="6783017" y="6490225"/>
          <a:ext cx="378565"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742</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oneCellAnchor>
    <xdr:from>
      <xdr:col>54</xdr:col>
      <xdr:colOff>0</xdr:colOff>
      <xdr:row>41</xdr:row>
      <xdr:rowOff>80027</xdr:rowOff>
    </xdr:from>
    <xdr:ext cx="762000" cy="259045"/>
    <xdr:sp macro="" textlink="">
      <xdr:nvSpPr>
        <xdr:cNvPr id="309" name="テキスト ボックス 308"/>
        <xdr:cNvSpPr txBox="1"/>
      </xdr:nvSpPr>
      <xdr:spPr>
        <a:xfrm>
          <a:off x="10287000" y="7109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R01</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49</xdr:col>
      <xdr:colOff>114300</xdr:colOff>
      <xdr:row>41</xdr:row>
      <xdr:rowOff>80027</xdr:rowOff>
    </xdr:from>
    <xdr:ext cx="762000" cy="259045"/>
    <xdr:sp macro="" textlink="">
      <xdr:nvSpPr>
        <xdr:cNvPr id="310" name="テキスト ボックス 309"/>
        <xdr:cNvSpPr txBox="1"/>
      </xdr:nvSpPr>
      <xdr:spPr>
        <a:xfrm>
          <a:off x="9448800" y="7109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H30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44</xdr:col>
      <xdr:colOff>177800</xdr:colOff>
      <xdr:row>41</xdr:row>
      <xdr:rowOff>80027</xdr:rowOff>
    </xdr:from>
    <xdr:ext cx="762000" cy="259045"/>
    <xdr:sp macro="" textlink="">
      <xdr:nvSpPr>
        <xdr:cNvPr id="311" name="テキスト ボックス 310"/>
        <xdr:cNvSpPr txBox="1"/>
      </xdr:nvSpPr>
      <xdr:spPr>
        <a:xfrm>
          <a:off x="8559800" y="7109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H29</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40</xdr:col>
      <xdr:colOff>50800</xdr:colOff>
      <xdr:row>41</xdr:row>
      <xdr:rowOff>80027</xdr:rowOff>
    </xdr:from>
    <xdr:ext cx="762000" cy="259045"/>
    <xdr:sp macro="" textlink="">
      <xdr:nvSpPr>
        <xdr:cNvPr id="312" name="テキスト ボックス 311"/>
        <xdr:cNvSpPr txBox="1"/>
      </xdr:nvSpPr>
      <xdr:spPr>
        <a:xfrm>
          <a:off x="7670800" y="7109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H28</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35</xdr:col>
      <xdr:colOff>114300</xdr:colOff>
      <xdr:row>41</xdr:row>
      <xdr:rowOff>80027</xdr:rowOff>
    </xdr:from>
    <xdr:ext cx="762000" cy="259045"/>
    <xdr:sp macro="" textlink="">
      <xdr:nvSpPr>
        <xdr:cNvPr id="313" name="テキスト ボックス 312"/>
        <xdr:cNvSpPr txBox="1"/>
      </xdr:nvSpPr>
      <xdr:spPr>
        <a:xfrm>
          <a:off x="6781800" y="7109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H27</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54</xdr:col>
      <xdr:colOff>139700</xdr:colOff>
      <xdr:row>36</xdr:row>
      <xdr:rowOff>157861</xdr:rowOff>
    </xdr:from>
    <xdr:to>
      <xdr:col>55</xdr:col>
      <xdr:colOff>50800</xdr:colOff>
      <xdr:row>37</xdr:row>
      <xdr:rowOff>88011</xdr:rowOff>
    </xdr:to>
    <xdr:sp macro="" textlink="">
      <xdr:nvSpPr>
        <xdr:cNvPr id="314" name="楕円 313"/>
        <xdr:cNvSpPr/>
      </xdr:nvSpPr>
      <xdr:spPr>
        <a:xfrm>
          <a:off x="10426700" y="6330061"/>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55</xdr:col>
      <xdr:colOff>50800</xdr:colOff>
      <xdr:row>36</xdr:row>
      <xdr:rowOff>9288</xdr:rowOff>
    </xdr:from>
    <xdr:ext cx="378565" cy="259045"/>
    <xdr:sp macro="" textlink="">
      <xdr:nvSpPr>
        <xdr:cNvPr id="315" name="労働費該当値テキスト"/>
        <xdr:cNvSpPr txBox="1"/>
      </xdr:nvSpPr>
      <xdr:spPr>
        <a:xfrm>
          <a:off x="10528300" y="6181488"/>
          <a:ext cx="378565"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FF0000"/>
              </a:solidFill>
              <a:latin typeface="ＭＳ Ｐゴシック" panose="020B0600070205080204" pitchFamily="50" charset="-128"/>
              <a:ea typeface="ＭＳ Ｐゴシック" panose="020B0600070205080204" pitchFamily="50" charset="-128"/>
            </a:rPr>
            <a:t>919</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50</xdr:col>
      <xdr:colOff>63500</xdr:colOff>
      <xdr:row>36</xdr:row>
      <xdr:rowOff>163957</xdr:rowOff>
    </xdr:from>
    <xdr:to>
      <xdr:col>50</xdr:col>
      <xdr:colOff>165100</xdr:colOff>
      <xdr:row>37</xdr:row>
      <xdr:rowOff>94107</xdr:rowOff>
    </xdr:to>
    <xdr:sp macro="" textlink="">
      <xdr:nvSpPr>
        <xdr:cNvPr id="316" name="楕円 315"/>
        <xdr:cNvSpPr/>
      </xdr:nvSpPr>
      <xdr:spPr>
        <a:xfrm>
          <a:off x="9588500" y="6336157"/>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49</xdr:col>
      <xdr:colOff>115517</xdr:colOff>
      <xdr:row>35</xdr:row>
      <xdr:rowOff>110634</xdr:rowOff>
    </xdr:from>
    <xdr:ext cx="378565" cy="259045"/>
    <xdr:sp macro="" textlink="">
      <xdr:nvSpPr>
        <xdr:cNvPr id="317" name="テキスト ボックス 316"/>
        <xdr:cNvSpPr txBox="1"/>
      </xdr:nvSpPr>
      <xdr:spPr>
        <a:xfrm>
          <a:off x="9450017" y="6111384"/>
          <a:ext cx="378565"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903</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45</xdr:col>
      <xdr:colOff>127000</xdr:colOff>
      <xdr:row>36</xdr:row>
      <xdr:rowOff>152908</xdr:rowOff>
    </xdr:from>
    <xdr:to>
      <xdr:col>46</xdr:col>
      <xdr:colOff>38100</xdr:colOff>
      <xdr:row>37</xdr:row>
      <xdr:rowOff>83058</xdr:rowOff>
    </xdr:to>
    <xdr:sp macro="" textlink="">
      <xdr:nvSpPr>
        <xdr:cNvPr id="318" name="楕円 317"/>
        <xdr:cNvSpPr/>
      </xdr:nvSpPr>
      <xdr:spPr>
        <a:xfrm>
          <a:off x="8699500" y="6325108"/>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44</xdr:col>
      <xdr:colOff>179017</xdr:colOff>
      <xdr:row>35</xdr:row>
      <xdr:rowOff>99585</xdr:rowOff>
    </xdr:from>
    <xdr:ext cx="378565" cy="259045"/>
    <xdr:sp macro="" textlink="">
      <xdr:nvSpPr>
        <xdr:cNvPr id="319" name="テキスト ボックス 318"/>
        <xdr:cNvSpPr txBox="1"/>
      </xdr:nvSpPr>
      <xdr:spPr>
        <a:xfrm>
          <a:off x="8561017" y="6100335"/>
          <a:ext cx="378565"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932</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41</xdr:col>
      <xdr:colOff>0</xdr:colOff>
      <xdr:row>36</xdr:row>
      <xdr:rowOff>162814</xdr:rowOff>
    </xdr:from>
    <xdr:to>
      <xdr:col>41</xdr:col>
      <xdr:colOff>101600</xdr:colOff>
      <xdr:row>37</xdr:row>
      <xdr:rowOff>92964</xdr:rowOff>
    </xdr:to>
    <xdr:sp macro="" textlink="">
      <xdr:nvSpPr>
        <xdr:cNvPr id="320" name="楕円 319"/>
        <xdr:cNvSpPr/>
      </xdr:nvSpPr>
      <xdr:spPr>
        <a:xfrm>
          <a:off x="7810500" y="6335014"/>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40</xdr:col>
      <xdr:colOff>52017</xdr:colOff>
      <xdr:row>35</xdr:row>
      <xdr:rowOff>109491</xdr:rowOff>
    </xdr:from>
    <xdr:ext cx="378565" cy="259045"/>
    <xdr:sp macro="" textlink="">
      <xdr:nvSpPr>
        <xdr:cNvPr id="321" name="テキスト ボックス 320"/>
        <xdr:cNvSpPr txBox="1"/>
      </xdr:nvSpPr>
      <xdr:spPr>
        <a:xfrm>
          <a:off x="7672017" y="6110241"/>
          <a:ext cx="378565"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906</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36</xdr:col>
      <xdr:colOff>63500</xdr:colOff>
      <xdr:row>36</xdr:row>
      <xdr:rowOff>159766</xdr:rowOff>
    </xdr:from>
    <xdr:to>
      <xdr:col>36</xdr:col>
      <xdr:colOff>165100</xdr:colOff>
      <xdr:row>37</xdr:row>
      <xdr:rowOff>89916</xdr:rowOff>
    </xdr:to>
    <xdr:sp macro="" textlink="">
      <xdr:nvSpPr>
        <xdr:cNvPr id="322" name="楕円 321"/>
        <xdr:cNvSpPr/>
      </xdr:nvSpPr>
      <xdr:spPr>
        <a:xfrm>
          <a:off x="6921500" y="6331966"/>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35</xdr:col>
      <xdr:colOff>115517</xdr:colOff>
      <xdr:row>35</xdr:row>
      <xdr:rowOff>106443</xdr:rowOff>
    </xdr:from>
    <xdr:ext cx="378565" cy="259045"/>
    <xdr:sp macro="" textlink="">
      <xdr:nvSpPr>
        <xdr:cNvPr id="323" name="テキスト ボックス 322"/>
        <xdr:cNvSpPr txBox="1"/>
      </xdr:nvSpPr>
      <xdr:spPr>
        <a:xfrm>
          <a:off x="6783017" y="6107193"/>
          <a:ext cx="378565"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914</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34</xdr:col>
      <xdr:colOff>127000</xdr:colOff>
      <xdr:row>43</xdr:row>
      <xdr:rowOff>57150</xdr:rowOff>
    </xdr:from>
    <xdr:to>
      <xdr:col>59</xdr:col>
      <xdr:colOff>50800</xdr:colOff>
      <xdr:row>45</xdr:row>
      <xdr:rowOff>31750</xdr:rowOff>
    </xdr:to>
    <xdr:sp macro="" textlink="">
      <xdr:nvSpPr>
        <xdr:cNvPr id="324" name="正方形/長方形 323"/>
        <xdr:cNvSpPr/>
      </xdr:nvSpPr>
      <xdr:spPr>
        <a:xfrm>
          <a:off x="6604000" y="7429500"/>
          <a:ext cx="4686300" cy="3175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ysClr val="windowText" lastClr="000000"/>
              </a:solidFill>
              <a:latin typeface="ＭＳ Ｐゴシック" panose="020B0600070205080204" pitchFamily="50" charset="-128"/>
              <a:ea typeface="ＭＳ Ｐゴシック" panose="020B0600070205080204" pitchFamily="50" charset="-128"/>
            </a:rPr>
            <a:t>農林水産業費</a:t>
          </a:r>
        </a:p>
      </xdr:txBody>
    </xdr:sp>
    <xdr:clientData/>
  </xdr:twoCellAnchor>
  <xdr:twoCellAnchor>
    <xdr:from>
      <xdr:col>35</xdr:col>
      <xdr:colOff>63500</xdr:colOff>
      <xdr:row>45</xdr:row>
      <xdr:rowOff>57150</xdr:rowOff>
    </xdr:from>
    <xdr:to>
      <xdr:col>43</xdr:col>
      <xdr:colOff>63500</xdr:colOff>
      <xdr:row>46</xdr:row>
      <xdr:rowOff>139700</xdr:rowOff>
    </xdr:to>
    <xdr:sp macro="" textlink="">
      <xdr:nvSpPr>
        <xdr:cNvPr id="325" name="正方形/長方形 324"/>
        <xdr:cNvSpPr/>
      </xdr:nvSpPr>
      <xdr:spPr>
        <a:xfrm>
          <a:off x="6731000" y="7772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類似団体内順位</a:t>
          </a:r>
        </a:p>
      </xdr:txBody>
    </xdr:sp>
    <xdr:clientData/>
  </xdr:twoCellAnchor>
  <xdr:twoCellAnchor>
    <xdr:from>
      <xdr:col>35</xdr:col>
      <xdr:colOff>63500</xdr:colOff>
      <xdr:row>46</xdr:row>
      <xdr:rowOff>88900</xdr:rowOff>
    </xdr:from>
    <xdr:to>
      <xdr:col>43</xdr:col>
      <xdr:colOff>63500</xdr:colOff>
      <xdr:row>48</xdr:row>
      <xdr:rowOff>0</xdr:rowOff>
    </xdr:to>
    <xdr:sp macro="" textlink="">
      <xdr:nvSpPr>
        <xdr:cNvPr id="326" name="正方形/長方形 325"/>
        <xdr:cNvSpPr/>
      </xdr:nvSpPr>
      <xdr:spPr>
        <a:xfrm>
          <a:off x="6731000" y="7975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1/23</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40</xdr:col>
      <xdr:colOff>127000</xdr:colOff>
      <xdr:row>45</xdr:row>
      <xdr:rowOff>57150</xdr:rowOff>
    </xdr:from>
    <xdr:to>
      <xdr:col>48</xdr:col>
      <xdr:colOff>127000</xdr:colOff>
      <xdr:row>46</xdr:row>
      <xdr:rowOff>139700</xdr:rowOff>
    </xdr:to>
    <xdr:sp macro="" textlink="">
      <xdr:nvSpPr>
        <xdr:cNvPr id="327" name="正方形/長方形 326"/>
        <xdr:cNvSpPr/>
      </xdr:nvSpPr>
      <xdr:spPr>
        <a:xfrm>
          <a:off x="7747000" y="7772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全国平均</a:t>
          </a:r>
        </a:p>
      </xdr:txBody>
    </xdr:sp>
    <xdr:clientData/>
  </xdr:twoCellAnchor>
  <xdr:twoCellAnchor>
    <xdr:from>
      <xdr:col>40</xdr:col>
      <xdr:colOff>127000</xdr:colOff>
      <xdr:row>46</xdr:row>
      <xdr:rowOff>88900</xdr:rowOff>
    </xdr:from>
    <xdr:to>
      <xdr:col>48</xdr:col>
      <xdr:colOff>127000</xdr:colOff>
      <xdr:row>48</xdr:row>
      <xdr:rowOff>0</xdr:rowOff>
    </xdr:to>
    <xdr:sp macro="" textlink="">
      <xdr:nvSpPr>
        <xdr:cNvPr id="328" name="正方形/長方形 327"/>
        <xdr:cNvSpPr/>
      </xdr:nvSpPr>
      <xdr:spPr>
        <a:xfrm>
          <a:off x="7747000" y="7975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10,817</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46</xdr:col>
      <xdr:colOff>127000</xdr:colOff>
      <xdr:row>45</xdr:row>
      <xdr:rowOff>57150</xdr:rowOff>
    </xdr:from>
    <xdr:to>
      <xdr:col>54</xdr:col>
      <xdr:colOff>127000</xdr:colOff>
      <xdr:row>46</xdr:row>
      <xdr:rowOff>139700</xdr:rowOff>
    </xdr:to>
    <xdr:sp macro="" textlink="">
      <xdr:nvSpPr>
        <xdr:cNvPr id="329" name="正方形/長方形 328"/>
        <xdr:cNvSpPr/>
      </xdr:nvSpPr>
      <xdr:spPr>
        <a:xfrm>
          <a:off x="8890000" y="7772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東京都平均</a:t>
          </a:r>
        </a:p>
      </xdr:txBody>
    </xdr:sp>
    <xdr:clientData/>
  </xdr:twoCellAnchor>
  <xdr:twoCellAnchor>
    <xdr:from>
      <xdr:col>46</xdr:col>
      <xdr:colOff>127000</xdr:colOff>
      <xdr:row>46</xdr:row>
      <xdr:rowOff>88900</xdr:rowOff>
    </xdr:from>
    <xdr:to>
      <xdr:col>54</xdr:col>
      <xdr:colOff>127000</xdr:colOff>
      <xdr:row>48</xdr:row>
      <xdr:rowOff>0</xdr:rowOff>
    </xdr:to>
    <xdr:sp macro="" textlink="">
      <xdr:nvSpPr>
        <xdr:cNvPr id="330" name="正方形/長方形 329"/>
        <xdr:cNvSpPr/>
      </xdr:nvSpPr>
      <xdr:spPr>
        <a:xfrm>
          <a:off x="8890000" y="7975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675</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34</xdr:col>
      <xdr:colOff>127000</xdr:colOff>
      <xdr:row>48</xdr:row>
      <xdr:rowOff>25400</xdr:rowOff>
    </xdr:from>
    <xdr:to>
      <xdr:col>59</xdr:col>
      <xdr:colOff>50800</xdr:colOff>
      <xdr:row>61</xdr:row>
      <xdr:rowOff>82550</xdr:rowOff>
    </xdr:to>
    <xdr:sp macro="" textlink="">
      <xdr:nvSpPr>
        <xdr:cNvPr id="331" name="正方形/長方形 330"/>
        <xdr:cNvSpPr/>
      </xdr:nvSpPr>
      <xdr:spPr>
        <a:xfrm>
          <a:off x="6604000" y="8255000"/>
          <a:ext cx="4686300" cy="2286000"/>
        </a:xfrm>
        <a:prstGeom prst="rect">
          <a:avLst/>
        </a:prstGeom>
        <a:solidFill>
          <a:srgbClr val="E6FFD5"/>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34</xdr:col>
      <xdr:colOff>88900</xdr:colOff>
      <xdr:row>47</xdr:row>
      <xdr:rowOff>6350</xdr:rowOff>
    </xdr:from>
    <xdr:ext cx="349839" cy="225703"/>
    <xdr:sp macro="" textlink="">
      <xdr:nvSpPr>
        <xdr:cNvPr id="332" name="テキスト ボックス 331"/>
        <xdr:cNvSpPr txBox="1"/>
      </xdr:nvSpPr>
      <xdr:spPr>
        <a:xfrm>
          <a:off x="6565900" y="8064500"/>
          <a:ext cx="349839"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800">
              <a:latin typeface="ＭＳ Ｐゴシック" panose="020B0600070205080204" pitchFamily="50" charset="-128"/>
              <a:ea typeface="ＭＳ Ｐゴシック" panose="020B0600070205080204" pitchFamily="50" charset="-128"/>
            </a:rPr>
            <a:t>(</a:t>
          </a:r>
          <a:r>
            <a:rPr kumimoji="1" lang="ja-JP" altLang="en-US" sz="800">
              <a:latin typeface="ＭＳ Ｐゴシック" panose="020B0600070205080204" pitchFamily="50" charset="-128"/>
              <a:ea typeface="ＭＳ Ｐゴシック" panose="020B0600070205080204" pitchFamily="50" charset="-128"/>
            </a:rPr>
            <a:t>円</a:t>
          </a:r>
          <a:r>
            <a:rPr kumimoji="1" lang="en-US" altLang="ja-JP" sz="800">
              <a:latin typeface="ＭＳ Ｐゴシック" panose="020B0600070205080204" pitchFamily="50" charset="-128"/>
              <a:ea typeface="ＭＳ Ｐゴシック" panose="020B0600070205080204" pitchFamily="50" charset="-128"/>
            </a:rPr>
            <a:t>)</a:t>
          </a:r>
          <a:endParaRPr kumimoji="1" lang="ja-JP" altLang="en-US" sz="800">
            <a:latin typeface="ＭＳ Ｐゴシック" panose="020B0600070205080204" pitchFamily="50" charset="-128"/>
            <a:ea typeface="ＭＳ Ｐゴシック" panose="020B0600070205080204" pitchFamily="50" charset="-128"/>
          </a:endParaRPr>
        </a:p>
      </xdr:txBody>
    </xdr:sp>
    <xdr:clientData/>
  </xdr:oneCellAnchor>
  <xdr:twoCellAnchor>
    <xdr:from>
      <xdr:col>34</xdr:col>
      <xdr:colOff>127000</xdr:colOff>
      <xdr:row>61</xdr:row>
      <xdr:rowOff>82550</xdr:rowOff>
    </xdr:from>
    <xdr:to>
      <xdr:col>59</xdr:col>
      <xdr:colOff>50800</xdr:colOff>
      <xdr:row>61</xdr:row>
      <xdr:rowOff>82550</xdr:rowOff>
    </xdr:to>
    <xdr:cxnSp macro="">
      <xdr:nvCxnSpPr>
        <xdr:cNvPr id="333" name="直線コネクタ 332"/>
        <xdr:cNvCxnSpPr/>
      </xdr:nvCxnSpPr>
      <xdr:spPr>
        <a:xfrm>
          <a:off x="6604000" y="10541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34</xdr:col>
      <xdr:colOff>127000</xdr:colOff>
      <xdr:row>58</xdr:row>
      <xdr:rowOff>139700</xdr:rowOff>
    </xdr:from>
    <xdr:to>
      <xdr:col>59</xdr:col>
      <xdr:colOff>50800</xdr:colOff>
      <xdr:row>58</xdr:row>
      <xdr:rowOff>139700</xdr:rowOff>
    </xdr:to>
    <xdr:cxnSp macro="">
      <xdr:nvCxnSpPr>
        <xdr:cNvPr id="334" name="直線コネクタ 333"/>
        <xdr:cNvCxnSpPr/>
      </xdr:nvCxnSpPr>
      <xdr:spPr>
        <a:xfrm>
          <a:off x="6604000" y="100838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33</xdr:col>
      <xdr:colOff>68714</xdr:colOff>
      <xdr:row>57</xdr:row>
      <xdr:rowOff>168927</xdr:rowOff>
    </xdr:from>
    <xdr:ext cx="248786" cy="259045"/>
    <xdr:sp macro="" textlink="">
      <xdr:nvSpPr>
        <xdr:cNvPr id="335" name="テキスト ボックス 334"/>
        <xdr:cNvSpPr txBox="1"/>
      </xdr:nvSpPr>
      <xdr:spPr>
        <a:xfrm>
          <a:off x="6355214" y="9941577"/>
          <a:ext cx="248786"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34</xdr:col>
      <xdr:colOff>127000</xdr:colOff>
      <xdr:row>56</xdr:row>
      <xdr:rowOff>25400</xdr:rowOff>
    </xdr:from>
    <xdr:to>
      <xdr:col>59</xdr:col>
      <xdr:colOff>50800</xdr:colOff>
      <xdr:row>56</xdr:row>
      <xdr:rowOff>25400</xdr:rowOff>
    </xdr:to>
    <xdr:cxnSp macro="">
      <xdr:nvCxnSpPr>
        <xdr:cNvPr id="336" name="直線コネクタ 335"/>
        <xdr:cNvCxnSpPr/>
      </xdr:nvCxnSpPr>
      <xdr:spPr>
        <a:xfrm>
          <a:off x="6604000" y="96266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32</xdr:col>
      <xdr:colOff>130974</xdr:colOff>
      <xdr:row>55</xdr:row>
      <xdr:rowOff>54627</xdr:rowOff>
    </xdr:from>
    <xdr:ext cx="377026" cy="259045"/>
    <xdr:sp macro="" textlink="">
      <xdr:nvSpPr>
        <xdr:cNvPr id="337" name="テキスト ボックス 336"/>
        <xdr:cNvSpPr txBox="1"/>
      </xdr:nvSpPr>
      <xdr:spPr>
        <a:xfrm>
          <a:off x="6226974" y="9484377"/>
          <a:ext cx="377026"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500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34</xdr:col>
      <xdr:colOff>127000</xdr:colOff>
      <xdr:row>53</xdr:row>
      <xdr:rowOff>82550</xdr:rowOff>
    </xdr:from>
    <xdr:to>
      <xdr:col>59</xdr:col>
      <xdr:colOff>50800</xdr:colOff>
      <xdr:row>53</xdr:row>
      <xdr:rowOff>82550</xdr:rowOff>
    </xdr:to>
    <xdr:cxnSp macro="">
      <xdr:nvCxnSpPr>
        <xdr:cNvPr id="338" name="直線コネクタ 337"/>
        <xdr:cNvCxnSpPr/>
      </xdr:nvCxnSpPr>
      <xdr:spPr>
        <a:xfrm>
          <a:off x="6604000" y="91694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32</xdr:col>
      <xdr:colOff>40821</xdr:colOff>
      <xdr:row>52</xdr:row>
      <xdr:rowOff>111777</xdr:rowOff>
    </xdr:from>
    <xdr:ext cx="467179" cy="259045"/>
    <xdr:sp macro="" textlink="">
      <xdr:nvSpPr>
        <xdr:cNvPr id="339" name="テキスト ボックス 338"/>
        <xdr:cNvSpPr txBox="1"/>
      </xdr:nvSpPr>
      <xdr:spPr>
        <a:xfrm>
          <a:off x="6136821" y="9027177"/>
          <a:ext cx="46717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1,000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34</xdr:col>
      <xdr:colOff>127000</xdr:colOff>
      <xdr:row>50</xdr:row>
      <xdr:rowOff>139700</xdr:rowOff>
    </xdr:from>
    <xdr:to>
      <xdr:col>59</xdr:col>
      <xdr:colOff>50800</xdr:colOff>
      <xdr:row>50</xdr:row>
      <xdr:rowOff>139700</xdr:rowOff>
    </xdr:to>
    <xdr:cxnSp macro="">
      <xdr:nvCxnSpPr>
        <xdr:cNvPr id="340" name="直線コネクタ 339"/>
        <xdr:cNvCxnSpPr/>
      </xdr:nvCxnSpPr>
      <xdr:spPr>
        <a:xfrm>
          <a:off x="6604000" y="87122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32</xdr:col>
      <xdr:colOff>40821</xdr:colOff>
      <xdr:row>49</xdr:row>
      <xdr:rowOff>168927</xdr:rowOff>
    </xdr:from>
    <xdr:ext cx="467179" cy="259045"/>
    <xdr:sp macro="" textlink="">
      <xdr:nvSpPr>
        <xdr:cNvPr id="341" name="テキスト ボックス 340"/>
        <xdr:cNvSpPr txBox="1"/>
      </xdr:nvSpPr>
      <xdr:spPr>
        <a:xfrm>
          <a:off x="6136821" y="8569977"/>
          <a:ext cx="46717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1,500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34</xdr:col>
      <xdr:colOff>127000</xdr:colOff>
      <xdr:row>48</xdr:row>
      <xdr:rowOff>25400</xdr:rowOff>
    </xdr:from>
    <xdr:to>
      <xdr:col>59</xdr:col>
      <xdr:colOff>50800</xdr:colOff>
      <xdr:row>48</xdr:row>
      <xdr:rowOff>25400</xdr:rowOff>
    </xdr:to>
    <xdr:cxnSp macro="">
      <xdr:nvCxnSpPr>
        <xdr:cNvPr id="342" name="直線コネクタ 341"/>
        <xdr:cNvCxnSpPr/>
      </xdr:nvCxnSpPr>
      <xdr:spPr>
        <a:xfrm>
          <a:off x="6604000" y="8255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32</xdr:col>
      <xdr:colOff>40821</xdr:colOff>
      <xdr:row>47</xdr:row>
      <xdr:rowOff>54627</xdr:rowOff>
    </xdr:from>
    <xdr:ext cx="467179" cy="259045"/>
    <xdr:sp macro="" textlink="">
      <xdr:nvSpPr>
        <xdr:cNvPr id="343" name="テキスト ボックス 342"/>
        <xdr:cNvSpPr txBox="1"/>
      </xdr:nvSpPr>
      <xdr:spPr>
        <a:xfrm>
          <a:off x="6136821" y="8112777"/>
          <a:ext cx="46717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2,000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34</xdr:col>
      <xdr:colOff>127000</xdr:colOff>
      <xdr:row>48</xdr:row>
      <xdr:rowOff>25400</xdr:rowOff>
    </xdr:from>
    <xdr:to>
      <xdr:col>59</xdr:col>
      <xdr:colOff>50800</xdr:colOff>
      <xdr:row>61</xdr:row>
      <xdr:rowOff>82550</xdr:rowOff>
    </xdr:to>
    <xdr:sp macro="" textlink="">
      <xdr:nvSpPr>
        <xdr:cNvPr id="344" name="農林水産業費グラフ枠"/>
        <xdr:cNvSpPr/>
      </xdr:nvSpPr>
      <xdr:spPr>
        <a:xfrm>
          <a:off x="6604000" y="8255000"/>
          <a:ext cx="4686300" cy="228600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54</xdr:col>
      <xdr:colOff>188595</xdr:colOff>
      <xdr:row>50</xdr:row>
      <xdr:rowOff>121412</xdr:rowOff>
    </xdr:from>
    <xdr:to>
      <xdr:col>54</xdr:col>
      <xdr:colOff>189865</xdr:colOff>
      <xdr:row>58</xdr:row>
      <xdr:rowOff>139700</xdr:rowOff>
    </xdr:to>
    <xdr:cxnSp macro="">
      <xdr:nvCxnSpPr>
        <xdr:cNvPr id="345" name="直線コネクタ 344"/>
        <xdr:cNvCxnSpPr/>
      </xdr:nvCxnSpPr>
      <xdr:spPr>
        <a:xfrm flipV="1">
          <a:off x="10475595" y="8693912"/>
          <a:ext cx="1270" cy="1389888"/>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55</xdr:col>
      <xdr:colOff>50800</xdr:colOff>
      <xdr:row>58</xdr:row>
      <xdr:rowOff>143527</xdr:rowOff>
    </xdr:from>
    <xdr:ext cx="249299" cy="259045"/>
    <xdr:sp macro="" textlink="">
      <xdr:nvSpPr>
        <xdr:cNvPr id="346" name="農林水産業費最小値テキスト"/>
        <xdr:cNvSpPr txBox="1"/>
      </xdr:nvSpPr>
      <xdr:spPr>
        <a:xfrm>
          <a:off x="10528300" y="10087627"/>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panose="020B0600070205080204" pitchFamily="50" charset="-128"/>
              <a:ea typeface="ＭＳ Ｐゴシック" panose="020B0600070205080204" pitchFamily="50" charset="-128"/>
            </a:rPr>
            <a:t>0</a:t>
          </a:r>
          <a:endParaRPr kumimoji="1" lang="ja-JP" altLang="en-US" sz="1000" b="1">
            <a:latin typeface="ＭＳ Ｐゴシック" panose="020B0600070205080204" pitchFamily="50" charset="-128"/>
            <a:ea typeface="ＭＳ Ｐゴシック" panose="020B0600070205080204" pitchFamily="50" charset="-128"/>
          </a:endParaRPr>
        </a:p>
      </xdr:txBody>
    </xdr:sp>
    <xdr:clientData/>
  </xdr:oneCellAnchor>
  <xdr:twoCellAnchor>
    <xdr:from>
      <xdr:col>54</xdr:col>
      <xdr:colOff>101600</xdr:colOff>
      <xdr:row>58</xdr:row>
      <xdr:rowOff>139700</xdr:rowOff>
    </xdr:from>
    <xdr:to>
      <xdr:col>55</xdr:col>
      <xdr:colOff>88900</xdr:colOff>
      <xdr:row>58</xdr:row>
      <xdr:rowOff>139700</xdr:rowOff>
    </xdr:to>
    <xdr:cxnSp macro="">
      <xdr:nvCxnSpPr>
        <xdr:cNvPr id="347" name="直線コネクタ 346"/>
        <xdr:cNvCxnSpPr/>
      </xdr:nvCxnSpPr>
      <xdr:spPr>
        <a:xfrm>
          <a:off x="10388600" y="10083800"/>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55</xdr:col>
      <xdr:colOff>50800</xdr:colOff>
      <xdr:row>49</xdr:row>
      <xdr:rowOff>68089</xdr:rowOff>
    </xdr:from>
    <xdr:ext cx="469744" cy="259045"/>
    <xdr:sp macro="" textlink="">
      <xdr:nvSpPr>
        <xdr:cNvPr id="348" name="農林水産業費最大値テキスト"/>
        <xdr:cNvSpPr txBox="1"/>
      </xdr:nvSpPr>
      <xdr:spPr>
        <a:xfrm>
          <a:off x="10528300" y="8469139"/>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panose="020B0600070205080204" pitchFamily="50" charset="-128"/>
            </a:rPr>
            <a:t>1,520</a:t>
          </a:r>
          <a:endParaRPr kumimoji="1" lang="ja-JP" altLang="en-US" sz="1000" b="1">
            <a:latin typeface="ＭＳ Ｐゴシック" panose="020B0600070205080204" pitchFamily="50" charset="-128"/>
          </a:endParaRPr>
        </a:p>
      </xdr:txBody>
    </xdr:sp>
    <xdr:clientData/>
  </xdr:oneCellAnchor>
  <xdr:twoCellAnchor>
    <xdr:from>
      <xdr:col>54</xdr:col>
      <xdr:colOff>101600</xdr:colOff>
      <xdr:row>50</xdr:row>
      <xdr:rowOff>121412</xdr:rowOff>
    </xdr:from>
    <xdr:to>
      <xdr:col>55</xdr:col>
      <xdr:colOff>88900</xdr:colOff>
      <xdr:row>50</xdr:row>
      <xdr:rowOff>121412</xdr:rowOff>
    </xdr:to>
    <xdr:cxnSp macro="">
      <xdr:nvCxnSpPr>
        <xdr:cNvPr id="349" name="直線コネクタ 348"/>
        <xdr:cNvCxnSpPr/>
      </xdr:nvCxnSpPr>
      <xdr:spPr>
        <a:xfrm>
          <a:off x="10388600" y="8693912"/>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50</xdr:col>
      <xdr:colOff>114300</xdr:colOff>
      <xdr:row>50</xdr:row>
      <xdr:rowOff>121412</xdr:rowOff>
    </xdr:from>
    <xdr:to>
      <xdr:col>55</xdr:col>
      <xdr:colOff>0</xdr:colOff>
      <xdr:row>55</xdr:row>
      <xdr:rowOff>81635</xdr:rowOff>
    </xdr:to>
    <xdr:cxnSp macro="">
      <xdr:nvCxnSpPr>
        <xdr:cNvPr id="350" name="直線コネクタ 349"/>
        <xdr:cNvCxnSpPr/>
      </xdr:nvCxnSpPr>
      <xdr:spPr>
        <a:xfrm flipV="1">
          <a:off x="9639300" y="8693912"/>
          <a:ext cx="838200" cy="817473"/>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55</xdr:col>
      <xdr:colOff>50800</xdr:colOff>
      <xdr:row>57</xdr:row>
      <xdr:rowOff>44010</xdr:rowOff>
    </xdr:from>
    <xdr:ext cx="378565" cy="259045"/>
    <xdr:sp macro="" textlink="">
      <xdr:nvSpPr>
        <xdr:cNvPr id="351" name="農林水産業費平均値テキスト"/>
        <xdr:cNvSpPr txBox="1"/>
      </xdr:nvSpPr>
      <xdr:spPr>
        <a:xfrm>
          <a:off x="10528300" y="9816660"/>
          <a:ext cx="378565"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000080"/>
              </a:solidFill>
              <a:latin typeface="ＭＳ Ｐゴシック" panose="020B0600070205080204" pitchFamily="50" charset="-128"/>
              <a:ea typeface="ＭＳ Ｐゴシック" panose="020B0600070205080204" pitchFamily="50" charset="-128"/>
            </a:rPr>
            <a:t>213</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54</xdr:col>
      <xdr:colOff>139700</xdr:colOff>
      <xdr:row>57</xdr:row>
      <xdr:rowOff>65583</xdr:rowOff>
    </xdr:from>
    <xdr:to>
      <xdr:col>55</xdr:col>
      <xdr:colOff>50800</xdr:colOff>
      <xdr:row>57</xdr:row>
      <xdr:rowOff>167183</xdr:rowOff>
    </xdr:to>
    <xdr:sp macro="" textlink="">
      <xdr:nvSpPr>
        <xdr:cNvPr id="352" name="フローチャート: 判断 351"/>
        <xdr:cNvSpPr/>
      </xdr:nvSpPr>
      <xdr:spPr>
        <a:xfrm>
          <a:off x="10426700" y="9838233"/>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45</xdr:col>
      <xdr:colOff>177800</xdr:colOff>
      <xdr:row>55</xdr:row>
      <xdr:rowOff>81635</xdr:rowOff>
    </xdr:from>
    <xdr:to>
      <xdr:col>50</xdr:col>
      <xdr:colOff>114300</xdr:colOff>
      <xdr:row>55</xdr:row>
      <xdr:rowOff>103581</xdr:rowOff>
    </xdr:to>
    <xdr:cxnSp macro="">
      <xdr:nvCxnSpPr>
        <xdr:cNvPr id="353" name="直線コネクタ 352"/>
        <xdr:cNvCxnSpPr/>
      </xdr:nvCxnSpPr>
      <xdr:spPr>
        <a:xfrm flipV="1">
          <a:off x="8750300" y="9511385"/>
          <a:ext cx="889000" cy="21946"/>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50</xdr:col>
      <xdr:colOff>63500</xdr:colOff>
      <xdr:row>56</xdr:row>
      <xdr:rowOff>153822</xdr:rowOff>
    </xdr:from>
    <xdr:to>
      <xdr:col>50</xdr:col>
      <xdr:colOff>165100</xdr:colOff>
      <xdr:row>57</xdr:row>
      <xdr:rowOff>83972</xdr:rowOff>
    </xdr:to>
    <xdr:sp macro="" textlink="">
      <xdr:nvSpPr>
        <xdr:cNvPr id="354" name="フローチャート: 判断 353"/>
        <xdr:cNvSpPr/>
      </xdr:nvSpPr>
      <xdr:spPr>
        <a:xfrm>
          <a:off x="9588500" y="9755022"/>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49</xdr:col>
      <xdr:colOff>115517</xdr:colOff>
      <xdr:row>57</xdr:row>
      <xdr:rowOff>75099</xdr:rowOff>
    </xdr:from>
    <xdr:ext cx="378565" cy="259045"/>
    <xdr:sp macro="" textlink="">
      <xdr:nvSpPr>
        <xdr:cNvPr id="355" name="テキスト ボックス 354"/>
        <xdr:cNvSpPr txBox="1"/>
      </xdr:nvSpPr>
      <xdr:spPr>
        <a:xfrm>
          <a:off x="9450017" y="9847749"/>
          <a:ext cx="378565"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304</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41</xdr:col>
      <xdr:colOff>50800</xdr:colOff>
      <xdr:row>55</xdr:row>
      <xdr:rowOff>103581</xdr:rowOff>
    </xdr:from>
    <xdr:to>
      <xdr:col>45</xdr:col>
      <xdr:colOff>177800</xdr:colOff>
      <xdr:row>56</xdr:row>
      <xdr:rowOff>30886</xdr:rowOff>
    </xdr:to>
    <xdr:cxnSp macro="">
      <xdr:nvCxnSpPr>
        <xdr:cNvPr id="356" name="直線コネクタ 355"/>
        <xdr:cNvCxnSpPr/>
      </xdr:nvCxnSpPr>
      <xdr:spPr>
        <a:xfrm flipV="1">
          <a:off x="7861300" y="9533331"/>
          <a:ext cx="889000" cy="98755"/>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45</xdr:col>
      <xdr:colOff>127000</xdr:colOff>
      <xdr:row>57</xdr:row>
      <xdr:rowOff>124104</xdr:rowOff>
    </xdr:from>
    <xdr:to>
      <xdr:col>46</xdr:col>
      <xdr:colOff>38100</xdr:colOff>
      <xdr:row>58</xdr:row>
      <xdr:rowOff>54254</xdr:rowOff>
    </xdr:to>
    <xdr:sp macro="" textlink="">
      <xdr:nvSpPr>
        <xdr:cNvPr id="357" name="フローチャート: 判断 356"/>
        <xdr:cNvSpPr/>
      </xdr:nvSpPr>
      <xdr:spPr>
        <a:xfrm>
          <a:off x="8699500" y="9896754"/>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44</xdr:col>
      <xdr:colOff>179017</xdr:colOff>
      <xdr:row>58</xdr:row>
      <xdr:rowOff>45381</xdr:rowOff>
    </xdr:from>
    <xdr:ext cx="378565" cy="259045"/>
    <xdr:sp macro="" textlink="">
      <xdr:nvSpPr>
        <xdr:cNvPr id="358" name="テキスト ボックス 357"/>
        <xdr:cNvSpPr txBox="1"/>
      </xdr:nvSpPr>
      <xdr:spPr>
        <a:xfrm>
          <a:off x="8561017" y="9989481"/>
          <a:ext cx="378565"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149</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36</xdr:col>
      <xdr:colOff>114300</xdr:colOff>
      <xdr:row>56</xdr:row>
      <xdr:rowOff>30886</xdr:rowOff>
    </xdr:from>
    <xdr:to>
      <xdr:col>41</xdr:col>
      <xdr:colOff>50800</xdr:colOff>
      <xdr:row>56</xdr:row>
      <xdr:rowOff>104953</xdr:rowOff>
    </xdr:to>
    <xdr:cxnSp macro="">
      <xdr:nvCxnSpPr>
        <xdr:cNvPr id="359" name="直線コネクタ 358"/>
        <xdr:cNvCxnSpPr/>
      </xdr:nvCxnSpPr>
      <xdr:spPr>
        <a:xfrm flipV="1">
          <a:off x="6972300" y="9632086"/>
          <a:ext cx="889000" cy="74067"/>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41</xdr:col>
      <xdr:colOff>0</xdr:colOff>
      <xdr:row>57</xdr:row>
      <xdr:rowOff>149708</xdr:rowOff>
    </xdr:from>
    <xdr:to>
      <xdr:col>41</xdr:col>
      <xdr:colOff>101600</xdr:colOff>
      <xdr:row>58</xdr:row>
      <xdr:rowOff>79858</xdr:rowOff>
    </xdr:to>
    <xdr:sp macro="" textlink="">
      <xdr:nvSpPr>
        <xdr:cNvPr id="360" name="フローチャート: 判断 359"/>
        <xdr:cNvSpPr/>
      </xdr:nvSpPr>
      <xdr:spPr>
        <a:xfrm>
          <a:off x="7810500" y="9922358"/>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40</xdr:col>
      <xdr:colOff>52017</xdr:colOff>
      <xdr:row>58</xdr:row>
      <xdr:rowOff>70985</xdr:rowOff>
    </xdr:from>
    <xdr:ext cx="378565" cy="259045"/>
    <xdr:sp macro="" textlink="">
      <xdr:nvSpPr>
        <xdr:cNvPr id="361" name="テキスト ボックス 360"/>
        <xdr:cNvSpPr txBox="1"/>
      </xdr:nvSpPr>
      <xdr:spPr>
        <a:xfrm>
          <a:off x="7672017" y="10015085"/>
          <a:ext cx="378565"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121</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36</xdr:col>
      <xdr:colOff>63500</xdr:colOff>
      <xdr:row>57</xdr:row>
      <xdr:rowOff>152451</xdr:rowOff>
    </xdr:from>
    <xdr:to>
      <xdr:col>36</xdr:col>
      <xdr:colOff>165100</xdr:colOff>
      <xdr:row>58</xdr:row>
      <xdr:rowOff>82601</xdr:rowOff>
    </xdr:to>
    <xdr:sp macro="" textlink="">
      <xdr:nvSpPr>
        <xdr:cNvPr id="362" name="フローチャート: 判断 361"/>
        <xdr:cNvSpPr/>
      </xdr:nvSpPr>
      <xdr:spPr>
        <a:xfrm>
          <a:off x="6921500" y="9925101"/>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35</xdr:col>
      <xdr:colOff>115517</xdr:colOff>
      <xdr:row>58</xdr:row>
      <xdr:rowOff>73728</xdr:rowOff>
    </xdr:from>
    <xdr:ext cx="378565" cy="259045"/>
    <xdr:sp macro="" textlink="">
      <xdr:nvSpPr>
        <xdr:cNvPr id="363" name="テキスト ボックス 362"/>
        <xdr:cNvSpPr txBox="1"/>
      </xdr:nvSpPr>
      <xdr:spPr>
        <a:xfrm>
          <a:off x="6783017" y="10017828"/>
          <a:ext cx="378565"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118</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oneCellAnchor>
    <xdr:from>
      <xdr:col>54</xdr:col>
      <xdr:colOff>0</xdr:colOff>
      <xdr:row>61</xdr:row>
      <xdr:rowOff>80027</xdr:rowOff>
    </xdr:from>
    <xdr:ext cx="762000" cy="259045"/>
    <xdr:sp macro="" textlink="">
      <xdr:nvSpPr>
        <xdr:cNvPr id="364" name="テキスト ボックス 363"/>
        <xdr:cNvSpPr txBox="1"/>
      </xdr:nvSpPr>
      <xdr:spPr>
        <a:xfrm>
          <a:off x="10287000" y="10538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R01</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49</xdr:col>
      <xdr:colOff>114300</xdr:colOff>
      <xdr:row>61</xdr:row>
      <xdr:rowOff>80027</xdr:rowOff>
    </xdr:from>
    <xdr:ext cx="762000" cy="259045"/>
    <xdr:sp macro="" textlink="">
      <xdr:nvSpPr>
        <xdr:cNvPr id="365" name="テキスト ボックス 364"/>
        <xdr:cNvSpPr txBox="1"/>
      </xdr:nvSpPr>
      <xdr:spPr>
        <a:xfrm>
          <a:off x="9448800" y="10538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H30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44</xdr:col>
      <xdr:colOff>177800</xdr:colOff>
      <xdr:row>61</xdr:row>
      <xdr:rowOff>80027</xdr:rowOff>
    </xdr:from>
    <xdr:ext cx="762000" cy="259045"/>
    <xdr:sp macro="" textlink="">
      <xdr:nvSpPr>
        <xdr:cNvPr id="366" name="テキスト ボックス 365"/>
        <xdr:cNvSpPr txBox="1"/>
      </xdr:nvSpPr>
      <xdr:spPr>
        <a:xfrm>
          <a:off x="8559800" y="10538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H29</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40</xdr:col>
      <xdr:colOff>50800</xdr:colOff>
      <xdr:row>61</xdr:row>
      <xdr:rowOff>80027</xdr:rowOff>
    </xdr:from>
    <xdr:ext cx="762000" cy="259045"/>
    <xdr:sp macro="" textlink="">
      <xdr:nvSpPr>
        <xdr:cNvPr id="367" name="テキスト ボックス 366"/>
        <xdr:cNvSpPr txBox="1"/>
      </xdr:nvSpPr>
      <xdr:spPr>
        <a:xfrm>
          <a:off x="7670800" y="10538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H28</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35</xdr:col>
      <xdr:colOff>114300</xdr:colOff>
      <xdr:row>61</xdr:row>
      <xdr:rowOff>80027</xdr:rowOff>
    </xdr:from>
    <xdr:ext cx="762000" cy="259045"/>
    <xdr:sp macro="" textlink="">
      <xdr:nvSpPr>
        <xdr:cNvPr id="368" name="テキスト ボックス 367"/>
        <xdr:cNvSpPr txBox="1"/>
      </xdr:nvSpPr>
      <xdr:spPr>
        <a:xfrm>
          <a:off x="6781800" y="10538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H27</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54</xdr:col>
      <xdr:colOff>139700</xdr:colOff>
      <xdr:row>50</xdr:row>
      <xdr:rowOff>70612</xdr:rowOff>
    </xdr:from>
    <xdr:to>
      <xdr:col>55</xdr:col>
      <xdr:colOff>50800</xdr:colOff>
      <xdr:row>51</xdr:row>
      <xdr:rowOff>762</xdr:rowOff>
    </xdr:to>
    <xdr:sp macro="" textlink="">
      <xdr:nvSpPr>
        <xdr:cNvPr id="369" name="楕円 368"/>
        <xdr:cNvSpPr/>
      </xdr:nvSpPr>
      <xdr:spPr>
        <a:xfrm>
          <a:off x="10426700" y="8643112"/>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55</xdr:col>
      <xdr:colOff>50800</xdr:colOff>
      <xdr:row>50</xdr:row>
      <xdr:rowOff>23639</xdr:rowOff>
    </xdr:from>
    <xdr:ext cx="469744" cy="259045"/>
    <xdr:sp macro="" textlink="">
      <xdr:nvSpPr>
        <xdr:cNvPr id="370" name="農林水産業費該当値テキスト"/>
        <xdr:cNvSpPr txBox="1"/>
      </xdr:nvSpPr>
      <xdr:spPr>
        <a:xfrm>
          <a:off x="10528300" y="8596139"/>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FF0000"/>
              </a:solidFill>
              <a:latin typeface="ＭＳ Ｐゴシック" panose="020B0600070205080204" pitchFamily="50" charset="-128"/>
              <a:ea typeface="ＭＳ Ｐゴシック" panose="020B0600070205080204" pitchFamily="50" charset="-128"/>
            </a:rPr>
            <a:t>1,520</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50</xdr:col>
      <xdr:colOff>63500</xdr:colOff>
      <xdr:row>55</xdr:row>
      <xdr:rowOff>30835</xdr:rowOff>
    </xdr:from>
    <xdr:to>
      <xdr:col>50</xdr:col>
      <xdr:colOff>165100</xdr:colOff>
      <xdr:row>55</xdr:row>
      <xdr:rowOff>132435</xdr:rowOff>
    </xdr:to>
    <xdr:sp macro="" textlink="">
      <xdr:nvSpPr>
        <xdr:cNvPr id="371" name="楕円 370"/>
        <xdr:cNvSpPr/>
      </xdr:nvSpPr>
      <xdr:spPr>
        <a:xfrm>
          <a:off x="9588500" y="9460585"/>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49</xdr:col>
      <xdr:colOff>115517</xdr:colOff>
      <xdr:row>53</xdr:row>
      <xdr:rowOff>148962</xdr:rowOff>
    </xdr:from>
    <xdr:ext cx="378565" cy="259045"/>
    <xdr:sp macro="" textlink="">
      <xdr:nvSpPr>
        <xdr:cNvPr id="372" name="テキスト ボックス 371"/>
        <xdr:cNvSpPr txBox="1"/>
      </xdr:nvSpPr>
      <xdr:spPr>
        <a:xfrm>
          <a:off x="9450017" y="9235812"/>
          <a:ext cx="378565"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626</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45</xdr:col>
      <xdr:colOff>127000</xdr:colOff>
      <xdr:row>55</xdr:row>
      <xdr:rowOff>52781</xdr:rowOff>
    </xdr:from>
    <xdr:to>
      <xdr:col>46</xdr:col>
      <xdr:colOff>38100</xdr:colOff>
      <xdr:row>55</xdr:row>
      <xdr:rowOff>154381</xdr:rowOff>
    </xdr:to>
    <xdr:sp macro="" textlink="">
      <xdr:nvSpPr>
        <xdr:cNvPr id="373" name="楕円 372"/>
        <xdr:cNvSpPr/>
      </xdr:nvSpPr>
      <xdr:spPr>
        <a:xfrm>
          <a:off x="8699500" y="9482531"/>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44</xdr:col>
      <xdr:colOff>179017</xdr:colOff>
      <xdr:row>53</xdr:row>
      <xdr:rowOff>170908</xdr:rowOff>
    </xdr:from>
    <xdr:ext cx="378565" cy="259045"/>
    <xdr:sp macro="" textlink="">
      <xdr:nvSpPr>
        <xdr:cNvPr id="374" name="テキスト ボックス 373"/>
        <xdr:cNvSpPr txBox="1"/>
      </xdr:nvSpPr>
      <xdr:spPr>
        <a:xfrm>
          <a:off x="8561017" y="9257758"/>
          <a:ext cx="378565"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602</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41</xdr:col>
      <xdr:colOff>0</xdr:colOff>
      <xdr:row>55</xdr:row>
      <xdr:rowOff>151536</xdr:rowOff>
    </xdr:from>
    <xdr:to>
      <xdr:col>41</xdr:col>
      <xdr:colOff>101600</xdr:colOff>
      <xdr:row>56</xdr:row>
      <xdr:rowOff>81686</xdr:rowOff>
    </xdr:to>
    <xdr:sp macro="" textlink="">
      <xdr:nvSpPr>
        <xdr:cNvPr id="375" name="楕円 374"/>
        <xdr:cNvSpPr/>
      </xdr:nvSpPr>
      <xdr:spPr>
        <a:xfrm>
          <a:off x="7810500" y="9581286"/>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40</xdr:col>
      <xdr:colOff>52017</xdr:colOff>
      <xdr:row>54</xdr:row>
      <xdr:rowOff>98213</xdr:rowOff>
    </xdr:from>
    <xdr:ext cx="378565" cy="259045"/>
    <xdr:sp macro="" textlink="">
      <xdr:nvSpPr>
        <xdr:cNvPr id="376" name="テキスト ボックス 375"/>
        <xdr:cNvSpPr txBox="1"/>
      </xdr:nvSpPr>
      <xdr:spPr>
        <a:xfrm>
          <a:off x="7672017" y="9356513"/>
          <a:ext cx="378565"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494</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36</xdr:col>
      <xdr:colOff>63500</xdr:colOff>
      <xdr:row>56</xdr:row>
      <xdr:rowOff>54153</xdr:rowOff>
    </xdr:from>
    <xdr:to>
      <xdr:col>36</xdr:col>
      <xdr:colOff>165100</xdr:colOff>
      <xdr:row>56</xdr:row>
      <xdr:rowOff>155753</xdr:rowOff>
    </xdr:to>
    <xdr:sp macro="" textlink="">
      <xdr:nvSpPr>
        <xdr:cNvPr id="377" name="楕円 376"/>
        <xdr:cNvSpPr/>
      </xdr:nvSpPr>
      <xdr:spPr>
        <a:xfrm>
          <a:off x="6921500" y="9655353"/>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35</xdr:col>
      <xdr:colOff>115517</xdr:colOff>
      <xdr:row>55</xdr:row>
      <xdr:rowOff>830</xdr:rowOff>
    </xdr:from>
    <xdr:ext cx="378565" cy="259045"/>
    <xdr:sp macro="" textlink="">
      <xdr:nvSpPr>
        <xdr:cNvPr id="378" name="テキスト ボックス 377"/>
        <xdr:cNvSpPr txBox="1"/>
      </xdr:nvSpPr>
      <xdr:spPr>
        <a:xfrm>
          <a:off x="6783017" y="9430580"/>
          <a:ext cx="378565"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413</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34</xdr:col>
      <xdr:colOff>127000</xdr:colOff>
      <xdr:row>63</xdr:row>
      <xdr:rowOff>57150</xdr:rowOff>
    </xdr:from>
    <xdr:to>
      <xdr:col>59</xdr:col>
      <xdr:colOff>50800</xdr:colOff>
      <xdr:row>65</xdr:row>
      <xdr:rowOff>31750</xdr:rowOff>
    </xdr:to>
    <xdr:sp macro="" textlink="">
      <xdr:nvSpPr>
        <xdr:cNvPr id="379" name="正方形/長方形 378"/>
        <xdr:cNvSpPr/>
      </xdr:nvSpPr>
      <xdr:spPr>
        <a:xfrm>
          <a:off x="6604000" y="10858500"/>
          <a:ext cx="4686300" cy="3175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ysClr val="windowText" lastClr="000000"/>
              </a:solidFill>
              <a:latin typeface="ＭＳ Ｐゴシック" panose="020B0600070205080204" pitchFamily="50" charset="-128"/>
              <a:ea typeface="ＭＳ Ｐゴシック" panose="020B0600070205080204" pitchFamily="50" charset="-128"/>
            </a:rPr>
            <a:t>商工費</a:t>
          </a:r>
        </a:p>
      </xdr:txBody>
    </xdr:sp>
    <xdr:clientData/>
  </xdr:twoCellAnchor>
  <xdr:twoCellAnchor>
    <xdr:from>
      <xdr:col>35</xdr:col>
      <xdr:colOff>63500</xdr:colOff>
      <xdr:row>65</xdr:row>
      <xdr:rowOff>57150</xdr:rowOff>
    </xdr:from>
    <xdr:to>
      <xdr:col>43</xdr:col>
      <xdr:colOff>63500</xdr:colOff>
      <xdr:row>66</xdr:row>
      <xdr:rowOff>139700</xdr:rowOff>
    </xdr:to>
    <xdr:sp macro="" textlink="">
      <xdr:nvSpPr>
        <xdr:cNvPr id="380" name="正方形/長方形 379"/>
        <xdr:cNvSpPr/>
      </xdr:nvSpPr>
      <xdr:spPr>
        <a:xfrm>
          <a:off x="6731000" y="11201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類似団体内順位</a:t>
          </a:r>
        </a:p>
      </xdr:txBody>
    </xdr:sp>
    <xdr:clientData/>
  </xdr:twoCellAnchor>
  <xdr:twoCellAnchor>
    <xdr:from>
      <xdr:col>35</xdr:col>
      <xdr:colOff>63500</xdr:colOff>
      <xdr:row>66</xdr:row>
      <xdr:rowOff>88900</xdr:rowOff>
    </xdr:from>
    <xdr:to>
      <xdr:col>43</xdr:col>
      <xdr:colOff>63500</xdr:colOff>
      <xdr:row>68</xdr:row>
      <xdr:rowOff>0</xdr:rowOff>
    </xdr:to>
    <xdr:sp macro="" textlink="">
      <xdr:nvSpPr>
        <xdr:cNvPr id="381" name="正方形/長方形 380"/>
        <xdr:cNvSpPr/>
      </xdr:nvSpPr>
      <xdr:spPr>
        <a:xfrm>
          <a:off x="6731000" y="11404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15/23</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40</xdr:col>
      <xdr:colOff>127000</xdr:colOff>
      <xdr:row>65</xdr:row>
      <xdr:rowOff>57150</xdr:rowOff>
    </xdr:from>
    <xdr:to>
      <xdr:col>48</xdr:col>
      <xdr:colOff>127000</xdr:colOff>
      <xdr:row>66</xdr:row>
      <xdr:rowOff>139700</xdr:rowOff>
    </xdr:to>
    <xdr:sp macro="" textlink="">
      <xdr:nvSpPr>
        <xdr:cNvPr id="382" name="正方形/長方形 381"/>
        <xdr:cNvSpPr/>
      </xdr:nvSpPr>
      <xdr:spPr>
        <a:xfrm>
          <a:off x="7747000" y="11201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全国平均</a:t>
          </a:r>
        </a:p>
      </xdr:txBody>
    </xdr:sp>
    <xdr:clientData/>
  </xdr:twoCellAnchor>
  <xdr:twoCellAnchor>
    <xdr:from>
      <xdr:col>40</xdr:col>
      <xdr:colOff>127000</xdr:colOff>
      <xdr:row>66</xdr:row>
      <xdr:rowOff>88900</xdr:rowOff>
    </xdr:from>
    <xdr:to>
      <xdr:col>48</xdr:col>
      <xdr:colOff>127000</xdr:colOff>
      <xdr:row>68</xdr:row>
      <xdr:rowOff>0</xdr:rowOff>
    </xdr:to>
    <xdr:sp macro="" textlink="">
      <xdr:nvSpPr>
        <xdr:cNvPr id="383" name="正方形/長方形 382"/>
        <xdr:cNvSpPr/>
      </xdr:nvSpPr>
      <xdr:spPr>
        <a:xfrm>
          <a:off x="7747000" y="11404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14,104</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46</xdr:col>
      <xdr:colOff>127000</xdr:colOff>
      <xdr:row>65</xdr:row>
      <xdr:rowOff>57150</xdr:rowOff>
    </xdr:from>
    <xdr:to>
      <xdr:col>54</xdr:col>
      <xdr:colOff>127000</xdr:colOff>
      <xdr:row>66</xdr:row>
      <xdr:rowOff>139700</xdr:rowOff>
    </xdr:to>
    <xdr:sp macro="" textlink="">
      <xdr:nvSpPr>
        <xdr:cNvPr id="384" name="正方形/長方形 383"/>
        <xdr:cNvSpPr/>
      </xdr:nvSpPr>
      <xdr:spPr>
        <a:xfrm>
          <a:off x="8890000" y="11201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東京都平均</a:t>
          </a:r>
        </a:p>
      </xdr:txBody>
    </xdr:sp>
    <xdr:clientData/>
  </xdr:twoCellAnchor>
  <xdr:twoCellAnchor>
    <xdr:from>
      <xdr:col>46</xdr:col>
      <xdr:colOff>127000</xdr:colOff>
      <xdr:row>66</xdr:row>
      <xdr:rowOff>88900</xdr:rowOff>
    </xdr:from>
    <xdr:to>
      <xdr:col>54</xdr:col>
      <xdr:colOff>127000</xdr:colOff>
      <xdr:row>68</xdr:row>
      <xdr:rowOff>0</xdr:rowOff>
    </xdr:to>
    <xdr:sp macro="" textlink="">
      <xdr:nvSpPr>
        <xdr:cNvPr id="385" name="正方形/長方形 384"/>
        <xdr:cNvSpPr/>
      </xdr:nvSpPr>
      <xdr:spPr>
        <a:xfrm>
          <a:off x="8890000" y="11404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5,110</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34</xdr:col>
      <xdr:colOff>127000</xdr:colOff>
      <xdr:row>68</xdr:row>
      <xdr:rowOff>25400</xdr:rowOff>
    </xdr:from>
    <xdr:to>
      <xdr:col>59</xdr:col>
      <xdr:colOff>50800</xdr:colOff>
      <xdr:row>81</xdr:row>
      <xdr:rowOff>82550</xdr:rowOff>
    </xdr:to>
    <xdr:sp macro="" textlink="">
      <xdr:nvSpPr>
        <xdr:cNvPr id="386" name="正方形/長方形 385"/>
        <xdr:cNvSpPr/>
      </xdr:nvSpPr>
      <xdr:spPr>
        <a:xfrm>
          <a:off x="6604000" y="11684000"/>
          <a:ext cx="4686300" cy="2286000"/>
        </a:xfrm>
        <a:prstGeom prst="rect">
          <a:avLst/>
        </a:prstGeom>
        <a:solidFill>
          <a:srgbClr val="E6FFD5"/>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34</xdr:col>
      <xdr:colOff>88900</xdr:colOff>
      <xdr:row>67</xdr:row>
      <xdr:rowOff>6350</xdr:rowOff>
    </xdr:from>
    <xdr:ext cx="349839" cy="225703"/>
    <xdr:sp macro="" textlink="">
      <xdr:nvSpPr>
        <xdr:cNvPr id="387" name="テキスト ボックス 386"/>
        <xdr:cNvSpPr txBox="1"/>
      </xdr:nvSpPr>
      <xdr:spPr>
        <a:xfrm>
          <a:off x="6565900" y="11493500"/>
          <a:ext cx="349839"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800">
              <a:latin typeface="ＭＳ Ｐゴシック" panose="020B0600070205080204" pitchFamily="50" charset="-128"/>
              <a:ea typeface="ＭＳ Ｐゴシック" panose="020B0600070205080204" pitchFamily="50" charset="-128"/>
            </a:rPr>
            <a:t>(</a:t>
          </a:r>
          <a:r>
            <a:rPr kumimoji="1" lang="ja-JP" altLang="en-US" sz="800">
              <a:latin typeface="ＭＳ Ｐゴシック" panose="020B0600070205080204" pitchFamily="50" charset="-128"/>
              <a:ea typeface="ＭＳ Ｐゴシック" panose="020B0600070205080204" pitchFamily="50" charset="-128"/>
            </a:rPr>
            <a:t>円</a:t>
          </a:r>
          <a:r>
            <a:rPr kumimoji="1" lang="en-US" altLang="ja-JP" sz="800">
              <a:latin typeface="ＭＳ Ｐゴシック" panose="020B0600070205080204" pitchFamily="50" charset="-128"/>
              <a:ea typeface="ＭＳ Ｐゴシック" panose="020B0600070205080204" pitchFamily="50" charset="-128"/>
            </a:rPr>
            <a:t>)</a:t>
          </a:r>
          <a:endParaRPr kumimoji="1" lang="ja-JP" altLang="en-US" sz="800">
            <a:latin typeface="ＭＳ Ｐゴシック" panose="020B0600070205080204" pitchFamily="50" charset="-128"/>
            <a:ea typeface="ＭＳ Ｐゴシック" panose="020B0600070205080204" pitchFamily="50" charset="-128"/>
          </a:endParaRPr>
        </a:p>
      </xdr:txBody>
    </xdr:sp>
    <xdr:clientData/>
  </xdr:oneCellAnchor>
  <xdr:twoCellAnchor>
    <xdr:from>
      <xdr:col>34</xdr:col>
      <xdr:colOff>127000</xdr:colOff>
      <xdr:row>81</xdr:row>
      <xdr:rowOff>82550</xdr:rowOff>
    </xdr:from>
    <xdr:to>
      <xdr:col>59</xdr:col>
      <xdr:colOff>50800</xdr:colOff>
      <xdr:row>81</xdr:row>
      <xdr:rowOff>82550</xdr:rowOff>
    </xdr:to>
    <xdr:cxnSp macro="">
      <xdr:nvCxnSpPr>
        <xdr:cNvPr id="388" name="直線コネクタ 387"/>
        <xdr:cNvCxnSpPr/>
      </xdr:nvCxnSpPr>
      <xdr:spPr>
        <a:xfrm>
          <a:off x="6604000" y="13970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34</xdr:col>
      <xdr:colOff>127000</xdr:colOff>
      <xdr:row>78</xdr:row>
      <xdr:rowOff>139700</xdr:rowOff>
    </xdr:from>
    <xdr:to>
      <xdr:col>59</xdr:col>
      <xdr:colOff>50800</xdr:colOff>
      <xdr:row>78</xdr:row>
      <xdr:rowOff>139700</xdr:rowOff>
    </xdr:to>
    <xdr:cxnSp macro="">
      <xdr:nvCxnSpPr>
        <xdr:cNvPr id="389" name="直線コネクタ 388"/>
        <xdr:cNvCxnSpPr/>
      </xdr:nvCxnSpPr>
      <xdr:spPr>
        <a:xfrm>
          <a:off x="6604000" y="135128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33</xdr:col>
      <xdr:colOff>68714</xdr:colOff>
      <xdr:row>77</xdr:row>
      <xdr:rowOff>168927</xdr:rowOff>
    </xdr:from>
    <xdr:ext cx="248786" cy="259045"/>
    <xdr:sp macro="" textlink="">
      <xdr:nvSpPr>
        <xdr:cNvPr id="390" name="テキスト ボックス 389"/>
        <xdr:cNvSpPr txBox="1"/>
      </xdr:nvSpPr>
      <xdr:spPr>
        <a:xfrm>
          <a:off x="6355214" y="13370577"/>
          <a:ext cx="248786"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34</xdr:col>
      <xdr:colOff>127000</xdr:colOff>
      <xdr:row>76</xdr:row>
      <xdr:rowOff>25400</xdr:rowOff>
    </xdr:from>
    <xdr:to>
      <xdr:col>59</xdr:col>
      <xdr:colOff>50800</xdr:colOff>
      <xdr:row>76</xdr:row>
      <xdr:rowOff>25400</xdr:rowOff>
    </xdr:to>
    <xdr:cxnSp macro="">
      <xdr:nvCxnSpPr>
        <xdr:cNvPr id="391" name="直線コネクタ 390"/>
        <xdr:cNvCxnSpPr/>
      </xdr:nvCxnSpPr>
      <xdr:spPr>
        <a:xfrm>
          <a:off x="6604000" y="130556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31</xdr:col>
      <xdr:colOff>167201</xdr:colOff>
      <xdr:row>75</xdr:row>
      <xdr:rowOff>54627</xdr:rowOff>
    </xdr:from>
    <xdr:ext cx="531299" cy="259045"/>
    <xdr:sp macro="" textlink="">
      <xdr:nvSpPr>
        <xdr:cNvPr id="392" name="テキスト ボックス 391"/>
        <xdr:cNvSpPr txBox="1"/>
      </xdr:nvSpPr>
      <xdr:spPr>
        <a:xfrm>
          <a:off x="6072701" y="12913377"/>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10,000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34</xdr:col>
      <xdr:colOff>127000</xdr:colOff>
      <xdr:row>73</xdr:row>
      <xdr:rowOff>82550</xdr:rowOff>
    </xdr:from>
    <xdr:to>
      <xdr:col>59</xdr:col>
      <xdr:colOff>50800</xdr:colOff>
      <xdr:row>73</xdr:row>
      <xdr:rowOff>82550</xdr:rowOff>
    </xdr:to>
    <xdr:cxnSp macro="">
      <xdr:nvCxnSpPr>
        <xdr:cNvPr id="393" name="直線コネクタ 392"/>
        <xdr:cNvCxnSpPr/>
      </xdr:nvCxnSpPr>
      <xdr:spPr>
        <a:xfrm>
          <a:off x="6604000" y="125984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31</xdr:col>
      <xdr:colOff>167201</xdr:colOff>
      <xdr:row>72</xdr:row>
      <xdr:rowOff>111777</xdr:rowOff>
    </xdr:from>
    <xdr:ext cx="531299" cy="259045"/>
    <xdr:sp macro="" textlink="">
      <xdr:nvSpPr>
        <xdr:cNvPr id="394" name="テキスト ボックス 393"/>
        <xdr:cNvSpPr txBox="1"/>
      </xdr:nvSpPr>
      <xdr:spPr>
        <a:xfrm>
          <a:off x="6072701" y="12456177"/>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20,000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34</xdr:col>
      <xdr:colOff>127000</xdr:colOff>
      <xdr:row>70</xdr:row>
      <xdr:rowOff>139700</xdr:rowOff>
    </xdr:from>
    <xdr:to>
      <xdr:col>59</xdr:col>
      <xdr:colOff>50800</xdr:colOff>
      <xdr:row>70</xdr:row>
      <xdr:rowOff>139700</xdr:rowOff>
    </xdr:to>
    <xdr:cxnSp macro="">
      <xdr:nvCxnSpPr>
        <xdr:cNvPr id="395" name="直線コネクタ 394"/>
        <xdr:cNvCxnSpPr/>
      </xdr:nvCxnSpPr>
      <xdr:spPr>
        <a:xfrm>
          <a:off x="6604000" y="121412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31</xdr:col>
      <xdr:colOff>167201</xdr:colOff>
      <xdr:row>69</xdr:row>
      <xdr:rowOff>168927</xdr:rowOff>
    </xdr:from>
    <xdr:ext cx="531299" cy="259045"/>
    <xdr:sp macro="" textlink="">
      <xdr:nvSpPr>
        <xdr:cNvPr id="396" name="テキスト ボックス 395"/>
        <xdr:cNvSpPr txBox="1"/>
      </xdr:nvSpPr>
      <xdr:spPr>
        <a:xfrm>
          <a:off x="6072701" y="11998977"/>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30,000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34</xdr:col>
      <xdr:colOff>127000</xdr:colOff>
      <xdr:row>68</xdr:row>
      <xdr:rowOff>25400</xdr:rowOff>
    </xdr:from>
    <xdr:to>
      <xdr:col>59</xdr:col>
      <xdr:colOff>50800</xdr:colOff>
      <xdr:row>68</xdr:row>
      <xdr:rowOff>25400</xdr:rowOff>
    </xdr:to>
    <xdr:cxnSp macro="">
      <xdr:nvCxnSpPr>
        <xdr:cNvPr id="397" name="直線コネクタ 396"/>
        <xdr:cNvCxnSpPr/>
      </xdr:nvCxnSpPr>
      <xdr:spPr>
        <a:xfrm>
          <a:off x="6604000" y="11684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31</xdr:col>
      <xdr:colOff>167201</xdr:colOff>
      <xdr:row>67</xdr:row>
      <xdr:rowOff>54627</xdr:rowOff>
    </xdr:from>
    <xdr:ext cx="531299" cy="259045"/>
    <xdr:sp macro="" textlink="">
      <xdr:nvSpPr>
        <xdr:cNvPr id="398" name="テキスト ボックス 397"/>
        <xdr:cNvSpPr txBox="1"/>
      </xdr:nvSpPr>
      <xdr:spPr>
        <a:xfrm>
          <a:off x="6072701" y="11541777"/>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40,000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34</xdr:col>
      <xdr:colOff>127000</xdr:colOff>
      <xdr:row>68</xdr:row>
      <xdr:rowOff>25400</xdr:rowOff>
    </xdr:from>
    <xdr:to>
      <xdr:col>59</xdr:col>
      <xdr:colOff>50800</xdr:colOff>
      <xdr:row>81</xdr:row>
      <xdr:rowOff>82550</xdr:rowOff>
    </xdr:to>
    <xdr:sp macro="" textlink="">
      <xdr:nvSpPr>
        <xdr:cNvPr id="399" name="商工費グラフ枠"/>
        <xdr:cNvSpPr/>
      </xdr:nvSpPr>
      <xdr:spPr>
        <a:xfrm>
          <a:off x="6604000" y="11684000"/>
          <a:ext cx="4686300" cy="228600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54</xdr:col>
      <xdr:colOff>188595</xdr:colOff>
      <xdr:row>71</xdr:row>
      <xdr:rowOff>162011</xdr:rowOff>
    </xdr:from>
    <xdr:to>
      <xdr:col>54</xdr:col>
      <xdr:colOff>189865</xdr:colOff>
      <xdr:row>78</xdr:row>
      <xdr:rowOff>18907</xdr:rowOff>
    </xdr:to>
    <xdr:cxnSp macro="">
      <xdr:nvCxnSpPr>
        <xdr:cNvPr id="400" name="直線コネクタ 399"/>
        <xdr:cNvCxnSpPr/>
      </xdr:nvCxnSpPr>
      <xdr:spPr>
        <a:xfrm flipV="1">
          <a:off x="10475595" y="12334961"/>
          <a:ext cx="1270" cy="1057046"/>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55</xdr:col>
      <xdr:colOff>50800</xdr:colOff>
      <xdr:row>78</xdr:row>
      <xdr:rowOff>22734</xdr:rowOff>
    </xdr:from>
    <xdr:ext cx="469744" cy="259045"/>
    <xdr:sp macro="" textlink="">
      <xdr:nvSpPr>
        <xdr:cNvPr id="401" name="商工費最小値テキスト"/>
        <xdr:cNvSpPr txBox="1"/>
      </xdr:nvSpPr>
      <xdr:spPr>
        <a:xfrm>
          <a:off x="10528300" y="13395834"/>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panose="020B0600070205080204" pitchFamily="50" charset="-128"/>
              <a:ea typeface="ＭＳ Ｐゴシック" panose="020B0600070205080204" pitchFamily="50" charset="-128"/>
            </a:rPr>
            <a:t>2,642</a:t>
          </a:r>
          <a:endParaRPr kumimoji="1" lang="ja-JP" altLang="en-US" sz="1000" b="1">
            <a:latin typeface="ＭＳ Ｐゴシック" panose="020B0600070205080204" pitchFamily="50" charset="-128"/>
            <a:ea typeface="ＭＳ Ｐゴシック" panose="020B0600070205080204" pitchFamily="50" charset="-128"/>
          </a:endParaRPr>
        </a:p>
      </xdr:txBody>
    </xdr:sp>
    <xdr:clientData/>
  </xdr:oneCellAnchor>
  <xdr:twoCellAnchor>
    <xdr:from>
      <xdr:col>54</xdr:col>
      <xdr:colOff>101600</xdr:colOff>
      <xdr:row>78</xdr:row>
      <xdr:rowOff>18907</xdr:rowOff>
    </xdr:from>
    <xdr:to>
      <xdr:col>55</xdr:col>
      <xdr:colOff>88900</xdr:colOff>
      <xdr:row>78</xdr:row>
      <xdr:rowOff>18907</xdr:rowOff>
    </xdr:to>
    <xdr:cxnSp macro="">
      <xdr:nvCxnSpPr>
        <xdr:cNvPr id="402" name="直線コネクタ 401"/>
        <xdr:cNvCxnSpPr/>
      </xdr:nvCxnSpPr>
      <xdr:spPr>
        <a:xfrm>
          <a:off x="10388600" y="13392007"/>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55</xdr:col>
      <xdr:colOff>50800</xdr:colOff>
      <xdr:row>70</xdr:row>
      <xdr:rowOff>108688</xdr:rowOff>
    </xdr:from>
    <xdr:ext cx="534377" cy="259045"/>
    <xdr:sp macro="" textlink="">
      <xdr:nvSpPr>
        <xdr:cNvPr id="403" name="商工費最大値テキスト"/>
        <xdr:cNvSpPr txBox="1"/>
      </xdr:nvSpPr>
      <xdr:spPr>
        <a:xfrm>
          <a:off x="10528300" y="12110188"/>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panose="020B0600070205080204" pitchFamily="50" charset="-128"/>
            </a:rPr>
            <a:t>25,762</a:t>
          </a:r>
          <a:endParaRPr kumimoji="1" lang="ja-JP" altLang="en-US" sz="1000" b="1">
            <a:latin typeface="ＭＳ Ｐゴシック" panose="020B0600070205080204" pitchFamily="50" charset="-128"/>
          </a:endParaRPr>
        </a:p>
      </xdr:txBody>
    </xdr:sp>
    <xdr:clientData/>
  </xdr:oneCellAnchor>
  <xdr:twoCellAnchor>
    <xdr:from>
      <xdr:col>54</xdr:col>
      <xdr:colOff>101600</xdr:colOff>
      <xdr:row>71</xdr:row>
      <xdr:rowOff>162011</xdr:rowOff>
    </xdr:from>
    <xdr:to>
      <xdr:col>55</xdr:col>
      <xdr:colOff>88900</xdr:colOff>
      <xdr:row>71</xdr:row>
      <xdr:rowOff>162011</xdr:rowOff>
    </xdr:to>
    <xdr:cxnSp macro="">
      <xdr:nvCxnSpPr>
        <xdr:cNvPr id="404" name="直線コネクタ 403"/>
        <xdr:cNvCxnSpPr/>
      </xdr:nvCxnSpPr>
      <xdr:spPr>
        <a:xfrm>
          <a:off x="10388600" y="12334961"/>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50</xdr:col>
      <xdr:colOff>114300</xdr:colOff>
      <xdr:row>77</xdr:row>
      <xdr:rowOff>122234</xdr:rowOff>
    </xdr:from>
    <xdr:to>
      <xdr:col>55</xdr:col>
      <xdr:colOff>0</xdr:colOff>
      <xdr:row>78</xdr:row>
      <xdr:rowOff>35869</xdr:rowOff>
    </xdr:to>
    <xdr:cxnSp macro="">
      <xdr:nvCxnSpPr>
        <xdr:cNvPr id="405" name="直線コネクタ 404"/>
        <xdr:cNvCxnSpPr/>
      </xdr:nvCxnSpPr>
      <xdr:spPr>
        <a:xfrm flipV="1">
          <a:off x="9639300" y="13323884"/>
          <a:ext cx="838200" cy="85085"/>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55</xdr:col>
      <xdr:colOff>50800</xdr:colOff>
      <xdr:row>76</xdr:row>
      <xdr:rowOff>21251</xdr:rowOff>
    </xdr:from>
    <xdr:ext cx="469744" cy="259045"/>
    <xdr:sp macro="" textlink="">
      <xdr:nvSpPr>
        <xdr:cNvPr id="406" name="商工費平均値テキスト"/>
        <xdr:cNvSpPr txBox="1"/>
      </xdr:nvSpPr>
      <xdr:spPr>
        <a:xfrm>
          <a:off x="10528300" y="13051451"/>
          <a:ext cx="469744"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000080"/>
              </a:solidFill>
              <a:latin typeface="ＭＳ Ｐゴシック" panose="020B0600070205080204" pitchFamily="50" charset="-128"/>
              <a:ea typeface="ＭＳ Ｐゴシック" panose="020B0600070205080204" pitchFamily="50" charset="-128"/>
            </a:rPr>
            <a:t>5,730</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54</xdr:col>
      <xdr:colOff>139700</xdr:colOff>
      <xdr:row>76</xdr:row>
      <xdr:rowOff>169824</xdr:rowOff>
    </xdr:from>
    <xdr:to>
      <xdr:col>55</xdr:col>
      <xdr:colOff>50800</xdr:colOff>
      <xdr:row>77</xdr:row>
      <xdr:rowOff>99974</xdr:rowOff>
    </xdr:to>
    <xdr:sp macro="" textlink="">
      <xdr:nvSpPr>
        <xdr:cNvPr id="407" name="フローチャート: 判断 406"/>
        <xdr:cNvSpPr/>
      </xdr:nvSpPr>
      <xdr:spPr>
        <a:xfrm>
          <a:off x="10426700" y="13200024"/>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45</xdr:col>
      <xdr:colOff>177800</xdr:colOff>
      <xdr:row>78</xdr:row>
      <xdr:rowOff>30704</xdr:rowOff>
    </xdr:from>
    <xdr:to>
      <xdr:col>50</xdr:col>
      <xdr:colOff>114300</xdr:colOff>
      <xdr:row>78</xdr:row>
      <xdr:rowOff>35869</xdr:rowOff>
    </xdr:to>
    <xdr:cxnSp macro="">
      <xdr:nvCxnSpPr>
        <xdr:cNvPr id="408" name="直線コネクタ 407"/>
        <xdr:cNvCxnSpPr/>
      </xdr:nvCxnSpPr>
      <xdr:spPr>
        <a:xfrm>
          <a:off x="8750300" y="13403804"/>
          <a:ext cx="889000" cy="5165"/>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50</xdr:col>
      <xdr:colOff>63500</xdr:colOff>
      <xdr:row>76</xdr:row>
      <xdr:rowOff>144678</xdr:rowOff>
    </xdr:from>
    <xdr:to>
      <xdr:col>50</xdr:col>
      <xdr:colOff>165100</xdr:colOff>
      <xdr:row>77</xdr:row>
      <xdr:rowOff>74828</xdr:rowOff>
    </xdr:to>
    <xdr:sp macro="" textlink="">
      <xdr:nvSpPr>
        <xdr:cNvPr id="409" name="フローチャート: 判断 408"/>
        <xdr:cNvSpPr/>
      </xdr:nvSpPr>
      <xdr:spPr>
        <a:xfrm>
          <a:off x="9588500" y="13174878"/>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49</xdr:col>
      <xdr:colOff>69928</xdr:colOff>
      <xdr:row>75</xdr:row>
      <xdr:rowOff>91356</xdr:rowOff>
    </xdr:from>
    <xdr:ext cx="469744" cy="259045"/>
    <xdr:sp macro="" textlink="">
      <xdr:nvSpPr>
        <xdr:cNvPr id="410" name="テキスト ボックス 409"/>
        <xdr:cNvSpPr txBox="1"/>
      </xdr:nvSpPr>
      <xdr:spPr>
        <a:xfrm>
          <a:off x="9404428" y="12950106"/>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6,280</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41</xdr:col>
      <xdr:colOff>50800</xdr:colOff>
      <xdr:row>78</xdr:row>
      <xdr:rowOff>30704</xdr:rowOff>
    </xdr:from>
    <xdr:to>
      <xdr:col>45</xdr:col>
      <xdr:colOff>177800</xdr:colOff>
      <xdr:row>78</xdr:row>
      <xdr:rowOff>33720</xdr:rowOff>
    </xdr:to>
    <xdr:cxnSp macro="">
      <xdr:nvCxnSpPr>
        <xdr:cNvPr id="411" name="直線コネクタ 410"/>
        <xdr:cNvCxnSpPr/>
      </xdr:nvCxnSpPr>
      <xdr:spPr>
        <a:xfrm flipV="1">
          <a:off x="7861300" y="13403804"/>
          <a:ext cx="889000" cy="3016"/>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45</xdr:col>
      <xdr:colOff>127000</xdr:colOff>
      <xdr:row>77</xdr:row>
      <xdr:rowOff>59548</xdr:rowOff>
    </xdr:from>
    <xdr:to>
      <xdr:col>46</xdr:col>
      <xdr:colOff>38100</xdr:colOff>
      <xdr:row>77</xdr:row>
      <xdr:rowOff>161148</xdr:rowOff>
    </xdr:to>
    <xdr:sp macro="" textlink="">
      <xdr:nvSpPr>
        <xdr:cNvPr id="412" name="フローチャート: 判断 411"/>
        <xdr:cNvSpPr/>
      </xdr:nvSpPr>
      <xdr:spPr>
        <a:xfrm>
          <a:off x="8699500" y="13261198"/>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44</xdr:col>
      <xdr:colOff>133428</xdr:colOff>
      <xdr:row>76</xdr:row>
      <xdr:rowOff>6225</xdr:rowOff>
    </xdr:from>
    <xdr:ext cx="469744" cy="259045"/>
    <xdr:sp macro="" textlink="">
      <xdr:nvSpPr>
        <xdr:cNvPr id="413" name="テキスト ボックス 412"/>
        <xdr:cNvSpPr txBox="1"/>
      </xdr:nvSpPr>
      <xdr:spPr>
        <a:xfrm>
          <a:off x="8515428" y="13036425"/>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4,392</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36</xdr:col>
      <xdr:colOff>114300</xdr:colOff>
      <xdr:row>78</xdr:row>
      <xdr:rowOff>8896</xdr:rowOff>
    </xdr:from>
    <xdr:to>
      <xdr:col>41</xdr:col>
      <xdr:colOff>50800</xdr:colOff>
      <xdr:row>78</xdr:row>
      <xdr:rowOff>33720</xdr:rowOff>
    </xdr:to>
    <xdr:cxnSp macro="">
      <xdr:nvCxnSpPr>
        <xdr:cNvPr id="414" name="直線コネクタ 413"/>
        <xdr:cNvCxnSpPr/>
      </xdr:nvCxnSpPr>
      <xdr:spPr>
        <a:xfrm>
          <a:off x="6972300" y="13381996"/>
          <a:ext cx="889000" cy="24824"/>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41</xdr:col>
      <xdr:colOff>0</xdr:colOff>
      <xdr:row>77</xdr:row>
      <xdr:rowOff>55479</xdr:rowOff>
    </xdr:from>
    <xdr:to>
      <xdr:col>41</xdr:col>
      <xdr:colOff>101600</xdr:colOff>
      <xdr:row>77</xdr:row>
      <xdr:rowOff>157079</xdr:rowOff>
    </xdr:to>
    <xdr:sp macro="" textlink="">
      <xdr:nvSpPr>
        <xdr:cNvPr id="415" name="フローチャート: 判断 414"/>
        <xdr:cNvSpPr/>
      </xdr:nvSpPr>
      <xdr:spPr>
        <a:xfrm>
          <a:off x="7810500" y="13257129"/>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40</xdr:col>
      <xdr:colOff>6428</xdr:colOff>
      <xdr:row>76</xdr:row>
      <xdr:rowOff>2156</xdr:rowOff>
    </xdr:from>
    <xdr:ext cx="469744" cy="259045"/>
    <xdr:sp macro="" textlink="">
      <xdr:nvSpPr>
        <xdr:cNvPr id="416" name="テキスト ボックス 415"/>
        <xdr:cNvSpPr txBox="1"/>
      </xdr:nvSpPr>
      <xdr:spPr>
        <a:xfrm>
          <a:off x="7626428" y="13032356"/>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4,481</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36</xdr:col>
      <xdr:colOff>63500</xdr:colOff>
      <xdr:row>77</xdr:row>
      <xdr:rowOff>36230</xdr:rowOff>
    </xdr:from>
    <xdr:to>
      <xdr:col>36</xdr:col>
      <xdr:colOff>165100</xdr:colOff>
      <xdr:row>77</xdr:row>
      <xdr:rowOff>137830</xdr:rowOff>
    </xdr:to>
    <xdr:sp macro="" textlink="">
      <xdr:nvSpPr>
        <xdr:cNvPr id="417" name="フローチャート: 判断 416"/>
        <xdr:cNvSpPr/>
      </xdr:nvSpPr>
      <xdr:spPr>
        <a:xfrm>
          <a:off x="6921500" y="1323788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35</xdr:col>
      <xdr:colOff>69928</xdr:colOff>
      <xdr:row>75</xdr:row>
      <xdr:rowOff>154357</xdr:rowOff>
    </xdr:from>
    <xdr:ext cx="469744" cy="259045"/>
    <xdr:sp macro="" textlink="">
      <xdr:nvSpPr>
        <xdr:cNvPr id="418" name="テキスト ボックス 417"/>
        <xdr:cNvSpPr txBox="1"/>
      </xdr:nvSpPr>
      <xdr:spPr>
        <a:xfrm>
          <a:off x="6737428" y="13013107"/>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4,902</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oneCellAnchor>
    <xdr:from>
      <xdr:col>54</xdr:col>
      <xdr:colOff>0</xdr:colOff>
      <xdr:row>81</xdr:row>
      <xdr:rowOff>80027</xdr:rowOff>
    </xdr:from>
    <xdr:ext cx="762000" cy="259045"/>
    <xdr:sp macro="" textlink="">
      <xdr:nvSpPr>
        <xdr:cNvPr id="419" name="テキスト ボックス 418"/>
        <xdr:cNvSpPr txBox="1"/>
      </xdr:nvSpPr>
      <xdr:spPr>
        <a:xfrm>
          <a:off x="10287000" y="1396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R01</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49</xdr:col>
      <xdr:colOff>114300</xdr:colOff>
      <xdr:row>81</xdr:row>
      <xdr:rowOff>80027</xdr:rowOff>
    </xdr:from>
    <xdr:ext cx="762000" cy="259045"/>
    <xdr:sp macro="" textlink="">
      <xdr:nvSpPr>
        <xdr:cNvPr id="420" name="テキスト ボックス 419"/>
        <xdr:cNvSpPr txBox="1"/>
      </xdr:nvSpPr>
      <xdr:spPr>
        <a:xfrm>
          <a:off x="9448800" y="1396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H30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44</xdr:col>
      <xdr:colOff>177800</xdr:colOff>
      <xdr:row>81</xdr:row>
      <xdr:rowOff>80027</xdr:rowOff>
    </xdr:from>
    <xdr:ext cx="762000" cy="259045"/>
    <xdr:sp macro="" textlink="">
      <xdr:nvSpPr>
        <xdr:cNvPr id="421" name="テキスト ボックス 420"/>
        <xdr:cNvSpPr txBox="1"/>
      </xdr:nvSpPr>
      <xdr:spPr>
        <a:xfrm>
          <a:off x="8559800" y="1396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H29</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40</xdr:col>
      <xdr:colOff>50800</xdr:colOff>
      <xdr:row>81</xdr:row>
      <xdr:rowOff>80027</xdr:rowOff>
    </xdr:from>
    <xdr:ext cx="762000" cy="259045"/>
    <xdr:sp macro="" textlink="">
      <xdr:nvSpPr>
        <xdr:cNvPr id="422" name="テキスト ボックス 421"/>
        <xdr:cNvSpPr txBox="1"/>
      </xdr:nvSpPr>
      <xdr:spPr>
        <a:xfrm>
          <a:off x="7670800" y="1396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H28</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35</xdr:col>
      <xdr:colOff>114300</xdr:colOff>
      <xdr:row>81</xdr:row>
      <xdr:rowOff>80027</xdr:rowOff>
    </xdr:from>
    <xdr:ext cx="762000" cy="259045"/>
    <xdr:sp macro="" textlink="">
      <xdr:nvSpPr>
        <xdr:cNvPr id="423" name="テキスト ボックス 422"/>
        <xdr:cNvSpPr txBox="1"/>
      </xdr:nvSpPr>
      <xdr:spPr>
        <a:xfrm>
          <a:off x="6781800" y="1396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H27</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54</xdr:col>
      <xdr:colOff>139700</xdr:colOff>
      <xdr:row>77</xdr:row>
      <xdr:rowOff>71434</xdr:rowOff>
    </xdr:from>
    <xdr:to>
      <xdr:col>55</xdr:col>
      <xdr:colOff>50800</xdr:colOff>
      <xdr:row>78</xdr:row>
      <xdr:rowOff>1584</xdr:rowOff>
    </xdr:to>
    <xdr:sp macro="" textlink="">
      <xdr:nvSpPr>
        <xdr:cNvPr id="424" name="楕円 423"/>
        <xdr:cNvSpPr/>
      </xdr:nvSpPr>
      <xdr:spPr>
        <a:xfrm>
          <a:off x="10426700" y="13273084"/>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55</xdr:col>
      <xdr:colOff>50800</xdr:colOff>
      <xdr:row>76</xdr:row>
      <xdr:rowOff>157811</xdr:rowOff>
    </xdr:from>
    <xdr:ext cx="469744" cy="259045"/>
    <xdr:sp macro="" textlink="">
      <xdr:nvSpPr>
        <xdr:cNvPr id="425" name="商工費該当値テキスト"/>
        <xdr:cNvSpPr txBox="1"/>
      </xdr:nvSpPr>
      <xdr:spPr>
        <a:xfrm>
          <a:off x="10528300" y="13188011"/>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FF0000"/>
              </a:solidFill>
              <a:latin typeface="ＭＳ Ｐゴシック" panose="020B0600070205080204" pitchFamily="50" charset="-128"/>
              <a:ea typeface="ＭＳ Ｐゴシック" panose="020B0600070205080204" pitchFamily="50" charset="-128"/>
            </a:rPr>
            <a:t>4,132</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50</xdr:col>
      <xdr:colOff>63500</xdr:colOff>
      <xdr:row>77</xdr:row>
      <xdr:rowOff>156519</xdr:rowOff>
    </xdr:from>
    <xdr:to>
      <xdr:col>50</xdr:col>
      <xdr:colOff>165100</xdr:colOff>
      <xdr:row>78</xdr:row>
      <xdr:rowOff>86669</xdr:rowOff>
    </xdr:to>
    <xdr:sp macro="" textlink="">
      <xdr:nvSpPr>
        <xdr:cNvPr id="426" name="楕円 425"/>
        <xdr:cNvSpPr/>
      </xdr:nvSpPr>
      <xdr:spPr>
        <a:xfrm>
          <a:off x="9588500" y="13358169"/>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49</xdr:col>
      <xdr:colOff>69928</xdr:colOff>
      <xdr:row>78</xdr:row>
      <xdr:rowOff>77796</xdr:rowOff>
    </xdr:from>
    <xdr:ext cx="469744" cy="259045"/>
    <xdr:sp macro="" textlink="">
      <xdr:nvSpPr>
        <xdr:cNvPr id="427" name="テキスト ボックス 426"/>
        <xdr:cNvSpPr txBox="1"/>
      </xdr:nvSpPr>
      <xdr:spPr>
        <a:xfrm>
          <a:off x="9404428" y="13450896"/>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2,271</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45</xdr:col>
      <xdr:colOff>127000</xdr:colOff>
      <xdr:row>77</xdr:row>
      <xdr:rowOff>151354</xdr:rowOff>
    </xdr:from>
    <xdr:to>
      <xdr:col>46</xdr:col>
      <xdr:colOff>38100</xdr:colOff>
      <xdr:row>78</xdr:row>
      <xdr:rowOff>81504</xdr:rowOff>
    </xdr:to>
    <xdr:sp macro="" textlink="">
      <xdr:nvSpPr>
        <xdr:cNvPr id="428" name="楕円 427"/>
        <xdr:cNvSpPr/>
      </xdr:nvSpPr>
      <xdr:spPr>
        <a:xfrm>
          <a:off x="8699500" y="13353004"/>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44</xdr:col>
      <xdr:colOff>133428</xdr:colOff>
      <xdr:row>78</xdr:row>
      <xdr:rowOff>72631</xdr:rowOff>
    </xdr:from>
    <xdr:ext cx="469744" cy="259045"/>
    <xdr:sp macro="" textlink="">
      <xdr:nvSpPr>
        <xdr:cNvPr id="429" name="テキスト ボックス 428"/>
        <xdr:cNvSpPr txBox="1"/>
      </xdr:nvSpPr>
      <xdr:spPr>
        <a:xfrm>
          <a:off x="8515428" y="13445731"/>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2,384</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41</xdr:col>
      <xdr:colOff>0</xdr:colOff>
      <xdr:row>77</xdr:row>
      <xdr:rowOff>154370</xdr:rowOff>
    </xdr:from>
    <xdr:to>
      <xdr:col>41</xdr:col>
      <xdr:colOff>101600</xdr:colOff>
      <xdr:row>78</xdr:row>
      <xdr:rowOff>84520</xdr:rowOff>
    </xdr:to>
    <xdr:sp macro="" textlink="">
      <xdr:nvSpPr>
        <xdr:cNvPr id="430" name="楕円 429"/>
        <xdr:cNvSpPr/>
      </xdr:nvSpPr>
      <xdr:spPr>
        <a:xfrm>
          <a:off x="7810500" y="1335602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40</xdr:col>
      <xdr:colOff>6428</xdr:colOff>
      <xdr:row>78</xdr:row>
      <xdr:rowOff>75647</xdr:rowOff>
    </xdr:from>
    <xdr:ext cx="469744" cy="259045"/>
    <xdr:sp macro="" textlink="">
      <xdr:nvSpPr>
        <xdr:cNvPr id="431" name="テキスト ボックス 430"/>
        <xdr:cNvSpPr txBox="1"/>
      </xdr:nvSpPr>
      <xdr:spPr>
        <a:xfrm>
          <a:off x="7626428" y="13448747"/>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2,318</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36</xdr:col>
      <xdr:colOff>63500</xdr:colOff>
      <xdr:row>77</xdr:row>
      <xdr:rowOff>129546</xdr:rowOff>
    </xdr:from>
    <xdr:to>
      <xdr:col>36</xdr:col>
      <xdr:colOff>165100</xdr:colOff>
      <xdr:row>78</xdr:row>
      <xdr:rowOff>59696</xdr:rowOff>
    </xdr:to>
    <xdr:sp macro="" textlink="">
      <xdr:nvSpPr>
        <xdr:cNvPr id="432" name="楕円 431"/>
        <xdr:cNvSpPr/>
      </xdr:nvSpPr>
      <xdr:spPr>
        <a:xfrm>
          <a:off x="6921500" y="13331196"/>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35</xdr:col>
      <xdr:colOff>69928</xdr:colOff>
      <xdr:row>78</xdr:row>
      <xdr:rowOff>50823</xdr:rowOff>
    </xdr:from>
    <xdr:ext cx="469744" cy="259045"/>
    <xdr:sp macro="" textlink="">
      <xdr:nvSpPr>
        <xdr:cNvPr id="433" name="テキスト ボックス 432"/>
        <xdr:cNvSpPr txBox="1"/>
      </xdr:nvSpPr>
      <xdr:spPr>
        <a:xfrm>
          <a:off x="6737428" y="13423923"/>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2,861</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34</xdr:col>
      <xdr:colOff>127000</xdr:colOff>
      <xdr:row>83</xdr:row>
      <xdr:rowOff>57150</xdr:rowOff>
    </xdr:from>
    <xdr:to>
      <xdr:col>59</xdr:col>
      <xdr:colOff>50800</xdr:colOff>
      <xdr:row>85</xdr:row>
      <xdr:rowOff>31750</xdr:rowOff>
    </xdr:to>
    <xdr:sp macro="" textlink="">
      <xdr:nvSpPr>
        <xdr:cNvPr id="434" name="正方形/長方形 433"/>
        <xdr:cNvSpPr/>
      </xdr:nvSpPr>
      <xdr:spPr>
        <a:xfrm>
          <a:off x="6604000" y="14287500"/>
          <a:ext cx="4686300" cy="3175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ysClr val="windowText" lastClr="000000"/>
              </a:solidFill>
              <a:latin typeface="ＭＳ Ｐゴシック" panose="020B0600070205080204" pitchFamily="50" charset="-128"/>
              <a:ea typeface="ＭＳ Ｐゴシック" panose="020B0600070205080204" pitchFamily="50" charset="-128"/>
            </a:rPr>
            <a:t>土木費</a:t>
          </a:r>
        </a:p>
      </xdr:txBody>
    </xdr:sp>
    <xdr:clientData/>
  </xdr:twoCellAnchor>
  <xdr:twoCellAnchor>
    <xdr:from>
      <xdr:col>35</xdr:col>
      <xdr:colOff>63500</xdr:colOff>
      <xdr:row>85</xdr:row>
      <xdr:rowOff>57150</xdr:rowOff>
    </xdr:from>
    <xdr:to>
      <xdr:col>43</xdr:col>
      <xdr:colOff>63500</xdr:colOff>
      <xdr:row>86</xdr:row>
      <xdr:rowOff>139700</xdr:rowOff>
    </xdr:to>
    <xdr:sp macro="" textlink="">
      <xdr:nvSpPr>
        <xdr:cNvPr id="435" name="正方形/長方形 434"/>
        <xdr:cNvSpPr/>
      </xdr:nvSpPr>
      <xdr:spPr>
        <a:xfrm>
          <a:off x="6731000" y="14630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類似団体内順位</a:t>
          </a:r>
        </a:p>
      </xdr:txBody>
    </xdr:sp>
    <xdr:clientData/>
  </xdr:twoCellAnchor>
  <xdr:twoCellAnchor>
    <xdr:from>
      <xdr:col>35</xdr:col>
      <xdr:colOff>63500</xdr:colOff>
      <xdr:row>86</xdr:row>
      <xdr:rowOff>88900</xdr:rowOff>
    </xdr:from>
    <xdr:to>
      <xdr:col>43</xdr:col>
      <xdr:colOff>63500</xdr:colOff>
      <xdr:row>88</xdr:row>
      <xdr:rowOff>0</xdr:rowOff>
    </xdr:to>
    <xdr:sp macro="" textlink="">
      <xdr:nvSpPr>
        <xdr:cNvPr id="436" name="正方形/長方形 435"/>
        <xdr:cNvSpPr/>
      </xdr:nvSpPr>
      <xdr:spPr>
        <a:xfrm>
          <a:off x="6731000" y="14833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21/23</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40</xdr:col>
      <xdr:colOff>127000</xdr:colOff>
      <xdr:row>85</xdr:row>
      <xdr:rowOff>57150</xdr:rowOff>
    </xdr:from>
    <xdr:to>
      <xdr:col>48</xdr:col>
      <xdr:colOff>127000</xdr:colOff>
      <xdr:row>86</xdr:row>
      <xdr:rowOff>139700</xdr:rowOff>
    </xdr:to>
    <xdr:sp macro="" textlink="">
      <xdr:nvSpPr>
        <xdr:cNvPr id="437" name="正方形/長方形 436"/>
        <xdr:cNvSpPr/>
      </xdr:nvSpPr>
      <xdr:spPr>
        <a:xfrm>
          <a:off x="7747000" y="14630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全国平均</a:t>
          </a:r>
        </a:p>
      </xdr:txBody>
    </xdr:sp>
    <xdr:clientData/>
  </xdr:twoCellAnchor>
  <xdr:twoCellAnchor>
    <xdr:from>
      <xdr:col>40</xdr:col>
      <xdr:colOff>127000</xdr:colOff>
      <xdr:row>86</xdr:row>
      <xdr:rowOff>88900</xdr:rowOff>
    </xdr:from>
    <xdr:to>
      <xdr:col>48</xdr:col>
      <xdr:colOff>127000</xdr:colOff>
      <xdr:row>88</xdr:row>
      <xdr:rowOff>0</xdr:rowOff>
    </xdr:to>
    <xdr:sp macro="" textlink="">
      <xdr:nvSpPr>
        <xdr:cNvPr id="438" name="正方形/長方形 437"/>
        <xdr:cNvSpPr/>
      </xdr:nvSpPr>
      <xdr:spPr>
        <a:xfrm>
          <a:off x="7747000" y="14833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50,374</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46</xdr:col>
      <xdr:colOff>127000</xdr:colOff>
      <xdr:row>85</xdr:row>
      <xdr:rowOff>57150</xdr:rowOff>
    </xdr:from>
    <xdr:to>
      <xdr:col>54</xdr:col>
      <xdr:colOff>127000</xdr:colOff>
      <xdr:row>86</xdr:row>
      <xdr:rowOff>139700</xdr:rowOff>
    </xdr:to>
    <xdr:sp macro="" textlink="">
      <xdr:nvSpPr>
        <xdr:cNvPr id="439" name="正方形/長方形 438"/>
        <xdr:cNvSpPr/>
      </xdr:nvSpPr>
      <xdr:spPr>
        <a:xfrm>
          <a:off x="8890000" y="14630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東京都平均</a:t>
          </a:r>
        </a:p>
      </xdr:txBody>
    </xdr:sp>
    <xdr:clientData/>
  </xdr:twoCellAnchor>
  <xdr:twoCellAnchor>
    <xdr:from>
      <xdr:col>46</xdr:col>
      <xdr:colOff>127000</xdr:colOff>
      <xdr:row>86</xdr:row>
      <xdr:rowOff>88900</xdr:rowOff>
    </xdr:from>
    <xdr:to>
      <xdr:col>54</xdr:col>
      <xdr:colOff>127000</xdr:colOff>
      <xdr:row>88</xdr:row>
      <xdr:rowOff>0</xdr:rowOff>
    </xdr:to>
    <xdr:sp macro="" textlink="">
      <xdr:nvSpPr>
        <xdr:cNvPr id="440" name="正方形/長方形 439"/>
        <xdr:cNvSpPr/>
      </xdr:nvSpPr>
      <xdr:spPr>
        <a:xfrm>
          <a:off x="8890000" y="14833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37,130</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34</xdr:col>
      <xdr:colOff>127000</xdr:colOff>
      <xdr:row>88</xdr:row>
      <xdr:rowOff>25400</xdr:rowOff>
    </xdr:from>
    <xdr:to>
      <xdr:col>59</xdr:col>
      <xdr:colOff>50800</xdr:colOff>
      <xdr:row>101</xdr:row>
      <xdr:rowOff>82550</xdr:rowOff>
    </xdr:to>
    <xdr:sp macro="" textlink="">
      <xdr:nvSpPr>
        <xdr:cNvPr id="441" name="正方形/長方形 440"/>
        <xdr:cNvSpPr/>
      </xdr:nvSpPr>
      <xdr:spPr>
        <a:xfrm>
          <a:off x="6604000" y="15113000"/>
          <a:ext cx="4686300" cy="2286000"/>
        </a:xfrm>
        <a:prstGeom prst="rect">
          <a:avLst/>
        </a:prstGeom>
        <a:solidFill>
          <a:srgbClr val="E6FFD5"/>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34</xdr:col>
      <xdr:colOff>88900</xdr:colOff>
      <xdr:row>87</xdr:row>
      <xdr:rowOff>6350</xdr:rowOff>
    </xdr:from>
    <xdr:ext cx="349839" cy="225703"/>
    <xdr:sp macro="" textlink="">
      <xdr:nvSpPr>
        <xdr:cNvPr id="442" name="テキスト ボックス 441"/>
        <xdr:cNvSpPr txBox="1"/>
      </xdr:nvSpPr>
      <xdr:spPr>
        <a:xfrm>
          <a:off x="6565900" y="14922500"/>
          <a:ext cx="349839"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800">
              <a:latin typeface="ＭＳ Ｐゴシック" panose="020B0600070205080204" pitchFamily="50" charset="-128"/>
              <a:ea typeface="ＭＳ Ｐゴシック" panose="020B0600070205080204" pitchFamily="50" charset="-128"/>
            </a:rPr>
            <a:t>(</a:t>
          </a:r>
          <a:r>
            <a:rPr kumimoji="1" lang="ja-JP" altLang="en-US" sz="800">
              <a:latin typeface="ＭＳ Ｐゴシック" panose="020B0600070205080204" pitchFamily="50" charset="-128"/>
              <a:ea typeface="ＭＳ Ｐゴシック" panose="020B0600070205080204" pitchFamily="50" charset="-128"/>
            </a:rPr>
            <a:t>円</a:t>
          </a:r>
          <a:r>
            <a:rPr kumimoji="1" lang="en-US" altLang="ja-JP" sz="800">
              <a:latin typeface="ＭＳ Ｐゴシック" panose="020B0600070205080204" pitchFamily="50" charset="-128"/>
              <a:ea typeface="ＭＳ Ｐゴシック" panose="020B0600070205080204" pitchFamily="50" charset="-128"/>
            </a:rPr>
            <a:t>)</a:t>
          </a:r>
          <a:endParaRPr kumimoji="1" lang="ja-JP" altLang="en-US" sz="800">
            <a:latin typeface="ＭＳ Ｐゴシック" panose="020B0600070205080204" pitchFamily="50" charset="-128"/>
            <a:ea typeface="ＭＳ Ｐゴシック" panose="020B0600070205080204" pitchFamily="50" charset="-128"/>
          </a:endParaRPr>
        </a:p>
      </xdr:txBody>
    </xdr:sp>
    <xdr:clientData/>
  </xdr:oneCellAnchor>
  <xdr:twoCellAnchor>
    <xdr:from>
      <xdr:col>34</xdr:col>
      <xdr:colOff>127000</xdr:colOff>
      <xdr:row>101</xdr:row>
      <xdr:rowOff>82550</xdr:rowOff>
    </xdr:from>
    <xdr:to>
      <xdr:col>59</xdr:col>
      <xdr:colOff>50800</xdr:colOff>
      <xdr:row>101</xdr:row>
      <xdr:rowOff>82550</xdr:rowOff>
    </xdr:to>
    <xdr:cxnSp macro="">
      <xdr:nvCxnSpPr>
        <xdr:cNvPr id="443" name="直線コネクタ 442"/>
        <xdr:cNvCxnSpPr/>
      </xdr:nvCxnSpPr>
      <xdr:spPr>
        <a:xfrm>
          <a:off x="6604000" y="17399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34</xdr:col>
      <xdr:colOff>127000</xdr:colOff>
      <xdr:row>99</xdr:row>
      <xdr:rowOff>98879</xdr:rowOff>
    </xdr:from>
    <xdr:to>
      <xdr:col>59</xdr:col>
      <xdr:colOff>50800</xdr:colOff>
      <xdr:row>99</xdr:row>
      <xdr:rowOff>98879</xdr:rowOff>
    </xdr:to>
    <xdr:cxnSp macro="">
      <xdr:nvCxnSpPr>
        <xdr:cNvPr id="444" name="直線コネクタ 443"/>
        <xdr:cNvCxnSpPr/>
      </xdr:nvCxnSpPr>
      <xdr:spPr>
        <a:xfrm>
          <a:off x="6604000" y="17072429"/>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33</xdr:col>
      <xdr:colOff>68714</xdr:colOff>
      <xdr:row>98</xdr:row>
      <xdr:rowOff>128106</xdr:rowOff>
    </xdr:from>
    <xdr:ext cx="248786" cy="259045"/>
    <xdr:sp macro="" textlink="">
      <xdr:nvSpPr>
        <xdr:cNvPr id="445" name="テキスト ボックス 444"/>
        <xdr:cNvSpPr txBox="1"/>
      </xdr:nvSpPr>
      <xdr:spPr>
        <a:xfrm>
          <a:off x="6355214" y="16930206"/>
          <a:ext cx="248786"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34</xdr:col>
      <xdr:colOff>127000</xdr:colOff>
      <xdr:row>97</xdr:row>
      <xdr:rowOff>115207</xdr:rowOff>
    </xdr:from>
    <xdr:to>
      <xdr:col>59</xdr:col>
      <xdr:colOff>50800</xdr:colOff>
      <xdr:row>97</xdr:row>
      <xdr:rowOff>115207</xdr:rowOff>
    </xdr:to>
    <xdr:cxnSp macro="">
      <xdr:nvCxnSpPr>
        <xdr:cNvPr id="446" name="直線コネクタ 445"/>
        <xdr:cNvCxnSpPr/>
      </xdr:nvCxnSpPr>
      <xdr:spPr>
        <a:xfrm>
          <a:off x="6604000" y="16745857"/>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31</xdr:col>
      <xdr:colOff>167201</xdr:colOff>
      <xdr:row>96</xdr:row>
      <xdr:rowOff>144434</xdr:rowOff>
    </xdr:from>
    <xdr:ext cx="531299" cy="259045"/>
    <xdr:sp macro="" textlink="">
      <xdr:nvSpPr>
        <xdr:cNvPr id="447" name="テキスト ボックス 446"/>
        <xdr:cNvSpPr txBox="1"/>
      </xdr:nvSpPr>
      <xdr:spPr>
        <a:xfrm>
          <a:off x="6072701" y="16603634"/>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30,000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34</xdr:col>
      <xdr:colOff>127000</xdr:colOff>
      <xdr:row>95</xdr:row>
      <xdr:rowOff>131536</xdr:rowOff>
    </xdr:from>
    <xdr:to>
      <xdr:col>59</xdr:col>
      <xdr:colOff>50800</xdr:colOff>
      <xdr:row>95</xdr:row>
      <xdr:rowOff>131536</xdr:rowOff>
    </xdr:to>
    <xdr:cxnSp macro="">
      <xdr:nvCxnSpPr>
        <xdr:cNvPr id="448" name="直線コネクタ 447"/>
        <xdr:cNvCxnSpPr/>
      </xdr:nvCxnSpPr>
      <xdr:spPr>
        <a:xfrm>
          <a:off x="6604000" y="16419286"/>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31</xdr:col>
      <xdr:colOff>167201</xdr:colOff>
      <xdr:row>94</xdr:row>
      <xdr:rowOff>160763</xdr:rowOff>
    </xdr:from>
    <xdr:ext cx="531299" cy="259045"/>
    <xdr:sp macro="" textlink="">
      <xdr:nvSpPr>
        <xdr:cNvPr id="449" name="テキスト ボックス 448"/>
        <xdr:cNvSpPr txBox="1"/>
      </xdr:nvSpPr>
      <xdr:spPr>
        <a:xfrm>
          <a:off x="6072701" y="16277063"/>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60,000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34</xdr:col>
      <xdr:colOff>127000</xdr:colOff>
      <xdr:row>93</xdr:row>
      <xdr:rowOff>147864</xdr:rowOff>
    </xdr:from>
    <xdr:to>
      <xdr:col>59</xdr:col>
      <xdr:colOff>50800</xdr:colOff>
      <xdr:row>93</xdr:row>
      <xdr:rowOff>147864</xdr:rowOff>
    </xdr:to>
    <xdr:cxnSp macro="">
      <xdr:nvCxnSpPr>
        <xdr:cNvPr id="450" name="直線コネクタ 449"/>
        <xdr:cNvCxnSpPr/>
      </xdr:nvCxnSpPr>
      <xdr:spPr>
        <a:xfrm>
          <a:off x="6604000" y="16092714"/>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31</xdr:col>
      <xdr:colOff>167201</xdr:colOff>
      <xdr:row>93</xdr:row>
      <xdr:rowOff>5641</xdr:rowOff>
    </xdr:from>
    <xdr:ext cx="531299" cy="259045"/>
    <xdr:sp macro="" textlink="">
      <xdr:nvSpPr>
        <xdr:cNvPr id="451" name="テキスト ボックス 450"/>
        <xdr:cNvSpPr txBox="1"/>
      </xdr:nvSpPr>
      <xdr:spPr>
        <a:xfrm>
          <a:off x="6072701" y="15950491"/>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90,000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34</xdr:col>
      <xdr:colOff>127000</xdr:colOff>
      <xdr:row>91</xdr:row>
      <xdr:rowOff>164193</xdr:rowOff>
    </xdr:from>
    <xdr:to>
      <xdr:col>59</xdr:col>
      <xdr:colOff>50800</xdr:colOff>
      <xdr:row>91</xdr:row>
      <xdr:rowOff>164193</xdr:rowOff>
    </xdr:to>
    <xdr:cxnSp macro="">
      <xdr:nvCxnSpPr>
        <xdr:cNvPr id="452" name="直線コネクタ 451"/>
        <xdr:cNvCxnSpPr/>
      </xdr:nvCxnSpPr>
      <xdr:spPr>
        <a:xfrm>
          <a:off x="6604000" y="15766143"/>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31</xdr:col>
      <xdr:colOff>103081</xdr:colOff>
      <xdr:row>91</xdr:row>
      <xdr:rowOff>21970</xdr:rowOff>
    </xdr:from>
    <xdr:ext cx="595419" cy="259045"/>
    <xdr:sp macro="" textlink="">
      <xdr:nvSpPr>
        <xdr:cNvPr id="453" name="テキスト ボックス 452"/>
        <xdr:cNvSpPr txBox="1"/>
      </xdr:nvSpPr>
      <xdr:spPr>
        <a:xfrm>
          <a:off x="6008581" y="15623920"/>
          <a:ext cx="59541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120,000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34</xdr:col>
      <xdr:colOff>127000</xdr:colOff>
      <xdr:row>90</xdr:row>
      <xdr:rowOff>9071</xdr:rowOff>
    </xdr:from>
    <xdr:to>
      <xdr:col>59</xdr:col>
      <xdr:colOff>50800</xdr:colOff>
      <xdr:row>90</xdr:row>
      <xdr:rowOff>9071</xdr:rowOff>
    </xdr:to>
    <xdr:cxnSp macro="">
      <xdr:nvCxnSpPr>
        <xdr:cNvPr id="454" name="直線コネクタ 453"/>
        <xdr:cNvCxnSpPr/>
      </xdr:nvCxnSpPr>
      <xdr:spPr>
        <a:xfrm>
          <a:off x="6604000" y="15439571"/>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31</xdr:col>
      <xdr:colOff>103081</xdr:colOff>
      <xdr:row>89</xdr:row>
      <xdr:rowOff>38298</xdr:rowOff>
    </xdr:from>
    <xdr:ext cx="595419" cy="259045"/>
    <xdr:sp macro="" textlink="">
      <xdr:nvSpPr>
        <xdr:cNvPr id="455" name="テキスト ボックス 454"/>
        <xdr:cNvSpPr txBox="1"/>
      </xdr:nvSpPr>
      <xdr:spPr>
        <a:xfrm>
          <a:off x="6008581" y="15297348"/>
          <a:ext cx="59541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150,000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34</xdr:col>
      <xdr:colOff>127000</xdr:colOff>
      <xdr:row>88</xdr:row>
      <xdr:rowOff>25400</xdr:rowOff>
    </xdr:from>
    <xdr:to>
      <xdr:col>59</xdr:col>
      <xdr:colOff>50800</xdr:colOff>
      <xdr:row>88</xdr:row>
      <xdr:rowOff>25400</xdr:rowOff>
    </xdr:to>
    <xdr:cxnSp macro="">
      <xdr:nvCxnSpPr>
        <xdr:cNvPr id="456" name="直線コネクタ 455"/>
        <xdr:cNvCxnSpPr/>
      </xdr:nvCxnSpPr>
      <xdr:spPr>
        <a:xfrm>
          <a:off x="6604000" y="15113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31</xdr:col>
      <xdr:colOff>103081</xdr:colOff>
      <xdr:row>87</xdr:row>
      <xdr:rowOff>54627</xdr:rowOff>
    </xdr:from>
    <xdr:ext cx="595419" cy="259045"/>
    <xdr:sp macro="" textlink="">
      <xdr:nvSpPr>
        <xdr:cNvPr id="457" name="テキスト ボックス 456"/>
        <xdr:cNvSpPr txBox="1"/>
      </xdr:nvSpPr>
      <xdr:spPr>
        <a:xfrm>
          <a:off x="6008581" y="14970777"/>
          <a:ext cx="59541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180,000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34</xdr:col>
      <xdr:colOff>127000</xdr:colOff>
      <xdr:row>88</xdr:row>
      <xdr:rowOff>25400</xdr:rowOff>
    </xdr:from>
    <xdr:to>
      <xdr:col>59</xdr:col>
      <xdr:colOff>50800</xdr:colOff>
      <xdr:row>101</xdr:row>
      <xdr:rowOff>82550</xdr:rowOff>
    </xdr:to>
    <xdr:sp macro="" textlink="">
      <xdr:nvSpPr>
        <xdr:cNvPr id="458" name="土木費グラフ枠"/>
        <xdr:cNvSpPr/>
      </xdr:nvSpPr>
      <xdr:spPr>
        <a:xfrm>
          <a:off x="6604000" y="15113000"/>
          <a:ext cx="4686300" cy="228600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54</xdr:col>
      <xdr:colOff>188595</xdr:colOff>
      <xdr:row>90</xdr:row>
      <xdr:rowOff>60474</xdr:rowOff>
    </xdr:from>
    <xdr:to>
      <xdr:col>54</xdr:col>
      <xdr:colOff>189865</xdr:colOff>
      <xdr:row>98</xdr:row>
      <xdr:rowOff>71163</xdr:rowOff>
    </xdr:to>
    <xdr:cxnSp macro="">
      <xdr:nvCxnSpPr>
        <xdr:cNvPr id="459" name="直線コネクタ 458"/>
        <xdr:cNvCxnSpPr/>
      </xdr:nvCxnSpPr>
      <xdr:spPr>
        <a:xfrm flipV="1">
          <a:off x="10475595" y="15490974"/>
          <a:ext cx="1270" cy="1382289"/>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55</xdr:col>
      <xdr:colOff>50800</xdr:colOff>
      <xdr:row>98</xdr:row>
      <xdr:rowOff>74990</xdr:rowOff>
    </xdr:from>
    <xdr:ext cx="534377" cy="259045"/>
    <xdr:sp macro="" textlink="">
      <xdr:nvSpPr>
        <xdr:cNvPr id="460" name="土木費最小値テキスト"/>
        <xdr:cNvSpPr txBox="1"/>
      </xdr:nvSpPr>
      <xdr:spPr>
        <a:xfrm>
          <a:off x="10528300" y="16877090"/>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panose="020B0600070205080204" pitchFamily="50" charset="-128"/>
              <a:ea typeface="ＭＳ Ｐゴシック" panose="020B0600070205080204" pitchFamily="50" charset="-128"/>
            </a:rPr>
            <a:t>18,296</a:t>
          </a:r>
          <a:endParaRPr kumimoji="1" lang="ja-JP" altLang="en-US" sz="1000" b="1">
            <a:latin typeface="ＭＳ Ｐゴシック" panose="020B0600070205080204" pitchFamily="50" charset="-128"/>
            <a:ea typeface="ＭＳ Ｐゴシック" panose="020B0600070205080204" pitchFamily="50" charset="-128"/>
          </a:endParaRPr>
        </a:p>
      </xdr:txBody>
    </xdr:sp>
    <xdr:clientData/>
  </xdr:oneCellAnchor>
  <xdr:twoCellAnchor>
    <xdr:from>
      <xdr:col>54</xdr:col>
      <xdr:colOff>101600</xdr:colOff>
      <xdr:row>98</xdr:row>
      <xdr:rowOff>71163</xdr:rowOff>
    </xdr:from>
    <xdr:to>
      <xdr:col>55</xdr:col>
      <xdr:colOff>88900</xdr:colOff>
      <xdr:row>98</xdr:row>
      <xdr:rowOff>71163</xdr:rowOff>
    </xdr:to>
    <xdr:cxnSp macro="">
      <xdr:nvCxnSpPr>
        <xdr:cNvPr id="461" name="直線コネクタ 460"/>
        <xdr:cNvCxnSpPr/>
      </xdr:nvCxnSpPr>
      <xdr:spPr>
        <a:xfrm>
          <a:off x="10388600" y="16873263"/>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55</xdr:col>
      <xdr:colOff>50800</xdr:colOff>
      <xdr:row>89</xdr:row>
      <xdr:rowOff>7151</xdr:rowOff>
    </xdr:from>
    <xdr:ext cx="599010" cy="259045"/>
    <xdr:sp macro="" textlink="">
      <xdr:nvSpPr>
        <xdr:cNvPr id="462" name="土木費最大値テキスト"/>
        <xdr:cNvSpPr txBox="1"/>
      </xdr:nvSpPr>
      <xdr:spPr>
        <a:xfrm>
          <a:off x="10528300" y="15266201"/>
          <a:ext cx="59901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panose="020B0600070205080204" pitchFamily="50" charset="-128"/>
            </a:rPr>
            <a:t>145,278</a:t>
          </a:r>
          <a:endParaRPr kumimoji="1" lang="ja-JP" altLang="en-US" sz="1000" b="1">
            <a:latin typeface="ＭＳ Ｐゴシック" panose="020B0600070205080204" pitchFamily="50" charset="-128"/>
          </a:endParaRPr>
        </a:p>
      </xdr:txBody>
    </xdr:sp>
    <xdr:clientData/>
  </xdr:oneCellAnchor>
  <xdr:twoCellAnchor>
    <xdr:from>
      <xdr:col>54</xdr:col>
      <xdr:colOff>101600</xdr:colOff>
      <xdr:row>90</xdr:row>
      <xdr:rowOff>60474</xdr:rowOff>
    </xdr:from>
    <xdr:to>
      <xdr:col>55</xdr:col>
      <xdr:colOff>88900</xdr:colOff>
      <xdr:row>90</xdr:row>
      <xdr:rowOff>60474</xdr:rowOff>
    </xdr:to>
    <xdr:cxnSp macro="">
      <xdr:nvCxnSpPr>
        <xdr:cNvPr id="463" name="直線コネクタ 462"/>
        <xdr:cNvCxnSpPr/>
      </xdr:nvCxnSpPr>
      <xdr:spPr>
        <a:xfrm>
          <a:off x="10388600" y="15490974"/>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50</xdr:col>
      <xdr:colOff>114300</xdr:colOff>
      <xdr:row>97</xdr:row>
      <xdr:rowOff>95526</xdr:rowOff>
    </xdr:from>
    <xdr:to>
      <xdr:col>55</xdr:col>
      <xdr:colOff>0</xdr:colOff>
      <xdr:row>97</xdr:row>
      <xdr:rowOff>167512</xdr:rowOff>
    </xdr:to>
    <xdr:cxnSp macro="">
      <xdr:nvCxnSpPr>
        <xdr:cNvPr id="464" name="直線コネクタ 463"/>
        <xdr:cNvCxnSpPr/>
      </xdr:nvCxnSpPr>
      <xdr:spPr>
        <a:xfrm>
          <a:off x="9639300" y="16726176"/>
          <a:ext cx="838200" cy="71986"/>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55</xdr:col>
      <xdr:colOff>50800</xdr:colOff>
      <xdr:row>96</xdr:row>
      <xdr:rowOff>3029</xdr:rowOff>
    </xdr:from>
    <xdr:ext cx="534377" cy="259045"/>
    <xdr:sp macro="" textlink="">
      <xdr:nvSpPr>
        <xdr:cNvPr id="465" name="土木費平均値テキスト"/>
        <xdr:cNvSpPr txBox="1"/>
      </xdr:nvSpPr>
      <xdr:spPr>
        <a:xfrm>
          <a:off x="10528300" y="16462229"/>
          <a:ext cx="534377"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000080"/>
              </a:solidFill>
              <a:latin typeface="ＭＳ Ｐゴシック" panose="020B0600070205080204" pitchFamily="50" charset="-128"/>
              <a:ea typeface="ＭＳ Ｐゴシック" panose="020B0600070205080204" pitchFamily="50" charset="-128"/>
            </a:rPr>
            <a:t>37,740</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54</xdr:col>
      <xdr:colOff>139700</xdr:colOff>
      <xdr:row>96</xdr:row>
      <xdr:rowOff>151602</xdr:rowOff>
    </xdr:from>
    <xdr:to>
      <xdr:col>55</xdr:col>
      <xdr:colOff>50800</xdr:colOff>
      <xdr:row>97</xdr:row>
      <xdr:rowOff>81752</xdr:rowOff>
    </xdr:to>
    <xdr:sp macro="" textlink="">
      <xdr:nvSpPr>
        <xdr:cNvPr id="466" name="フローチャート: 判断 465"/>
        <xdr:cNvSpPr/>
      </xdr:nvSpPr>
      <xdr:spPr>
        <a:xfrm>
          <a:off x="10426700" y="16610802"/>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45</xdr:col>
      <xdr:colOff>177800</xdr:colOff>
      <xdr:row>97</xdr:row>
      <xdr:rowOff>95526</xdr:rowOff>
    </xdr:from>
    <xdr:to>
      <xdr:col>50</xdr:col>
      <xdr:colOff>114300</xdr:colOff>
      <xdr:row>97</xdr:row>
      <xdr:rowOff>160437</xdr:rowOff>
    </xdr:to>
    <xdr:cxnSp macro="">
      <xdr:nvCxnSpPr>
        <xdr:cNvPr id="467" name="直線コネクタ 466"/>
        <xdr:cNvCxnSpPr/>
      </xdr:nvCxnSpPr>
      <xdr:spPr>
        <a:xfrm flipV="1">
          <a:off x="8750300" y="16726176"/>
          <a:ext cx="889000" cy="64911"/>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50</xdr:col>
      <xdr:colOff>63500</xdr:colOff>
      <xdr:row>97</xdr:row>
      <xdr:rowOff>19994</xdr:rowOff>
    </xdr:from>
    <xdr:to>
      <xdr:col>50</xdr:col>
      <xdr:colOff>165100</xdr:colOff>
      <xdr:row>97</xdr:row>
      <xdr:rowOff>121594</xdr:rowOff>
    </xdr:to>
    <xdr:sp macro="" textlink="">
      <xdr:nvSpPr>
        <xdr:cNvPr id="468" name="フローチャート: 判断 467"/>
        <xdr:cNvSpPr/>
      </xdr:nvSpPr>
      <xdr:spPr>
        <a:xfrm>
          <a:off x="9588500" y="16650644"/>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49</xdr:col>
      <xdr:colOff>37611</xdr:colOff>
      <xdr:row>95</xdr:row>
      <xdr:rowOff>138121</xdr:rowOff>
    </xdr:from>
    <xdr:ext cx="534377" cy="259045"/>
    <xdr:sp macro="" textlink="">
      <xdr:nvSpPr>
        <xdr:cNvPr id="469" name="テキスト ボックス 468"/>
        <xdr:cNvSpPr txBox="1"/>
      </xdr:nvSpPr>
      <xdr:spPr>
        <a:xfrm>
          <a:off x="9372111" y="16425871"/>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34,080</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41</xdr:col>
      <xdr:colOff>50800</xdr:colOff>
      <xdr:row>97</xdr:row>
      <xdr:rowOff>92597</xdr:rowOff>
    </xdr:from>
    <xdr:to>
      <xdr:col>45</xdr:col>
      <xdr:colOff>177800</xdr:colOff>
      <xdr:row>97</xdr:row>
      <xdr:rowOff>160437</xdr:rowOff>
    </xdr:to>
    <xdr:cxnSp macro="">
      <xdr:nvCxnSpPr>
        <xdr:cNvPr id="470" name="直線コネクタ 469"/>
        <xdr:cNvCxnSpPr/>
      </xdr:nvCxnSpPr>
      <xdr:spPr>
        <a:xfrm>
          <a:off x="7861300" y="16723247"/>
          <a:ext cx="889000" cy="6784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45</xdr:col>
      <xdr:colOff>127000</xdr:colOff>
      <xdr:row>97</xdr:row>
      <xdr:rowOff>14267</xdr:rowOff>
    </xdr:from>
    <xdr:to>
      <xdr:col>46</xdr:col>
      <xdr:colOff>38100</xdr:colOff>
      <xdr:row>97</xdr:row>
      <xdr:rowOff>115867</xdr:rowOff>
    </xdr:to>
    <xdr:sp macro="" textlink="">
      <xdr:nvSpPr>
        <xdr:cNvPr id="471" name="フローチャート: 判断 470"/>
        <xdr:cNvSpPr/>
      </xdr:nvSpPr>
      <xdr:spPr>
        <a:xfrm>
          <a:off x="8699500" y="16644917"/>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44</xdr:col>
      <xdr:colOff>101111</xdr:colOff>
      <xdr:row>95</xdr:row>
      <xdr:rowOff>132394</xdr:rowOff>
    </xdr:from>
    <xdr:ext cx="534377" cy="259045"/>
    <xdr:sp macro="" textlink="">
      <xdr:nvSpPr>
        <xdr:cNvPr id="472" name="テキスト ボックス 471"/>
        <xdr:cNvSpPr txBox="1"/>
      </xdr:nvSpPr>
      <xdr:spPr>
        <a:xfrm>
          <a:off x="8483111" y="16420144"/>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34,606</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36</xdr:col>
      <xdr:colOff>114300</xdr:colOff>
      <xdr:row>97</xdr:row>
      <xdr:rowOff>92597</xdr:rowOff>
    </xdr:from>
    <xdr:to>
      <xdr:col>41</xdr:col>
      <xdr:colOff>50800</xdr:colOff>
      <xdr:row>98</xdr:row>
      <xdr:rowOff>8299</xdr:rowOff>
    </xdr:to>
    <xdr:cxnSp macro="">
      <xdr:nvCxnSpPr>
        <xdr:cNvPr id="473" name="直線コネクタ 472"/>
        <xdr:cNvCxnSpPr/>
      </xdr:nvCxnSpPr>
      <xdr:spPr>
        <a:xfrm flipV="1">
          <a:off x="6972300" y="16723247"/>
          <a:ext cx="889000" cy="87152"/>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41</xdr:col>
      <xdr:colOff>0</xdr:colOff>
      <xdr:row>96</xdr:row>
      <xdr:rowOff>131431</xdr:rowOff>
    </xdr:from>
    <xdr:to>
      <xdr:col>41</xdr:col>
      <xdr:colOff>101600</xdr:colOff>
      <xdr:row>97</xdr:row>
      <xdr:rowOff>61581</xdr:rowOff>
    </xdr:to>
    <xdr:sp macro="" textlink="">
      <xdr:nvSpPr>
        <xdr:cNvPr id="474" name="フローチャート: 判断 473"/>
        <xdr:cNvSpPr/>
      </xdr:nvSpPr>
      <xdr:spPr>
        <a:xfrm>
          <a:off x="7810500" y="16590631"/>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39</xdr:col>
      <xdr:colOff>164611</xdr:colOff>
      <xdr:row>95</xdr:row>
      <xdr:rowOff>78108</xdr:rowOff>
    </xdr:from>
    <xdr:ext cx="534377" cy="259045"/>
    <xdr:sp macro="" textlink="">
      <xdr:nvSpPr>
        <xdr:cNvPr id="475" name="テキスト ボックス 474"/>
        <xdr:cNvSpPr txBox="1"/>
      </xdr:nvSpPr>
      <xdr:spPr>
        <a:xfrm>
          <a:off x="7594111" y="16365858"/>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39,593</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36</xdr:col>
      <xdr:colOff>63500</xdr:colOff>
      <xdr:row>96</xdr:row>
      <xdr:rowOff>170259</xdr:rowOff>
    </xdr:from>
    <xdr:to>
      <xdr:col>36</xdr:col>
      <xdr:colOff>165100</xdr:colOff>
      <xdr:row>97</xdr:row>
      <xdr:rowOff>100409</xdr:rowOff>
    </xdr:to>
    <xdr:sp macro="" textlink="">
      <xdr:nvSpPr>
        <xdr:cNvPr id="476" name="フローチャート: 判断 475"/>
        <xdr:cNvSpPr/>
      </xdr:nvSpPr>
      <xdr:spPr>
        <a:xfrm>
          <a:off x="6921500" y="16629459"/>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35</xdr:col>
      <xdr:colOff>37611</xdr:colOff>
      <xdr:row>95</xdr:row>
      <xdr:rowOff>116936</xdr:rowOff>
    </xdr:from>
    <xdr:ext cx="534377" cy="259045"/>
    <xdr:sp macro="" textlink="">
      <xdr:nvSpPr>
        <xdr:cNvPr id="477" name="テキスト ボックス 476"/>
        <xdr:cNvSpPr txBox="1"/>
      </xdr:nvSpPr>
      <xdr:spPr>
        <a:xfrm>
          <a:off x="6705111" y="16404686"/>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36,026</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oneCellAnchor>
    <xdr:from>
      <xdr:col>54</xdr:col>
      <xdr:colOff>0</xdr:colOff>
      <xdr:row>101</xdr:row>
      <xdr:rowOff>80027</xdr:rowOff>
    </xdr:from>
    <xdr:ext cx="762000" cy="259045"/>
    <xdr:sp macro="" textlink="">
      <xdr:nvSpPr>
        <xdr:cNvPr id="478" name="テキスト ボックス 477"/>
        <xdr:cNvSpPr txBox="1"/>
      </xdr:nvSpPr>
      <xdr:spPr>
        <a:xfrm>
          <a:off x="10287000" y="17396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R01</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49</xdr:col>
      <xdr:colOff>114300</xdr:colOff>
      <xdr:row>101</xdr:row>
      <xdr:rowOff>80027</xdr:rowOff>
    </xdr:from>
    <xdr:ext cx="762000" cy="259045"/>
    <xdr:sp macro="" textlink="">
      <xdr:nvSpPr>
        <xdr:cNvPr id="479" name="テキスト ボックス 478"/>
        <xdr:cNvSpPr txBox="1"/>
      </xdr:nvSpPr>
      <xdr:spPr>
        <a:xfrm>
          <a:off x="9448800" y="17396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H30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44</xdr:col>
      <xdr:colOff>177800</xdr:colOff>
      <xdr:row>101</xdr:row>
      <xdr:rowOff>80027</xdr:rowOff>
    </xdr:from>
    <xdr:ext cx="762000" cy="259045"/>
    <xdr:sp macro="" textlink="">
      <xdr:nvSpPr>
        <xdr:cNvPr id="480" name="テキスト ボックス 479"/>
        <xdr:cNvSpPr txBox="1"/>
      </xdr:nvSpPr>
      <xdr:spPr>
        <a:xfrm>
          <a:off x="8559800" y="17396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H29</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40</xdr:col>
      <xdr:colOff>50800</xdr:colOff>
      <xdr:row>101</xdr:row>
      <xdr:rowOff>80027</xdr:rowOff>
    </xdr:from>
    <xdr:ext cx="762000" cy="259045"/>
    <xdr:sp macro="" textlink="">
      <xdr:nvSpPr>
        <xdr:cNvPr id="481" name="テキスト ボックス 480"/>
        <xdr:cNvSpPr txBox="1"/>
      </xdr:nvSpPr>
      <xdr:spPr>
        <a:xfrm>
          <a:off x="7670800" y="17396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H28</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35</xdr:col>
      <xdr:colOff>114300</xdr:colOff>
      <xdr:row>101</xdr:row>
      <xdr:rowOff>80027</xdr:rowOff>
    </xdr:from>
    <xdr:ext cx="762000" cy="259045"/>
    <xdr:sp macro="" textlink="">
      <xdr:nvSpPr>
        <xdr:cNvPr id="482" name="テキスト ボックス 481"/>
        <xdr:cNvSpPr txBox="1"/>
      </xdr:nvSpPr>
      <xdr:spPr>
        <a:xfrm>
          <a:off x="6781800" y="17396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H27</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54</xdr:col>
      <xdr:colOff>139700</xdr:colOff>
      <xdr:row>97</xdr:row>
      <xdr:rowOff>116712</xdr:rowOff>
    </xdr:from>
    <xdr:to>
      <xdr:col>55</xdr:col>
      <xdr:colOff>50800</xdr:colOff>
      <xdr:row>98</xdr:row>
      <xdr:rowOff>46862</xdr:rowOff>
    </xdr:to>
    <xdr:sp macro="" textlink="">
      <xdr:nvSpPr>
        <xdr:cNvPr id="483" name="楕円 482"/>
        <xdr:cNvSpPr/>
      </xdr:nvSpPr>
      <xdr:spPr>
        <a:xfrm>
          <a:off x="10426700" y="16747362"/>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55</xdr:col>
      <xdr:colOff>50800</xdr:colOff>
      <xdr:row>97</xdr:row>
      <xdr:rowOff>31639</xdr:rowOff>
    </xdr:from>
    <xdr:ext cx="534377" cy="259045"/>
    <xdr:sp macro="" textlink="">
      <xdr:nvSpPr>
        <xdr:cNvPr id="484" name="土木費該当値テキスト"/>
        <xdr:cNvSpPr txBox="1"/>
      </xdr:nvSpPr>
      <xdr:spPr>
        <a:xfrm>
          <a:off x="10528300" y="16662289"/>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FF0000"/>
              </a:solidFill>
              <a:latin typeface="ＭＳ Ｐゴシック" panose="020B0600070205080204" pitchFamily="50" charset="-128"/>
              <a:ea typeface="ＭＳ Ｐゴシック" panose="020B0600070205080204" pitchFamily="50" charset="-128"/>
            </a:rPr>
            <a:t>25,195</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50</xdr:col>
      <xdr:colOff>63500</xdr:colOff>
      <xdr:row>97</xdr:row>
      <xdr:rowOff>44726</xdr:rowOff>
    </xdr:from>
    <xdr:to>
      <xdr:col>50</xdr:col>
      <xdr:colOff>165100</xdr:colOff>
      <xdr:row>97</xdr:row>
      <xdr:rowOff>146326</xdr:rowOff>
    </xdr:to>
    <xdr:sp macro="" textlink="">
      <xdr:nvSpPr>
        <xdr:cNvPr id="485" name="楕円 484"/>
        <xdr:cNvSpPr/>
      </xdr:nvSpPr>
      <xdr:spPr>
        <a:xfrm>
          <a:off x="9588500" y="16675376"/>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49</xdr:col>
      <xdr:colOff>37611</xdr:colOff>
      <xdr:row>97</xdr:row>
      <xdr:rowOff>137453</xdr:rowOff>
    </xdr:from>
    <xdr:ext cx="534377" cy="259045"/>
    <xdr:sp macro="" textlink="">
      <xdr:nvSpPr>
        <xdr:cNvPr id="486" name="テキスト ボックス 485"/>
        <xdr:cNvSpPr txBox="1"/>
      </xdr:nvSpPr>
      <xdr:spPr>
        <a:xfrm>
          <a:off x="9372111" y="16768103"/>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31,808</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45</xdr:col>
      <xdr:colOff>127000</xdr:colOff>
      <xdr:row>97</xdr:row>
      <xdr:rowOff>109637</xdr:rowOff>
    </xdr:from>
    <xdr:to>
      <xdr:col>46</xdr:col>
      <xdr:colOff>38100</xdr:colOff>
      <xdr:row>98</xdr:row>
      <xdr:rowOff>39787</xdr:rowOff>
    </xdr:to>
    <xdr:sp macro="" textlink="">
      <xdr:nvSpPr>
        <xdr:cNvPr id="487" name="楕円 486"/>
        <xdr:cNvSpPr/>
      </xdr:nvSpPr>
      <xdr:spPr>
        <a:xfrm>
          <a:off x="8699500" y="16740287"/>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44</xdr:col>
      <xdr:colOff>101111</xdr:colOff>
      <xdr:row>98</xdr:row>
      <xdr:rowOff>30914</xdr:rowOff>
    </xdr:from>
    <xdr:ext cx="534377" cy="259045"/>
    <xdr:sp macro="" textlink="">
      <xdr:nvSpPr>
        <xdr:cNvPr id="488" name="テキスト ボックス 487"/>
        <xdr:cNvSpPr txBox="1"/>
      </xdr:nvSpPr>
      <xdr:spPr>
        <a:xfrm>
          <a:off x="8483111" y="16833014"/>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25,845</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41</xdr:col>
      <xdr:colOff>0</xdr:colOff>
      <xdr:row>97</xdr:row>
      <xdr:rowOff>41797</xdr:rowOff>
    </xdr:from>
    <xdr:to>
      <xdr:col>41</xdr:col>
      <xdr:colOff>101600</xdr:colOff>
      <xdr:row>97</xdr:row>
      <xdr:rowOff>143397</xdr:rowOff>
    </xdr:to>
    <xdr:sp macro="" textlink="">
      <xdr:nvSpPr>
        <xdr:cNvPr id="489" name="楕円 488"/>
        <xdr:cNvSpPr/>
      </xdr:nvSpPr>
      <xdr:spPr>
        <a:xfrm>
          <a:off x="7810500" y="16672447"/>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39</xdr:col>
      <xdr:colOff>164611</xdr:colOff>
      <xdr:row>97</xdr:row>
      <xdr:rowOff>134524</xdr:rowOff>
    </xdr:from>
    <xdr:ext cx="534377" cy="259045"/>
    <xdr:sp macro="" textlink="">
      <xdr:nvSpPr>
        <xdr:cNvPr id="490" name="テキスト ボックス 489"/>
        <xdr:cNvSpPr txBox="1"/>
      </xdr:nvSpPr>
      <xdr:spPr>
        <a:xfrm>
          <a:off x="7594111" y="16765174"/>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32,077</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36</xdr:col>
      <xdr:colOff>63500</xdr:colOff>
      <xdr:row>97</xdr:row>
      <xdr:rowOff>128949</xdr:rowOff>
    </xdr:from>
    <xdr:to>
      <xdr:col>36</xdr:col>
      <xdr:colOff>165100</xdr:colOff>
      <xdr:row>98</xdr:row>
      <xdr:rowOff>59099</xdr:rowOff>
    </xdr:to>
    <xdr:sp macro="" textlink="">
      <xdr:nvSpPr>
        <xdr:cNvPr id="491" name="楕円 490"/>
        <xdr:cNvSpPr/>
      </xdr:nvSpPr>
      <xdr:spPr>
        <a:xfrm>
          <a:off x="6921500" y="16759599"/>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35</xdr:col>
      <xdr:colOff>37611</xdr:colOff>
      <xdr:row>98</xdr:row>
      <xdr:rowOff>50226</xdr:rowOff>
    </xdr:from>
    <xdr:ext cx="534377" cy="259045"/>
    <xdr:sp macro="" textlink="">
      <xdr:nvSpPr>
        <xdr:cNvPr id="492" name="テキスト ボックス 491"/>
        <xdr:cNvSpPr txBox="1"/>
      </xdr:nvSpPr>
      <xdr:spPr>
        <a:xfrm>
          <a:off x="6705111" y="16852326"/>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24,071</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65</xdr:col>
      <xdr:colOff>63500</xdr:colOff>
      <xdr:row>23</xdr:row>
      <xdr:rowOff>57150</xdr:rowOff>
    </xdr:from>
    <xdr:to>
      <xdr:col>89</xdr:col>
      <xdr:colOff>177800</xdr:colOff>
      <xdr:row>25</xdr:row>
      <xdr:rowOff>31750</xdr:rowOff>
    </xdr:to>
    <xdr:sp macro="" textlink="">
      <xdr:nvSpPr>
        <xdr:cNvPr id="493" name="正方形/長方形 492"/>
        <xdr:cNvSpPr/>
      </xdr:nvSpPr>
      <xdr:spPr>
        <a:xfrm>
          <a:off x="12446000" y="4000500"/>
          <a:ext cx="4686300" cy="3175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ysClr val="windowText" lastClr="000000"/>
              </a:solidFill>
              <a:latin typeface="ＭＳ Ｐゴシック" panose="020B0600070205080204" pitchFamily="50" charset="-128"/>
              <a:ea typeface="ＭＳ Ｐゴシック" panose="020B0600070205080204" pitchFamily="50" charset="-128"/>
            </a:rPr>
            <a:t>消防費</a:t>
          </a:r>
        </a:p>
      </xdr:txBody>
    </xdr:sp>
    <xdr:clientData/>
  </xdr:twoCellAnchor>
  <xdr:twoCellAnchor>
    <xdr:from>
      <xdr:col>66</xdr:col>
      <xdr:colOff>0</xdr:colOff>
      <xdr:row>25</xdr:row>
      <xdr:rowOff>57150</xdr:rowOff>
    </xdr:from>
    <xdr:to>
      <xdr:col>74</xdr:col>
      <xdr:colOff>0</xdr:colOff>
      <xdr:row>26</xdr:row>
      <xdr:rowOff>139700</xdr:rowOff>
    </xdr:to>
    <xdr:sp macro="" textlink="">
      <xdr:nvSpPr>
        <xdr:cNvPr id="494" name="正方形/長方形 493"/>
        <xdr:cNvSpPr/>
      </xdr:nvSpPr>
      <xdr:spPr>
        <a:xfrm>
          <a:off x="12573000" y="4343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類似団体内順位</a:t>
          </a:r>
        </a:p>
      </xdr:txBody>
    </xdr:sp>
    <xdr:clientData/>
  </xdr:twoCellAnchor>
  <xdr:twoCellAnchor>
    <xdr:from>
      <xdr:col>66</xdr:col>
      <xdr:colOff>0</xdr:colOff>
      <xdr:row>26</xdr:row>
      <xdr:rowOff>88900</xdr:rowOff>
    </xdr:from>
    <xdr:to>
      <xdr:col>74</xdr:col>
      <xdr:colOff>0</xdr:colOff>
      <xdr:row>28</xdr:row>
      <xdr:rowOff>0</xdr:rowOff>
    </xdr:to>
    <xdr:sp macro="" textlink="">
      <xdr:nvSpPr>
        <xdr:cNvPr id="495" name="正方形/長方形 494"/>
        <xdr:cNvSpPr/>
      </xdr:nvSpPr>
      <xdr:spPr>
        <a:xfrm>
          <a:off x="12573000" y="4546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21/23</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71</xdr:col>
      <xdr:colOff>63500</xdr:colOff>
      <xdr:row>25</xdr:row>
      <xdr:rowOff>57150</xdr:rowOff>
    </xdr:from>
    <xdr:to>
      <xdr:col>79</xdr:col>
      <xdr:colOff>63500</xdr:colOff>
      <xdr:row>26</xdr:row>
      <xdr:rowOff>139700</xdr:rowOff>
    </xdr:to>
    <xdr:sp macro="" textlink="">
      <xdr:nvSpPr>
        <xdr:cNvPr id="496" name="正方形/長方形 495"/>
        <xdr:cNvSpPr/>
      </xdr:nvSpPr>
      <xdr:spPr>
        <a:xfrm>
          <a:off x="13589000" y="4343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全国平均</a:t>
          </a:r>
        </a:p>
      </xdr:txBody>
    </xdr:sp>
    <xdr:clientData/>
  </xdr:twoCellAnchor>
  <xdr:twoCellAnchor>
    <xdr:from>
      <xdr:col>71</xdr:col>
      <xdr:colOff>63500</xdr:colOff>
      <xdr:row>26</xdr:row>
      <xdr:rowOff>88900</xdr:rowOff>
    </xdr:from>
    <xdr:to>
      <xdr:col>79</xdr:col>
      <xdr:colOff>63500</xdr:colOff>
      <xdr:row>28</xdr:row>
      <xdr:rowOff>0</xdr:rowOff>
    </xdr:to>
    <xdr:sp macro="" textlink="">
      <xdr:nvSpPr>
        <xdr:cNvPr id="497" name="正方形/長方形 496"/>
        <xdr:cNvSpPr/>
      </xdr:nvSpPr>
      <xdr:spPr>
        <a:xfrm>
          <a:off x="13589000" y="4546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15,254</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77</xdr:col>
      <xdr:colOff>63500</xdr:colOff>
      <xdr:row>25</xdr:row>
      <xdr:rowOff>57150</xdr:rowOff>
    </xdr:from>
    <xdr:to>
      <xdr:col>85</xdr:col>
      <xdr:colOff>63500</xdr:colOff>
      <xdr:row>26</xdr:row>
      <xdr:rowOff>139700</xdr:rowOff>
    </xdr:to>
    <xdr:sp macro="" textlink="">
      <xdr:nvSpPr>
        <xdr:cNvPr id="498" name="正方形/長方形 497"/>
        <xdr:cNvSpPr/>
      </xdr:nvSpPr>
      <xdr:spPr>
        <a:xfrm>
          <a:off x="14732000" y="4343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東京都平均</a:t>
          </a:r>
        </a:p>
      </xdr:txBody>
    </xdr:sp>
    <xdr:clientData/>
  </xdr:twoCellAnchor>
  <xdr:twoCellAnchor>
    <xdr:from>
      <xdr:col>77</xdr:col>
      <xdr:colOff>63500</xdr:colOff>
      <xdr:row>26</xdr:row>
      <xdr:rowOff>88900</xdr:rowOff>
    </xdr:from>
    <xdr:to>
      <xdr:col>85</xdr:col>
      <xdr:colOff>63500</xdr:colOff>
      <xdr:row>28</xdr:row>
      <xdr:rowOff>0</xdr:rowOff>
    </xdr:to>
    <xdr:sp macro="" textlink="">
      <xdr:nvSpPr>
        <xdr:cNvPr id="499" name="正方形/長方形 498"/>
        <xdr:cNvSpPr/>
      </xdr:nvSpPr>
      <xdr:spPr>
        <a:xfrm>
          <a:off x="14732000" y="4546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7,558</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65</xdr:col>
      <xdr:colOff>63500</xdr:colOff>
      <xdr:row>28</xdr:row>
      <xdr:rowOff>25400</xdr:rowOff>
    </xdr:from>
    <xdr:to>
      <xdr:col>89</xdr:col>
      <xdr:colOff>177800</xdr:colOff>
      <xdr:row>41</xdr:row>
      <xdr:rowOff>82550</xdr:rowOff>
    </xdr:to>
    <xdr:sp macro="" textlink="">
      <xdr:nvSpPr>
        <xdr:cNvPr id="500" name="正方形/長方形 499"/>
        <xdr:cNvSpPr/>
      </xdr:nvSpPr>
      <xdr:spPr>
        <a:xfrm>
          <a:off x="12446000" y="4826000"/>
          <a:ext cx="4686300" cy="2286000"/>
        </a:xfrm>
        <a:prstGeom prst="rect">
          <a:avLst/>
        </a:prstGeom>
        <a:solidFill>
          <a:srgbClr val="E6FFD5"/>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65</xdr:col>
      <xdr:colOff>25400</xdr:colOff>
      <xdr:row>27</xdr:row>
      <xdr:rowOff>6350</xdr:rowOff>
    </xdr:from>
    <xdr:ext cx="349839" cy="225703"/>
    <xdr:sp macro="" textlink="">
      <xdr:nvSpPr>
        <xdr:cNvPr id="501" name="テキスト ボックス 500"/>
        <xdr:cNvSpPr txBox="1"/>
      </xdr:nvSpPr>
      <xdr:spPr>
        <a:xfrm>
          <a:off x="12407900" y="4635500"/>
          <a:ext cx="349839"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800">
              <a:latin typeface="ＭＳ Ｐゴシック" panose="020B0600070205080204" pitchFamily="50" charset="-128"/>
              <a:ea typeface="ＭＳ Ｐゴシック" panose="020B0600070205080204" pitchFamily="50" charset="-128"/>
            </a:rPr>
            <a:t>(</a:t>
          </a:r>
          <a:r>
            <a:rPr kumimoji="1" lang="ja-JP" altLang="en-US" sz="800">
              <a:latin typeface="ＭＳ Ｐゴシック" panose="020B0600070205080204" pitchFamily="50" charset="-128"/>
              <a:ea typeface="ＭＳ Ｐゴシック" panose="020B0600070205080204" pitchFamily="50" charset="-128"/>
            </a:rPr>
            <a:t>円</a:t>
          </a:r>
          <a:r>
            <a:rPr kumimoji="1" lang="en-US" altLang="ja-JP" sz="800">
              <a:latin typeface="ＭＳ Ｐゴシック" panose="020B0600070205080204" pitchFamily="50" charset="-128"/>
              <a:ea typeface="ＭＳ Ｐゴシック" panose="020B0600070205080204" pitchFamily="50" charset="-128"/>
            </a:rPr>
            <a:t>)</a:t>
          </a:r>
          <a:endParaRPr kumimoji="1" lang="ja-JP" altLang="en-US" sz="800">
            <a:latin typeface="ＭＳ Ｐゴシック" panose="020B0600070205080204" pitchFamily="50" charset="-128"/>
            <a:ea typeface="ＭＳ Ｐゴシック" panose="020B0600070205080204" pitchFamily="50" charset="-128"/>
          </a:endParaRPr>
        </a:p>
      </xdr:txBody>
    </xdr:sp>
    <xdr:clientData/>
  </xdr:oneCellAnchor>
  <xdr:twoCellAnchor>
    <xdr:from>
      <xdr:col>65</xdr:col>
      <xdr:colOff>63500</xdr:colOff>
      <xdr:row>41</xdr:row>
      <xdr:rowOff>82550</xdr:rowOff>
    </xdr:from>
    <xdr:to>
      <xdr:col>89</xdr:col>
      <xdr:colOff>177800</xdr:colOff>
      <xdr:row>41</xdr:row>
      <xdr:rowOff>82550</xdr:rowOff>
    </xdr:to>
    <xdr:cxnSp macro="">
      <xdr:nvCxnSpPr>
        <xdr:cNvPr id="502" name="直線コネクタ 501"/>
        <xdr:cNvCxnSpPr/>
      </xdr:nvCxnSpPr>
      <xdr:spPr>
        <a:xfrm>
          <a:off x="12446000" y="7112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65</xdr:col>
      <xdr:colOff>63500</xdr:colOff>
      <xdr:row>39</xdr:row>
      <xdr:rowOff>98878</xdr:rowOff>
    </xdr:from>
    <xdr:to>
      <xdr:col>89</xdr:col>
      <xdr:colOff>177800</xdr:colOff>
      <xdr:row>39</xdr:row>
      <xdr:rowOff>98878</xdr:rowOff>
    </xdr:to>
    <xdr:cxnSp macro="">
      <xdr:nvCxnSpPr>
        <xdr:cNvPr id="503" name="直線コネクタ 502"/>
        <xdr:cNvCxnSpPr/>
      </xdr:nvCxnSpPr>
      <xdr:spPr>
        <a:xfrm>
          <a:off x="12446000" y="6785428"/>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64</xdr:col>
      <xdr:colOff>5214</xdr:colOff>
      <xdr:row>38</xdr:row>
      <xdr:rowOff>128105</xdr:rowOff>
    </xdr:from>
    <xdr:ext cx="248786" cy="259045"/>
    <xdr:sp macro="" textlink="">
      <xdr:nvSpPr>
        <xdr:cNvPr id="504" name="テキスト ボックス 503"/>
        <xdr:cNvSpPr txBox="1"/>
      </xdr:nvSpPr>
      <xdr:spPr>
        <a:xfrm>
          <a:off x="12197214" y="6643205"/>
          <a:ext cx="248786"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65</xdr:col>
      <xdr:colOff>63500</xdr:colOff>
      <xdr:row>37</xdr:row>
      <xdr:rowOff>115207</xdr:rowOff>
    </xdr:from>
    <xdr:to>
      <xdr:col>89</xdr:col>
      <xdr:colOff>177800</xdr:colOff>
      <xdr:row>37</xdr:row>
      <xdr:rowOff>115207</xdr:rowOff>
    </xdr:to>
    <xdr:cxnSp macro="">
      <xdr:nvCxnSpPr>
        <xdr:cNvPr id="505" name="直線コネクタ 504"/>
        <xdr:cNvCxnSpPr/>
      </xdr:nvCxnSpPr>
      <xdr:spPr>
        <a:xfrm>
          <a:off x="12446000" y="6458857"/>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62</xdr:col>
      <xdr:colOff>103701</xdr:colOff>
      <xdr:row>36</xdr:row>
      <xdr:rowOff>144434</xdr:rowOff>
    </xdr:from>
    <xdr:ext cx="531299" cy="259045"/>
    <xdr:sp macro="" textlink="">
      <xdr:nvSpPr>
        <xdr:cNvPr id="506" name="テキスト ボックス 505"/>
        <xdr:cNvSpPr txBox="1"/>
      </xdr:nvSpPr>
      <xdr:spPr>
        <a:xfrm>
          <a:off x="11914701" y="6316634"/>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10,000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65</xdr:col>
      <xdr:colOff>63500</xdr:colOff>
      <xdr:row>35</xdr:row>
      <xdr:rowOff>131536</xdr:rowOff>
    </xdr:from>
    <xdr:to>
      <xdr:col>89</xdr:col>
      <xdr:colOff>177800</xdr:colOff>
      <xdr:row>35</xdr:row>
      <xdr:rowOff>131536</xdr:rowOff>
    </xdr:to>
    <xdr:cxnSp macro="">
      <xdr:nvCxnSpPr>
        <xdr:cNvPr id="507" name="直線コネクタ 506"/>
        <xdr:cNvCxnSpPr/>
      </xdr:nvCxnSpPr>
      <xdr:spPr>
        <a:xfrm>
          <a:off x="12446000" y="6132286"/>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62</xdr:col>
      <xdr:colOff>103701</xdr:colOff>
      <xdr:row>34</xdr:row>
      <xdr:rowOff>160763</xdr:rowOff>
    </xdr:from>
    <xdr:ext cx="531299" cy="259045"/>
    <xdr:sp macro="" textlink="">
      <xdr:nvSpPr>
        <xdr:cNvPr id="508" name="テキスト ボックス 507"/>
        <xdr:cNvSpPr txBox="1"/>
      </xdr:nvSpPr>
      <xdr:spPr>
        <a:xfrm>
          <a:off x="11914701" y="5990063"/>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20,000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65</xdr:col>
      <xdr:colOff>63500</xdr:colOff>
      <xdr:row>33</xdr:row>
      <xdr:rowOff>147864</xdr:rowOff>
    </xdr:from>
    <xdr:to>
      <xdr:col>89</xdr:col>
      <xdr:colOff>177800</xdr:colOff>
      <xdr:row>33</xdr:row>
      <xdr:rowOff>147864</xdr:rowOff>
    </xdr:to>
    <xdr:cxnSp macro="">
      <xdr:nvCxnSpPr>
        <xdr:cNvPr id="509" name="直線コネクタ 508"/>
        <xdr:cNvCxnSpPr/>
      </xdr:nvCxnSpPr>
      <xdr:spPr>
        <a:xfrm>
          <a:off x="12446000" y="5805714"/>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62</xdr:col>
      <xdr:colOff>103701</xdr:colOff>
      <xdr:row>33</xdr:row>
      <xdr:rowOff>5641</xdr:rowOff>
    </xdr:from>
    <xdr:ext cx="531299" cy="259045"/>
    <xdr:sp macro="" textlink="">
      <xdr:nvSpPr>
        <xdr:cNvPr id="510" name="テキスト ボックス 509"/>
        <xdr:cNvSpPr txBox="1"/>
      </xdr:nvSpPr>
      <xdr:spPr>
        <a:xfrm>
          <a:off x="11914701" y="5663491"/>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30,000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65</xdr:col>
      <xdr:colOff>63500</xdr:colOff>
      <xdr:row>31</xdr:row>
      <xdr:rowOff>164193</xdr:rowOff>
    </xdr:from>
    <xdr:to>
      <xdr:col>89</xdr:col>
      <xdr:colOff>177800</xdr:colOff>
      <xdr:row>31</xdr:row>
      <xdr:rowOff>164193</xdr:rowOff>
    </xdr:to>
    <xdr:cxnSp macro="">
      <xdr:nvCxnSpPr>
        <xdr:cNvPr id="511" name="直線コネクタ 510"/>
        <xdr:cNvCxnSpPr/>
      </xdr:nvCxnSpPr>
      <xdr:spPr>
        <a:xfrm>
          <a:off x="12446000" y="5479143"/>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62</xdr:col>
      <xdr:colOff>103701</xdr:colOff>
      <xdr:row>31</xdr:row>
      <xdr:rowOff>21970</xdr:rowOff>
    </xdr:from>
    <xdr:ext cx="531299" cy="259045"/>
    <xdr:sp macro="" textlink="">
      <xdr:nvSpPr>
        <xdr:cNvPr id="512" name="テキスト ボックス 511"/>
        <xdr:cNvSpPr txBox="1"/>
      </xdr:nvSpPr>
      <xdr:spPr>
        <a:xfrm>
          <a:off x="11914701" y="5336920"/>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40,000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65</xdr:col>
      <xdr:colOff>63500</xdr:colOff>
      <xdr:row>30</xdr:row>
      <xdr:rowOff>9072</xdr:rowOff>
    </xdr:from>
    <xdr:to>
      <xdr:col>89</xdr:col>
      <xdr:colOff>177800</xdr:colOff>
      <xdr:row>30</xdr:row>
      <xdr:rowOff>9072</xdr:rowOff>
    </xdr:to>
    <xdr:cxnSp macro="">
      <xdr:nvCxnSpPr>
        <xdr:cNvPr id="513" name="直線コネクタ 512"/>
        <xdr:cNvCxnSpPr/>
      </xdr:nvCxnSpPr>
      <xdr:spPr>
        <a:xfrm>
          <a:off x="12446000" y="5152572"/>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62</xdr:col>
      <xdr:colOff>103701</xdr:colOff>
      <xdr:row>29</xdr:row>
      <xdr:rowOff>38299</xdr:rowOff>
    </xdr:from>
    <xdr:ext cx="531299" cy="259045"/>
    <xdr:sp macro="" textlink="">
      <xdr:nvSpPr>
        <xdr:cNvPr id="514" name="テキスト ボックス 513"/>
        <xdr:cNvSpPr txBox="1"/>
      </xdr:nvSpPr>
      <xdr:spPr>
        <a:xfrm>
          <a:off x="11914701" y="5010349"/>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50,000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65</xdr:col>
      <xdr:colOff>63500</xdr:colOff>
      <xdr:row>28</xdr:row>
      <xdr:rowOff>25400</xdr:rowOff>
    </xdr:from>
    <xdr:to>
      <xdr:col>89</xdr:col>
      <xdr:colOff>177800</xdr:colOff>
      <xdr:row>28</xdr:row>
      <xdr:rowOff>25400</xdr:rowOff>
    </xdr:to>
    <xdr:cxnSp macro="">
      <xdr:nvCxnSpPr>
        <xdr:cNvPr id="515" name="直線コネクタ 514"/>
        <xdr:cNvCxnSpPr/>
      </xdr:nvCxnSpPr>
      <xdr:spPr>
        <a:xfrm>
          <a:off x="12446000" y="4826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62</xdr:col>
      <xdr:colOff>103701</xdr:colOff>
      <xdr:row>27</xdr:row>
      <xdr:rowOff>54627</xdr:rowOff>
    </xdr:from>
    <xdr:ext cx="531299" cy="259045"/>
    <xdr:sp macro="" textlink="">
      <xdr:nvSpPr>
        <xdr:cNvPr id="516" name="テキスト ボックス 515"/>
        <xdr:cNvSpPr txBox="1"/>
      </xdr:nvSpPr>
      <xdr:spPr>
        <a:xfrm>
          <a:off x="11914701" y="4683777"/>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60,000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65</xdr:col>
      <xdr:colOff>63500</xdr:colOff>
      <xdr:row>28</xdr:row>
      <xdr:rowOff>25400</xdr:rowOff>
    </xdr:from>
    <xdr:to>
      <xdr:col>89</xdr:col>
      <xdr:colOff>177800</xdr:colOff>
      <xdr:row>41</xdr:row>
      <xdr:rowOff>82550</xdr:rowOff>
    </xdr:to>
    <xdr:sp macro="" textlink="">
      <xdr:nvSpPr>
        <xdr:cNvPr id="517" name="消防費グラフ枠"/>
        <xdr:cNvSpPr/>
      </xdr:nvSpPr>
      <xdr:spPr>
        <a:xfrm>
          <a:off x="12446000" y="4826000"/>
          <a:ext cx="4686300" cy="228600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85</xdr:col>
      <xdr:colOff>125095</xdr:colOff>
      <xdr:row>31</xdr:row>
      <xdr:rowOff>50089</xdr:rowOff>
    </xdr:from>
    <xdr:to>
      <xdr:col>85</xdr:col>
      <xdr:colOff>126364</xdr:colOff>
      <xdr:row>39</xdr:row>
      <xdr:rowOff>72655</xdr:rowOff>
    </xdr:to>
    <xdr:cxnSp macro="">
      <xdr:nvCxnSpPr>
        <xdr:cNvPr id="518" name="直線コネクタ 517"/>
        <xdr:cNvCxnSpPr/>
      </xdr:nvCxnSpPr>
      <xdr:spPr>
        <a:xfrm flipV="1">
          <a:off x="16317595" y="5365039"/>
          <a:ext cx="1269" cy="1394166"/>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85</xdr:col>
      <xdr:colOff>177800</xdr:colOff>
      <xdr:row>39</xdr:row>
      <xdr:rowOff>76482</xdr:rowOff>
    </xdr:from>
    <xdr:ext cx="378565" cy="259045"/>
    <xdr:sp macro="" textlink="">
      <xdr:nvSpPr>
        <xdr:cNvPr id="519" name="消防費最小値テキスト"/>
        <xdr:cNvSpPr txBox="1"/>
      </xdr:nvSpPr>
      <xdr:spPr>
        <a:xfrm>
          <a:off x="16370300" y="6763032"/>
          <a:ext cx="378565"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panose="020B0600070205080204" pitchFamily="50" charset="-128"/>
              <a:ea typeface="ＭＳ Ｐゴシック" panose="020B0600070205080204" pitchFamily="50" charset="-128"/>
            </a:rPr>
            <a:t>803</a:t>
          </a:r>
          <a:endParaRPr kumimoji="1" lang="ja-JP" altLang="en-US" sz="1000" b="1">
            <a:latin typeface="ＭＳ Ｐゴシック" panose="020B0600070205080204" pitchFamily="50" charset="-128"/>
            <a:ea typeface="ＭＳ Ｐゴシック" panose="020B0600070205080204" pitchFamily="50" charset="-128"/>
          </a:endParaRPr>
        </a:p>
      </xdr:txBody>
    </xdr:sp>
    <xdr:clientData/>
  </xdr:oneCellAnchor>
  <xdr:twoCellAnchor>
    <xdr:from>
      <xdr:col>85</xdr:col>
      <xdr:colOff>38100</xdr:colOff>
      <xdr:row>39</xdr:row>
      <xdr:rowOff>72655</xdr:rowOff>
    </xdr:from>
    <xdr:to>
      <xdr:col>86</xdr:col>
      <xdr:colOff>25400</xdr:colOff>
      <xdr:row>39</xdr:row>
      <xdr:rowOff>72655</xdr:rowOff>
    </xdr:to>
    <xdr:cxnSp macro="">
      <xdr:nvCxnSpPr>
        <xdr:cNvPr id="520" name="直線コネクタ 519"/>
        <xdr:cNvCxnSpPr/>
      </xdr:nvCxnSpPr>
      <xdr:spPr>
        <a:xfrm>
          <a:off x="16230600" y="6759205"/>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85</xdr:col>
      <xdr:colOff>177800</xdr:colOff>
      <xdr:row>29</xdr:row>
      <xdr:rowOff>168216</xdr:rowOff>
    </xdr:from>
    <xdr:ext cx="534377" cy="259045"/>
    <xdr:sp macro="" textlink="">
      <xdr:nvSpPr>
        <xdr:cNvPr id="521" name="消防費最大値テキスト"/>
        <xdr:cNvSpPr txBox="1"/>
      </xdr:nvSpPr>
      <xdr:spPr>
        <a:xfrm>
          <a:off x="16370300" y="5140266"/>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panose="020B0600070205080204" pitchFamily="50" charset="-128"/>
            </a:rPr>
            <a:t>43,494</a:t>
          </a:r>
          <a:endParaRPr kumimoji="1" lang="ja-JP" altLang="en-US" sz="1000" b="1">
            <a:latin typeface="ＭＳ Ｐゴシック" panose="020B0600070205080204" pitchFamily="50" charset="-128"/>
          </a:endParaRPr>
        </a:p>
      </xdr:txBody>
    </xdr:sp>
    <xdr:clientData/>
  </xdr:oneCellAnchor>
  <xdr:twoCellAnchor>
    <xdr:from>
      <xdr:col>85</xdr:col>
      <xdr:colOff>38100</xdr:colOff>
      <xdr:row>31</xdr:row>
      <xdr:rowOff>50089</xdr:rowOff>
    </xdr:from>
    <xdr:to>
      <xdr:col>86</xdr:col>
      <xdr:colOff>25400</xdr:colOff>
      <xdr:row>31</xdr:row>
      <xdr:rowOff>50089</xdr:rowOff>
    </xdr:to>
    <xdr:cxnSp macro="">
      <xdr:nvCxnSpPr>
        <xdr:cNvPr id="522" name="直線コネクタ 521"/>
        <xdr:cNvCxnSpPr/>
      </xdr:nvCxnSpPr>
      <xdr:spPr>
        <a:xfrm>
          <a:off x="16230600" y="5365039"/>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81</xdr:col>
      <xdr:colOff>50800</xdr:colOff>
      <xdr:row>39</xdr:row>
      <xdr:rowOff>7961</xdr:rowOff>
    </xdr:from>
    <xdr:to>
      <xdr:col>85</xdr:col>
      <xdr:colOff>127000</xdr:colOff>
      <xdr:row>39</xdr:row>
      <xdr:rowOff>34185</xdr:rowOff>
    </xdr:to>
    <xdr:cxnSp macro="">
      <xdr:nvCxnSpPr>
        <xdr:cNvPr id="523" name="直線コネクタ 522"/>
        <xdr:cNvCxnSpPr/>
      </xdr:nvCxnSpPr>
      <xdr:spPr>
        <a:xfrm>
          <a:off x="15481300" y="6694511"/>
          <a:ext cx="838200" cy="26224"/>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85</xdr:col>
      <xdr:colOff>177800</xdr:colOff>
      <xdr:row>37</xdr:row>
      <xdr:rowOff>74091</xdr:rowOff>
    </xdr:from>
    <xdr:ext cx="469744" cy="259045"/>
    <xdr:sp macro="" textlink="">
      <xdr:nvSpPr>
        <xdr:cNvPr id="524" name="消防費平均値テキスト"/>
        <xdr:cNvSpPr txBox="1"/>
      </xdr:nvSpPr>
      <xdr:spPr>
        <a:xfrm>
          <a:off x="16370300" y="6417741"/>
          <a:ext cx="469744"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000080"/>
              </a:solidFill>
              <a:latin typeface="ＭＳ Ｐゴシック" panose="020B0600070205080204" pitchFamily="50" charset="-128"/>
              <a:ea typeface="ＭＳ Ｐゴシック" panose="020B0600070205080204" pitchFamily="50" charset="-128"/>
            </a:rPr>
            <a:t>5,154</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85</xdr:col>
      <xdr:colOff>76200</xdr:colOff>
      <xdr:row>38</xdr:row>
      <xdr:rowOff>51214</xdr:rowOff>
    </xdr:from>
    <xdr:to>
      <xdr:col>85</xdr:col>
      <xdr:colOff>177800</xdr:colOff>
      <xdr:row>38</xdr:row>
      <xdr:rowOff>152814</xdr:rowOff>
    </xdr:to>
    <xdr:sp macro="" textlink="">
      <xdr:nvSpPr>
        <xdr:cNvPr id="525" name="フローチャート: 判断 524"/>
        <xdr:cNvSpPr/>
      </xdr:nvSpPr>
      <xdr:spPr>
        <a:xfrm>
          <a:off x="16268700" y="6566314"/>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76</xdr:col>
      <xdr:colOff>114300</xdr:colOff>
      <xdr:row>39</xdr:row>
      <xdr:rowOff>7961</xdr:rowOff>
    </xdr:from>
    <xdr:to>
      <xdr:col>81</xdr:col>
      <xdr:colOff>50800</xdr:colOff>
      <xdr:row>39</xdr:row>
      <xdr:rowOff>34185</xdr:rowOff>
    </xdr:to>
    <xdr:cxnSp macro="">
      <xdr:nvCxnSpPr>
        <xdr:cNvPr id="526" name="直線コネクタ 525"/>
        <xdr:cNvCxnSpPr/>
      </xdr:nvCxnSpPr>
      <xdr:spPr>
        <a:xfrm flipV="1">
          <a:off x="14592300" y="6694511"/>
          <a:ext cx="889000" cy="26224"/>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81</xdr:col>
      <xdr:colOff>0</xdr:colOff>
      <xdr:row>38</xdr:row>
      <xdr:rowOff>127598</xdr:rowOff>
    </xdr:from>
    <xdr:to>
      <xdr:col>81</xdr:col>
      <xdr:colOff>101600</xdr:colOff>
      <xdr:row>39</xdr:row>
      <xdr:rowOff>57748</xdr:rowOff>
    </xdr:to>
    <xdr:sp macro="" textlink="">
      <xdr:nvSpPr>
        <xdr:cNvPr id="527" name="フローチャート: 判断 526"/>
        <xdr:cNvSpPr/>
      </xdr:nvSpPr>
      <xdr:spPr>
        <a:xfrm>
          <a:off x="15430500" y="6642698"/>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80</xdr:col>
      <xdr:colOff>6428</xdr:colOff>
      <xdr:row>37</xdr:row>
      <xdr:rowOff>74276</xdr:rowOff>
    </xdr:from>
    <xdr:ext cx="469744" cy="259045"/>
    <xdr:sp macro="" textlink="">
      <xdr:nvSpPr>
        <xdr:cNvPr id="528" name="テキスト ボックス 527"/>
        <xdr:cNvSpPr txBox="1"/>
      </xdr:nvSpPr>
      <xdr:spPr>
        <a:xfrm>
          <a:off x="15246428" y="6417926"/>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2,815</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71</xdr:col>
      <xdr:colOff>177800</xdr:colOff>
      <xdr:row>39</xdr:row>
      <xdr:rowOff>18705</xdr:rowOff>
    </xdr:from>
    <xdr:to>
      <xdr:col>76</xdr:col>
      <xdr:colOff>114300</xdr:colOff>
      <xdr:row>39</xdr:row>
      <xdr:rowOff>34185</xdr:rowOff>
    </xdr:to>
    <xdr:cxnSp macro="">
      <xdr:nvCxnSpPr>
        <xdr:cNvPr id="529" name="直線コネクタ 528"/>
        <xdr:cNvCxnSpPr/>
      </xdr:nvCxnSpPr>
      <xdr:spPr>
        <a:xfrm>
          <a:off x="13703300" y="6705255"/>
          <a:ext cx="889000" cy="1548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76</xdr:col>
      <xdr:colOff>63500</xdr:colOff>
      <xdr:row>38</xdr:row>
      <xdr:rowOff>128154</xdr:rowOff>
    </xdr:from>
    <xdr:to>
      <xdr:col>76</xdr:col>
      <xdr:colOff>165100</xdr:colOff>
      <xdr:row>39</xdr:row>
      <xdr:rowOff>58304</xdr:rowOff>
    </xdr:to>
    <xdr:sp macro="" textlink="">
      <xdr:nvSpPr>
        <xdr:cNvPr id="530" name="フローチャート: 判断 529"/>
        <xdr:cNvSpPr/>
      </xdr:nvSpPr>
      <xdr:spPr>
        <a:xfrm>
          <a:off x="14541500" y="6643254"/>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75</xdr:col>
      <xdr:colOff>69928</xdr:colOff>
      <xdr:row>37</xdr:row>
      <xdr:rowOff>74831</xdr:rowOff>
    </xdr:from>
    <xdr:ext cx="469744" cy="259045"/>
    <xdr:sp macro="" textlink="">
      <xdr:nvSpPr>
        <xdr:cNvPr id="531" name="テキスト ボックス 530"/>
        <xdr:cNvSpPr txBox="1"/>
      </xdr:nvSpPr>
      <xdr:spPr>
        <a:xfrm>
          <a:off x="14357428" y="6418481"/>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2,798</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67</xdr:col>
      <xdr:colOff>50800</xdr:colOff>
      <xdr:row>39</xdr:row>
      <xdr:rowOff>18705</xdr:rowOff>
    </xdr:from>
    <xdr:to>
      <xdr:col>71</xdr:col>
      <xdr:colOff>177800</xdr:colOff>
      <xdr:row>39</xdr:row>
      <xdr:rowOff>36046</xdr:rowOff>
    </xdr:to>
    <xdr:cxnSp macro="">
      <xdr:nvCxnSpPr>
        <xdr:cNvPr id="532" name="直線コネクタ 531"/>
        <xdr:cNvCxnSpPr/>
      </xdr:nvCxnSpPr>
      <xdr:spPr>
        <a:xfrm flipV="1">
          <a:off x="12814300" y="6705255"/>
          <a:ext cx="889000" cy="17341"/>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71</xdr:col>
      <xdr:colOff>127000</xdr:colOff>
      <xdr:row>38</xdr:row>
      <xdr:rowOff>91480</xdr:rowOff>
    </xdr:from>
    <xdr:to>
      <xdr:col>72</xdr:col>
      <xdr:colOff>38100</xdr:colOff>
      <xdr:row>39</xdr:row>
      <xdr:rowOff>21630</xdr:rowOff>
    </xdr:to>
    <xdr:sp macro="" textlink="">
      <xdr:nvSpPr>
        <xdr:cNvPr id="533" name="フローチャート: 判断 532"/>
        <xdr:cNvSpPr/>
      </xdr:nvSpPr>
      <xdr:spPr>
        <a:xfrm>
          <a:off x="13652500" y="660658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70</xdr:col>
      <xdr:colOff>133428</xdr:colOff>
      <xdr:row>37</xdr:row>
      <xdr:rowOff>38157</xdr:rowOff>
    </xdr:from>
    <xdr:ext cx="469744" cy="259045"/>
    <xdr:sp macro="" textlink="">
      <xdr:nvSpPr>
        <xdr:cNvPr id="534" name="テキスト ボックス 533"/>
        <xdr:cNvSpPr txBox="1"/>
      </xdr:nvSpPr>
      <xdr:spPr>
        <a:xfrm>
          <a:off x="13468428" y="6381807"/>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3,921</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67</xdr:col>
      <xdr:colOff>0</xdr:colOff>
      <xdr:row>38</xdr:row>
      <xdr:rowOff>127207</xdr:rowOff>
    </xdr:from>
    <xdr:to>
      <xdr:col>67</xdr:col>
      <xdr:colOff>101600</xdr:colOff>
      <xdr:row>39</xdr:row>
      <xdr:rowOff>57357</xdr:rowOff>
    </xdr:to>
    <xdr:sp macro="" textlink="">
      <xdr:nvSpPr>
        <xdr:cNvPr id="535" name="フローチャート: 判断 534"/>
        <xdr:cNvSpPr/>
      </xdr:nvSpPr>
      <xdr:spPr>
        <a:xfrm>
          <a:off x="12763500" y="6642307"/>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66</xdr:col>
      <xdr:colOff>6428</xdr:colOff>
      <xdr:row>37</xdr:row>
      <xdr:rowOff>73884</xdr:rowOff>
    </xdr:from>
    <xdr:ext cx="469744" cy="259045"/>
    <xdr:sp macro="" textlink="">
      <xdr:nvSpPr>
        <xdr:cNvPr id="536" name="テキスト ボックス 535"/>
        <xdr:cNvSpPr txBox="1"/>
      </xdr:nvSpPr>
      <xdr:spPr>
        <a:xfrm>
          <a:off x="12579428" y="6417534"/>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2,827</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oneCellAnchor>
    <xdr:from>
      <xdr:col>84</xdr:col>
      <xdr:colOff>127000</xdr:colOff>
      <xdr:row>41</xdr:row>
      <xdr:rowOff>80027</xdr:rowOff>
    </xdr:from>
    <xdr:ext cx="762000" cy="259045"/>
    <xdr:sp macro="" textlink="">
      <xdr:nvSpPr>
        <xdr:cNvPr id="537" name="テキスト ボックス 536"/>
        <xdr:cNvSpPr txBox="1"/>
      </xdr:nvSpPr>
      <xdr:spPr>
        <a:xfrm>
          <a:off x="16129000" y="7109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R01</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80</xdr:col>
      <xdr:colOff>50800</xdr:colOff>
      <xdr:row>41</xdr:row>
      <xdr:rowOff>80027</xdr:rowOff>
    </xdr:from>
    <xdr:ext cx="762000" cy="259045"/>
    <xdr:sp macro="" textlink="">
      <xdr:nvSpPr>
        <xdr:cNvPr id="538" name="テキスト ボックス 537"/>
        <xdr:cNvSpPr txBox="1"/>
      </xdr:nvSpPr>
      <xdr:spPr>
        <a:xfrm>
          <a:off x="15290800" y="7109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H30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75</xdr:col>
      <xdr:colOff>114300</xdr:colOff>
      <xdr:row>41</xdr:row>
      <xdr:rowOff>80027</xdr:rowOff>
    </xdr:from>
    <xdr:ext cx="762000" cy="259045"/>
    <xdr:sp macro="" textlink="">
      <xdr:nvSpPr>
        <xdr:cNvPr id="539" name="テキスト ボックス 538"/>
        <xdr:cNvSpPr txBox="1"/>
      </xdr:nvSpPr>
      <xdr:spPr>
        <a:xfrm>
          <a:off x="14401800" y="7109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H29</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70</xdr:col>
      <xdr:colOff>177800</xdr:colOff>
      <xdr:row>41</xdr:row>
      <xdr:rowOff>80027</xdr:rowOff>
    </xdr:from>
    <xdr:ext cx="762000" cy="259045"/>
    <xdr:sp macro="" textlink="">
      <xdr:nvSpPr>
        <xdr:cNvPr id="540" name="テキスト ボックス 539"/>
        <xdr:cNvSpPr txBox="1"/>
      </xdr:nvSpPr>
      <xdr:spPr>
        <a:xfrm>
          <a:off x="13512800" y="7109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H28</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66</xdr:col>
      <xdr:colOff>50800</xdr:colOff>
      <xdr:row>41</xdr:row>
      <xdr:rowOff>80027</xdr:rowOff>
    </xdr:from>
    <xdr:ext cx="762000" cy="259045"/>
    <xdr:sp macro="" textlink="">
      <xdr:nvSpPr>
        <xdr:cNvPr id="541" name="テキスト ボックス 540"/>
        <xdr:cNvSpPr txBox="1"/>
      </xdr:nvSpPr>
      <xdr:spPr>
        <a:xfrm>
          <a:off x="12623800" y="7109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H27</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85</xdr:col>
      <xdr:colOff>76200</xdr:colOff>
      <xdr:row>38</xdr:row>
      <xdr:rowOff>154835</xdr:rowOff>
    </xdr:from>
    <xdr:to>
      <xdr:col>85</xdr:col>
      <xdr:colOff>177800</xdr:colOff>
      <xdr:row>39</xdr:row>
      <xdr:rowOff>84985</xdr:rowOff>
    </xdr:to>
    <xdr:sp macro="" textlink="">
      <xdr:nvSpPr>
        <xdr:cNvPr id="542" name="楕円 541"/>
        <xdr:cNvSpPr/>
      </xdr:nvSpPr>
      <xdr:spPr>
        <a:xfrm>
          <a:off x="16268700" y="6669935"/>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85</xdr:col>
      <xdr:colOff>177800</xdr:colOff>
      <xdr:row>38</xdr:row>
      <xdr:rowOff>69762</xdr:rowOff>
    </xdr:from>
    <xdr:ext cx="469744" cy="259045"/>
    <xdr:sp macro="" textlink="">
      <xdr:nvSpPr>
        <xdr:cNvPr id="543" name="消防費該当値テキスト"/>
        <xdr:cNvSpPr txBox="1"/>
      </xdr:nvSpPr>
      <xdr:spPr>
        <a:xfrm>
          <a:off x="16370300" y="6584862"/>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FF0000"/>
              </a:solidFill>
              <a:latin typeface="ＭＳ Ｐゴシック" panose="020B0600070205080204" pitchFamily="50" charset="-128"/>
              <a:ea typeface="ＭＳ Ｐゴシック" panose="020B0600070205080204" pitchFamily="50" charset="-128"/>
            </a:rPr>
            <a:t>1,981</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81</xdr:col>
      <xdr:colOff>0</xdr:colOff>
      <xdr:row>38</xdr:row>
      <xdr:rowOff>128611</xdr:rowOff>
    </xdr:from>
    <xdr:to>
      <xdr:col>81</xdr:col>
      <xdr:colOff>101600</xdr:colOff>
      <xdr:row>39</xdr:row>
      <xdr:rowOff>58761</xdr:rowOff>
    </xdr:to>
    <xdr:sp macro="" textlink="">
      <xdr:nvSpPr>
        <xdr:cNvPr id="544" name="楕円 543"/>
        <xdr:cNvSpPr/>
      </xdr:nvSpPr>
      <xdr:spPr>
        <a:xfrm>
          <a:off x="15430500" y="6643711"/>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80</xdr:col>
      <xdr:colOff>6428</xdr:colOff>
      <xdr:row>39</xdr:row>
      <xdr:rowOff>49888</xdr:rowOff>
    </xdr:from>
    <xdr:ext cx="469744" cy="259045"/>
    <xdr:sp macro="" textlink="">
      <xdr:nvSpPr>
        <xdr:cNvPr id="545" name="テキスト ボックス 544"/>
        <xdr:cNvSpPr txBox="1"/>
      </xdr:nvSpPr>
      <xdr:spPr>
        <a:xfrm>
          <a:off x="15246428" y="6736438"/>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2,784</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76</xdr:col>
      <xdr:colOff>63500</xdr:colOff>
      <xdr:row>38</xdr:row>
      <xdr:rowOff>154835</xdr:rowOff>
    </xdr:from>
    <xdr:to>
      <xdr:col>76</xdr:col>
      <xdr:colOff>165100</xdr:colOff>
      <xdr:row>39</xdr:row>
      <xdr:rowOff>84985</xdr:rowOff>
    </xdr:to>
    <xdr:sp macro="" textlink="">
      <xdr:nvSpPr>
        <xdr:cNvPr id="546" name="楕円 545"/>
        <xdr:cNvSpPr/>
      </xdr:nvSpPr>
      <xdr:spPr>
        <a:xfrm>
          <a:off x="14541500" y="6669935"/>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75</xdr:col>
      <xdr:colOff>69928</xdr:colOff>
      <xdr:row>39</xdr:row>
      <xdr:rowOff>76112</xdr:rowOff>
    </xdr:from>
    <xdr:ext cx="469744" cy="259045"/>
    <xdr:sp macro="" textlink="">
      <xdr:nvSpPr>
        <xdr:cNvPr id="547" name="テキスト ボックス 546"/>
        <xdr:cNvSpPr txBox="1"/>
      </xdr:nvSpPr>
      <xdr:spPr>
        <a:xfrm>
          <a:off x="14357428" y="6762662"/>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1,981</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71</xdr:col>
      <xdr:colOff>127000</xdr:colOff>
      <xdr:row>38</xdr:row>
      <xdr:rowOff>139355</xdr:rowOff>
    </xdr:from>
    <xdr:to>
      <xdr:col>72</xdr:col>
      <xdr:colOff>38100</xdr:colOff>
      <xdr:row>39</xdr:row>
      <xdr:rowOff>69505</xdr:rowOff>
    </xdr:to>
    <xdr:sp macro="" textlink="">
      <xdr:nvSpPr>
        <xdr:cNvPr id="548" name="楕円 547"/>
        <xdr:cNvSpPr/>
      </xdr:nvSpPr>
      <xdr:spPr>
        <a:xfrm>
          <a:off x="13652500" y="6654455"/>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70</xdr:col>
      <xdr:colOff>133428</xdr:colOff>
      <xdr:row>39</xdr:row>
      <xdr:rowOff>60632</xdr:rowOff>
    </xdr:from>
    <xdr:ext cx="469744" cy="259045"/>
    <xdr:sp macro="" textlink="">
      <xdr:nvSpPr>
        <xdr:cNvPr id="549" name="テキスト ボックス 548"/>
        <xdr:cNvSpPr txBox="1"/>
      </xdr:nvSpPr>
      <xdr:spPr>
        <a:xfrm>
          <a:off x="13468428" y="6747182"/>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2,455</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67</xdr:col>
      <xdr:colOff>0</xdr:colOff>
      <xdr:row>38</xdr:row>
      <xdr:rowOff>156696</xdr:rowOff>
    </xdr:from>
    <xdr:to>
      <xdr:col>67</xdr:col>
      <xdr:colOff>101600</xdr:colOff>
      <xdr:row>39</xdr:row>
      <xdr:rowOff>86846</xdr:rowOff>
    </xdr:to>
    <xdr:sp macro="" textlink="">
      <xdr:nvSpPr>
        <xdr:cNvPr id="550" name="楕円 549"/>
        <xdr:cNvSpPr/>
      </xdr:nvSpPr>
      <xdr:spPr>
        <a:xfrm>
          <a:off x="12763500" y="6671796"/>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66</xdr:col>
      <xdr:colOff>6428</xdr:colOff>
      <xdr:row>39</xdr:row>
      <xdr:rowOff>77973</xdr:rowOff>
    </xdr:from>
    <xdr:ext cx="469744" cy="259045"/>
    <xdr:sp macro="" textlink="">
      <xdr:nvSpPr>
        <xdr:cNvPr id="551" name="テキスト ボックス 550"/>
        <xdr:cNvSpPr txBox="1"/>
      </xdr:nvSpPr>
      <xdr:spPr>
        <a:xfrm>
          <a:off x="12579428" y="6764523"/>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1,924</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65</xdr:col>
      <xdr:colOff>63500</xdr:colOff>
      <xdr:row>43</xdr:row>
      <xdr:rowOff>57150</xdr:rowOff>
    </xdr:from>
    <xdr:to>
      <xdr:col>89</xdr:col>
      <xdr:colOff>177800</xdr:colOff>
      <xdr:row>45</xdr:row>
      <xdr:rowOff>31750</xdr:rowOff>
    </xdr:to>
    <xdr:sp macro="" textlink="">
      <xdr:nvSpPr>
        <xdr:cNvPr id="552" name="正方形/長方形 551"/>
        <xdr:cNvSpPr/>
      </xdr:nvSpPr>
      <xdr:spPr>
        <a:xfrm>
          <a:off x="12446000" y="7429500"/>
          <a:ext cx="4686300" cy="3175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ysClr val="windowText" lastClr="000000"/>
              </a:solidFill>
              <a:latin typeface="ＭＳ Ｐゴシック" panose="020B0600070205080204" pitchFamily="50" charset="-128"/>
              <a:ea typeface="ＭＳ Ｐゴシック" panose="020B0600070205080204" pitchFamily="50" charset="-128"/>
            </a:rPr>
            <a:t>教育費</a:t>
          </a:r>
        </a:p>
      </xdr:txBody>
    </xdr:sp>
    <xdr:clientData/>
  </xdr:twoCellAnchor>
  <xdr:twoCellAnchor>
    <xdr:from>
      <xdr:col>66</xdr:col>
      <xdr:colOff>0</xdr:colOff>
      <xdr:row>45</xdr:row>
      <xdr:rowOff>57150</xdr:rowOff>
    </xdr:from>
    <xdr:to>
      <xdr:col>74</xdr:col>
      <xdr:colOff>0</xdr:colOff>
      <xdr:row>46</xdr:row>
      <xdr:rowOff>139700</xdr:rowOff>
    </xdr:to>
    <xdr:sp macro="" textlink="">
      <xdr:nvSpPr>
        <xdr:cNvPr id="553" name="正方形/長方形 552"/>
        <xdr:cNvSpPr/>
      </xdr:nvSpPr>
      <xdr:spPr>
        <a:xfrm>
          <a:off x="12573000" y="7772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類似団体内順位</a:t>
          </a:r>
        </a:p>
      </xdr:txBody>
    </xdr:sp>
    <xdr:clientData/>
  </xdr:twoCellAnchor>
  <xdr:twoCellAnchor>
    <xdr:from>
      <xdr:col>66</xdr:col>
      <xdr:colOff>0</xdr:colOff>
      <xdr:row>46</xdr:row>
      <xdr:rowOff>88900</xdr:rowOff>
    </xdr:from>
    <xdr:to>
      <xdr:col>74</xdr:col>
      <xdr:colOff>0</xdr:colOff>
      <xdr:row>48</xdr:row>
      <xdr:rowOff>0</xdr:rowOff>
    </xdr:to>
    <xdr:sp macro="" textlink="">
      <xdr:nvSpPr>
        <xdr:cNvPr id="554" name="正方形/長方形 553"/>
        <xdr:cNvSpPr/>
      </xdr:nvSpPr>
      <xdr:spPr>
        <a:xfrm>
          <a:off x="12573000" y="7975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18/23</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71</xdr:col>
      <xdr:colOff>63500</xdr:colOff>
      <xdr:row>45</xdr:row>
      <xdr:rowOff>57150</xdr:rowOff>
    </xdr:from>
    <xdr:to>
      <xdr:col>79</xdr:col>
      <xdr:colOff>63500</xdr:colOff>
      <xdr:row>46</xdr:row>
      <xdr:rowOff>139700</xdr:rowOff>
    </xdr:to>
    <xdr:sp macro="" textlink="">
      <xdr:nvSpPr>
        <xdr:cNvPr id="555" name="正方形/長方形 554"/>
        <xdr:cNvSpPr/>
      </xdr:nvSpPr>
      <xdr:spPr>
        <a:xfrm>
          <a:off x="13589000" y="7772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全国平均</a:t>
          </a:r>
        </a:p>
      </xdr:txBody>
    </xdr:sp>
    <xdr:clientData/>
  </xdr:twoCellAnchor>
  <xdr:twoCellAnchor>
    <xdr:from>
      <xdr:col>71</xdr:col>
      <xdr:colOff>63500</xdr:colOff>
      <xdr:row>46</xdr:row>
      <xdr:rowOff>88900</xdr:rowOff>
    </xdr:from>
    <xdr:to>
      <xdr:col>79</xdr:col>
      <xdr:colOff>63500</xdr:colOff>
      <xdr:row>48</xdr:row>
      <xdr:rowOff>0</xdr:rowOff>
    </xdr:to>
    <xdr:sp macro="" textlink="">
      <xdr:nvSpPr>
        <xdr:cNvPr id="556" name="正方形/長方形 555"/>
        <xdr:cNvSpPr/>
      </xdr:nvSpPr>
      <xdr:spPr>
        <a:xfrm>
          <a:off x="13589000" y="7975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59,313</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77</xdr:col>
      <xdr:colOff>63500</xdr:colOff>
      <xdr:row>45</xdr:row>
      <xdr:rowOff>57150</xdr:rowOff>
    </xdr:from>
    <xdr:to>
      <xdr:col>85</xdr:col>
      <xdr:colOff>63500</xdr:colOff>
      <xdr:row>46</xdr:row>
      <xdr:rowOff>139700</xdr:rowOff>
    </xdr:to>
    <xdr:sp macro="" textlink="">
      <xdr:nvSpPr>
        <xdr:cNvPr id="557" name="正方形/長方形 556"/>
        <xdr:cNvSpPr/>
      </xdr:nvSpPr>
      <xdr:spPr>
        <a:xfrm>
          <a:off x="14732000" y="7772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東京都平均</a:t>
          </a:r>
        </a:p>
      </xdr:txBody>
    </xdr:sp>
    <xdr:clientData/>
  </xdr:twoCellAnchor>
  <xdr:twoCellAnchor>
    <xdr:from>
      <xdr:col>77</xdr:col>
      <xdr:colOff>63500</xdr:colOff>
      <xdr:row>46</xdr:row>
      <xdr:rowOff>88900</xdr:rowOff>
    </xdr:from>
    <xdr:to>
      <xdr:col>85</xdr:col>
      <xdr:colOff>63500</xdr:colOff>
      <xdr:row>48</xdr:row>
      <xdr:rowOff>0</xdr:rowOff>
    </xdr:to>
    <xdr:sp macro="" textlink="">
      <xdr:nvSpPr>
        <xdr:cNvPr id="558" name="正方形/長方形 557"/>
        <xdr:cNvSpPr/>
      </xdr:nvSpPr>
      <xdr:spPr>
        <a:xfrm>
          <a:off x="14732000" y="7975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54,049</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65</xdr:col>
      <xdr:colOff>63500</xdr:colOff>
      <xdr:row>48</xdr:row>
      <xdr:rowOff>25400</xdr:rowOff>
    </xdr:from>
    <xdr:to>
      <xdr:col>89</xdr:col>
      <xdr:colOff>177800</xdr:colOff>
      <xdr:row>61</xdr:row>
      <xdr:rowOff>82550</xdr:rowOff>
    </xdr:to>
    <xdr:sp macro="" textlink="">
      <xdr:nvSpPr>
        <xdr:cNvPr id="559" name="正方形/長方形 558"/>
        <xdr:cNvSpPr/>
      </xdr:nvSpPr>
      <xdr:spPr>
        <a:xfrm>
          <a:off x="12446000" y="8255000"/>
          <a:ext cx="4686300" cy="2286000"/>
        </a:xfrm>
        <a:prstGeom prst="rect">
          <a:avLst/>
        </a:prstGeom>
        <a:solidFill>
          <a:srgbClr val="E6FFD5"/>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65</xdr:col>
      <xdr:colOff>25400</xdr:colOff>
      <xdr:row>47</xdr:row>
      <xdr:rowOff>6350</xdr:rowOff>
    </xdr:from>
    <xdr:ext cx="349839" cy="225703"/>
    <xdr:sp macro="" textlink="">
      <xdr:nvSpPr>
        <xdr:cNvPr id="560" name="テキスト ボックス 559"/>
        <xdr:cNvSpPr txBox="1"/>
      </xdr:nvSpPr>
      <xdr:spPr>
        <a:xfrm>
          <a:off x="12407900" y="8064500"/>
          <a:ext cx="349839"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800">
              <a:latin typeface="ＭＳ Ｐゴシック" panose="020B0600070205080204" pitchFamily="50" charset="-128"/>
              <a:ea typeface="ＭＳ Ｐゴシック" panose="020B0600070205080204" pitchFamily="50" charset="-128"/>
            </a:rPr>
            <a:t>(</a:t>
          </a:r>
          <a:r>
            <a:rPr kumimoji="1" lang="ja-JP" altLang="en-US" sz="800">
              <a:latin typeface="ＭＳ Ｐゴシック" panose="020B0600070205080204" pitchFamily="50" charset="-128"/>
              <a:ea typeface="ＭＳ Ｐゴシック" panose="020B0600070205080204" pitchFamily="50" charset="-128"/>
            </a:rPr>
            <a:t>円</a:t>
          </a:r>
          <a:r>
            <a:rPr kumimoji="1" lang="en-US" altLang="ja-JP" sz="800">
              <a:latin typeface="ＭＳ Ｐゴシック" panose="020B0600070205080204" pitchFamily="50" charset="-128"/>
              <a:ea typeface="ＭＳ Ｐゴシック" panose="020B0600070205080204" pitchFamily="50" charset="-128"/>
            </a:rPr>
            <a:t>)</a:t>
          </a:r>
          <a:endParaRPr kumimoji="1" lang="ja-JP" altLang="en-US" sz="800">
            <a:latin typeface="ＭＳ Ｐゴシック" panose="020B0600070205080204" pitchFamily="50" charset="-128"/>
            <a:ea typeface="ＭＳ Ｐゴシック" panose="020B0600070205080204" pitchFamily="50" charset="-128"/>
          </a:endParaRPr>
        </a:p>
      </xdr:txBody>
    </xdr:sp>
    <xdr:clientData/>
  </xdr:oneCellAnchor>
  <xdr:twoCellAnchor>
    <xdr:from>
      <xdr:col>65</xdr:col>
      <xdr:colOff>63500</xdr:colOff>
      <xdr:row>61</xdr:row>
      <xdr:rowOff>82550</xdr:rowOff>
    </xdr:from>
    <xdr:to>
      <xdr:col>89</xdr:col>
      <xdr:colOff>177800</xdr:colOff>
      <xdr:row>61</xdr:row>
      <xdr:rowOff>82550</xdr:rowOff>
    </xdr:to>
    <xdr:cxnSp macro="">
      <xdr:nvCxnSpPr>
        <xdr:cNvPr id="561" name="直線コネクタ 560"/>
        <xdr:cNvCxnSpPr/>
      </xdr:nvCxnSpPr>
      <xdr:spPr>
        <a:xfrm>
          <a:off x="12446000" y="10541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62</xdr:col>
      <xdr:colOff>103701</xdr:colOff>
      <xdr:row>60</xdr:row>
      <xdr:rowOff>111777</xdr:rowOff>
    </xdr:from>
    <xdr:ext cx="531299" cy="259045"/>
    <xdr:sp macro="" textlink="">
      <xdr:nvSpPr>
        <xdr:cNvPr id="562" name="テキスト ボックス 561"/>
        <xdr:cNvSpPr txBox="1"/>
      </xdr:nvSpPr>
      <xdr:spPr>
        <a:xfrm>
          <a:off x="11914701" y="10398777"/>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20,000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65</xdr:col>
      <xdr:colOff>63500</xdr:colOff>
      <xdr:row>59</xdr:row>
      <xdr:rowOff>98878</xdr:rowOff>
    </xdr:from>
    <xdr:to>
      <xdr:col>89</xdr:col>
      <xdr:colOff>177800</xdr:colOff>
      <xdr:row>59</xdr:row>
      <xdr:rowOff>98878</xdr:rowOff>
    </xdr:to>
    <xdr:cxnSp macro="">
      <xdr:nvCxnSpPr>
        <xdr:cNvPr id="563" name="直線コネクタ 562"/>
        <xdr:cNvCxnSpPr/>
      </xdr:nvCxnSpPr>
      <xdr:spPr>
        <a:xfrm>
          <a:off x="12446000" y="10214428"/>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62</xdr:col>
      <xdr:colOff>103701</xdr:colOff>
      <xdr:row>58</xdr:row>
      <xdr:rowOff>128105</xdr:rowOff>
    </xdr:from>
    <xdr:ext cx="531299" cy="259045"/>
    <xdr:sp macro="" textlink="">
      <xdr:nvSpPr>
        <xdr:cNvPr id="564" name="テキスト ボックス 563"/>
        <xdr:cNvSpPr txBox="1"/>
      </xdr:nvSpPr>
      <xdr:spPr>
        <a:xfrm>
          <a:off x="11914701" y="10072205"/>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40,000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65</xdr:col>
      <xdr:colOff>63500</xdr:colOff>
      <xdr:row>57</xdr:row>
      <xdr:rowOff>115207</xdr:rowOff>
    </xdr:from>
    <xdr:to>
      <xdr:col>89</xdr:col>
      <xdr:colOff>177800</xdr:colOff>
      <xdr:row>57</xdr:row>
      <xdr:rowOff>115207</xdr:rowOff>
    </xdr:to>
    <xdr:cxnSp macro="">
      <xdr:nvCxnSpPr>
        <xdr:cNvPr id="565" name="直線コネクタ 564"/>
        <xdr:cNvCxnSpPr/>
      </xdr:nvCxnSpPr>
      <xdr:spPr>
        <a:xfrm>
          <a:off x="12446000" y="9887857"/>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62</xdr:col>
      <xdr:colOff>103701</xdr:colOff>
      <xdr:row>56</xdr:row>
      <xdr:rowOff>144434</xdr:rowOff>
    </xdr:from>
    <xdr:ext cx="531299" cy="259045"/>
    <xdr:sp macro="" textlink="">
      <xdr:nvSpPr>
        <xdr:cNvPr id="566" name="テキスト ボックス 565"/>
        <xdr:cNvSpPr txBox="1"/>
      </xdr:nvSpPr>
      <xdr:spPr>
        <a:xfrm>
          <a:off x="11914701" y="9745634"/>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60,000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65</xdr:col>
      <xdr:colOff>63500</xdr:colOff>
      <xdr:row>55</xdr:row>
      <xdr:rowOff>131535</xdr:rowOff>
    </xdr:from>
    <xdr:to>
      <xdr:col>89</xdr:col>
      <xdr:colOff>177800</xdr:colOff>
      <xdr:row>55</xdr:row>
      <xdr:rowOff>131535</xdr:rowOff>
    </xdr:to>
    <xdr:cxnSp macro="">
      <xdr:nvCxnSpPr>
        <xdr:cNvPr id="567" name="直線コネクタ 566"/>
        <xdr:cNvCxnSpPr/>
      </xdr:nvCxnSpPr>
      <xdr:spPr>
        <a:xfrm>
          <a:off x="12446000" y="9561285"/>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62</xdr:col>
      <xdr:colOff>103701</xdr:colOff>
      <xdr:row>54</xdr:row>
      <xdr:rowOff>160762</xdr:rowOff>
    </xdr:from>
    <xdr:ext cx="531299" cy="259045"/>
    <xdr:sp macro="" textlink="">
      <xdr:nvSpPr>
        <xdr:cNvPr id="568" name="テキスト ボックス 567"/>
        <xdr:cNvSpPr txBox="1"/>
      </xdr:nvSpPr>
      <xdr:spPr>
        <a:xfrm>
          <a:off x="11914701" y="9419062"/>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80,000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65</xdr:col>
      <xdr:colOff>63500</xdr:colOff>
      <xdr:row>53</xdr:row>
      <xdr:rowOff>147865</xdr:rowOff>
    </xdr:from>
    <xdr:to>
      <xdr:col>89</xdr:col>
      <xdr:colOff>177800</xdr:colOff>
      <xdr:row>53</xdr:row>
      <xdr:rowOff>147865</xdr:rowOff>
    </xdr:to>
    <xdr:cxnSp macro="">
      <xdr:nvCxnSpPr>
        <xdr:cNvPr id="569" name="直線コネクタ 568"/>
        <xdr:cNvCxnSpPr/>
      </xdr:nvCxnSpPr>
      <xdr:spPr>
        <a:xfrm>
          <a:off x="12446000" y="9234715"/>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62</xdr:col>
      <xdr:colOff>39581</xdr:colOff>
      <xdr:row>53</xdr:row>
      <xdr:rowOff>5642</xdr:rowOff>
    </xdr:from>
    <xdr:ext cx="595419" cy="259045"/>
    <xdr:sp macro="" textlink="">
      <xdr:nvSpPr>
        <xdr:cNvPr id="570" name="テキスト ボックス 569"/>
        <xdr:cNvSpPr txBox="1"/>
      </xdr:nvSpPr>
      <xdr:spPr>
        <a:xfrm>
          <a:off x="11850581" y="9092492"/>
          <a:ext cx="59541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100,000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65</xdr:col>
      <xdr:colOff>63500</xdr:colOff>
      <xdr:row>51</xdr:row>
      <xdr:rowOff>164193</xdr:rowOff>
    </xdr:from>
    <xdr:to>
      <xdr:col>89</xdr:col>
      <xdr:colOff>177800</xdr:colOff>
      <xdr:row>51</xdr:row>
      <xdr:rowOff>164193</xdr:rowOff>
    </xdr:to>
    <xdr:cxnSp macro="">
      <xdr:nvCxnSpPr>
        <xdr:cNvPr id="571" name="直線コネクタ 570"/>
        <xdr:cNvCxnSpPr/>
      </xdr:nvCxnSpPr>
      <xdr:spPr>
        <a:xfrm>
          <a:off x="12446000" y="8908143"/>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62</xdr:col>
      <xdr:colOff>39581</xdr:colOff>
      <xdr:row>51</xdr:row>
      <xdr:rowOff>21970</xdr:rowOff>
    </xdr:from>
    <xdr:ext cx="595419" cy="259045"/>
    <xdr:sp macro="" textlink="">
      <xdr:nvSpPr>
        <xdr:cNvPr id="572" name="テキスト ボックス 571"/>
        <xdr:cNvSpPr txBox="1"/>
      </xdr:nvSpPr>
      <xdr:spPr>
        <a:xfrm>
          <a:off x="11850581" y="8765920"/>
          <a:ext cx="59541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120,000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65</xdr:col>
      <xdr:colOff>63500</xdr:colOff>
      <xdr:row>50</xdr:row>
      <xdr:rowOff>9072</xdr:rowOff>
    </xdr:from>
    <xdr:to>
      <xdr:col>89</xdr:col>
      <xdr:colOff>177800</xdr:colOff>
      <xdr:row>50</xdr:row>
      <xdr:rowOff>9072</xdr:rowOff>
    </xdr:to>
    <xdr:cxnSp macro="">
      <xdr:nvCxnSpPr>
        <xdr:cNvPr id="573" name="直線コネクタ 572"/>
        <xdr:cNvCxnSpPr/>
      </xdr:nvCxnSpPr>
      <xdr:spPr>
        <a:xfrm>
          <a:off x="12446000" y="8581572"/>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62</xdr:col>
      <xdr:colOff>39581</xdr:colOff>
      <xdr:row>49</xdr:row>
      <xdr:rowOff>38299</xdr:rowOff>
    </xdr:from>
    <xdr:ext cx="595419" cy="259045"/>
    <xdr:sp macro="" textlink="">
      <xdr:nvSpPr>
        <xdr:cNvPr id="574" name="テキスト ボックス 573"/>
        <xdr:cNvSpPr txBox="1"/>
      </xdr:nvSpPr>
      <xdr:spPr>
        <a:xfrm>
          <a:off x="11850581" y="8439349"/>
          <a:ext cx="59541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140,000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65</xdr:col>
      <xdr:colOff>63500</xdr:colOff>
      <xdr:row>48</xdr:row>
      <xdr:rowOff>25400</xdr:rowOff>
    </xdr:from>
    <xdr:to>
      <xdr:col>89</xdr:col>
      <xdr:colOff>177800</xdr:colOff>
      <xdr:row>48</xdr:row>
      <xdr:rowOff>25400</xdr:rowOff>
    </xdr:to>
    <xdr:cxnSp macro="">
      <xdr:nvCxnSpPr>
        <xdr:cNvPr id="575" name="直線コネクタ 574"/>
        <xdr:cNvCxnSpPr/>
      </xdr:nvCxnSpPr>
      <xdr:spPr>
        <a:xfrm>
          <a:off x="12446000" y="8255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62</xdr:col>
      <xdr:colOff>39581</xdr:colOff>
      <xdr:row>47</xdr:row>
      <xdr:rowOff>54627</xdr:rowOff>
    </xdr:from>
    <xdr:ext cx="595419" cy="259045"/>
    <xdr:sp macro="" textlink="">
      <xdr:nvSpPr>
        <xdr:cNvPr id="576" name="テキスト ボックス 575"/>
        <xdr:cNvSpPr txBox="1"/>
      </xdr:nvSpPr>
      <xdr:spPr>
        <a:xfrm>
          <a:off x="11850581" y="8112777"/>
          <a:ext cx="59541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160,000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65</xdr:col>
      <xdr:colOff>63500</xdr:colOff>
      <xdr:row>48</xdr:row>
      <xdr:rowOff>25400</xdr:rowOff>
    </xdr:from>
    <xdr:to>
      <xdr:col>89</xdr:col>
      <xdr:colOff>177800</xdr:colOff>
      <xdr:row>61</xdr:row>
      <xdr:rowOff>82550</xdr:rowOff>
    </xdr:to>
    <xdr:sp macro="" textlink="">
      <xdr:nvSpPr>
        <xdr:cNvPr id="577" name="教育費グラフ枠"/>
        <xdr:cNvSpPr/>
      </xdr:nvSpPr>
      <xdr:spPr>
        <a:xfrm>
          <a:off x="12446000" y="8255000"/>
          <a:ext cx="4686300" cy="228600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85</xdr:col>
      <xdr:colOff>125095</xdr:colOff>
      <xdr:row>50</xdr:row>
      <xdr:rowOff>162837</xdr:rowOff>
    </xdr:from>
    <xdr:to>
      <xdr:col>85</xdr:col>
      <xdr:colOff>126364</xdr:colOff>
      <xdr:row>59</xdr:row>
      <xdr:rowOff>133299</xdr:rowOff>
    </xdr:to>
    <xdr:cxnSp macro="">
      <xdr:nvCxnSpPr>
        <xdr:cNvPr id="578" name="直線コネクタ 577"/>
        <xdr:cNvCxnSpPr/>
      </xdr:nvCxnSpPr>
      <xdr:spPr>
        <a:xfrm flipV="1">
          <a:off x="16317595" y="8735337"/>
          <a:ext cx="1269" cy="1513512"/>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85</xdr:col>
      <xdr:colOff>177800</xdr:colOff>
      <xdr:row>59</xdr:row>
      <xdr:rowOff>137126</xdr:rowOff>
    </xdr:from>
    <xdr:ext cx="534377" cy="259045"/>
    <xdr:sp macro="" textlink="">
      <xdr:nvSpPr>
        <xdr:cNvPr id="579" name="教育費最小値テキスト"/>
        <xdr:cNvSpPr txBox="1"/>
      </xdr:nvSpPr>
      <xdr:spPr>
        <a:xfrm>
          <a:off x="16370300" y="10252676"/>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panose="020B0600070205080204" pitchFamily="50" charset="-128"/>
              <a:ea typeface="ＭＳ Ｐゴシック" panose="020B0600070205080204" pitchFamily="50" charset="-128"/>
            </a:rPr>
            <a:t>37,892</a:t>
          </a:r>
          <a:endParaRPr kumimoji="1" lang="ja-JP" altLang="en-US" sz="1000" b="1">
            <a:latin typeface="ＭＳ Ｐゴシック" panose="020B0600070205080204" pitchFamily="50" charset="-128"/>
            <a:ea typeface="ＭＳ Ｐゴシック" panose="020B0600070205080204" pitchFamily="50" charset="-128"/>
          </a:endParaRPr>
        </a:p>
      </xdr:txBody>
    </xdr:sp>
    <xdr:clientData/>
  </xdr:oneCellAnchor>
  <xdr:twoCellAnchor>
    <xdr:from>
      <xdr:col>85</xdr:col>
      <xdr:colOff>38100</xdr:colOff>
      <xdr:row>59</xdr:row>
      <xdr:rowOff>133299</xdr:rowOff>
    </xdr:from>
    <xdr:to>
      <xdr:col>86</xdr:col>
      <xdr:colOff>25400</xdr:colOff>
      <xdr:row>59</xdr:row>
      <xdr:rowOff>133299</xdr:rowOff>
    </xdr:to>
    <xdr:cxnSp macro="">
      <xdr:nvCxnSpPr>
        <xdr:cNvPr id="580" name="直線コネクタ 579"/>
        <xdr:cNvCxnSpPr/>
      </xdr:nvCxnSpPr>
      <xdr:spPr>
        <a:xfrm>
          <a:off x="16230600" y="10248849"/>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85</xdr:col>
      <xdr:colOff>177800</xdr:colOff>
      <xdr:row>49</xdr:row>
      <xdr:rowOff>109514</xdr:rowOff>
    </xdr:from>
    <xdr:ext cx="599010" cy="259045"/>
    <xdr:sp macro="" textlink="">
      <xdr:nvSpPr>
        <xdr:cNvPr id="581" name="教育費最大値テキスト"/>
        <xdr:cNvSpPr txBox="1"/>
      </xdr:nvSpPr>
      <xdr:spPr>
        <a:xfrm>
          <a:off x="16370300" y="8510564"/>
          <a:ext cx="59901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panose="020B0600070205080204" pitchFamily="50" charset="-128"/>
            </a:rPr>
            <a:t>130,583</a:t>
          </a:r>
          <a:endParaRPr kumimoji="1" lang="ja-JP" altLang="en-US" sz="1000" b="1">
            <a:latin typeface="ＭＳ Ｐゴシック" panose="020B0600070205080204" pitchFamily="50" charset="-128"/>
          </a:endParaRPr>
        </a:p>
      </xdr:txBody>
    </xdr:sp>
    <xdr:clientData/>
  </xdr:oneCellAnchor>
  <xdr:twoCellAnchor>
    <xdr:from>
      <xdr:col>85</xdr:col>
      <xdr:colOff>38100</xdr:colOff>
      <xdr:row>50</xdr:row>
      <xdr:rowOff>162837</xdr:rowOff>
    </xdr:from>
    <xdr:to>
      <xdr:col>86</xdr:col>
      <xdr:colOff>25400</xdr:colOff>
      <xdr:row>50</xdr:row>
      <xdr:rowOff>162837</xdr:rowOff>
    </xdr:to>
    <xdr:cxnSp macro="">
      <xdr:nvCxnSpPr>
        <xdr:cNvPr id="582" name="直線コネクタ 581"/>
        <xdr:cNvCxnSpPr/>
      </xdr:nvCxnSpPr>
      <xdr:spPr>
        <a:xfrm>
          <a:off x="16230600" y="8735337"/>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81</xdr:col>
      <xdr:colOff>50800</xdr:colOff>
      <xdr:row>58</xdr:row>
      <xdr:rowOff>128172</xdr:rowOff>
    </xdr:from>
    <xdr:to>
      <xdr:col>85</xdr:col>
      <xdr:colOff>127000</xdr:colOff>
      <xdr:row>58</xdr:row>
      <xdr:rowOff>141872</xdr:rowOff>
    </xdr:to>
    <xdr:cxnSp macro="">
      <xdr:nvCxnSpPr>
        <xdr:cNvPr id="583" name="直線コネクタ 582"/>
        <xdr:cNvCxnSpPr/>
      </xdr:nvCxnSpPr>
      <xdr:spPr>
        <a:xfrm>
          <a:off x="15481300" y="10072272"/>
          <a:ext cx="838200" cy="1370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85</xdr:col>
      <xdr:colOff>177800</xdr:colOff>
      <xdr:row>56</xdr:row>
      <xdr:rowOff>116300</xdr:rowOff>
    </xdr:from>
    <xdr:ext cx="534377" cy="259045"/>
    <xdr:sp macro="" textlink="">
      <xdr:nvSpPr>
        <xdr:cNvPr id="584" name="教育費平均値テキスト"/>
        <xdr:cNvSpPr txBox="1"/>
      </xdr:nvSpPr>
      <xdr:spPr>
        <a:xfrm>
          <a:off x="16370300" y="9717500"/>
          <a:ext cx="534377"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000080"/>
              </a:solidFill>
              <a:latin typeface="ＭＳ Ｐゴシック" panose="020B0600070205080204" pitchFamily="50" charset="-128"/>
              <a:ea typeface="ＭＳ Ｐゴシック" panose="020B0600070205080204" pitchFamily="50" charset="-128"/>
            </a:rPr>
            <a:t>58,223</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85</xdr:col>
      <xdr:colOff>76200</xdr:colOff>
      <xdr:row>57</xdr:row>
      <xdr:rowOff>93423</xdr:rowOff>
    </xdr:from>
    <xdr:to>
      <xdr:col>85</xdr:col>
      <xdr:colOff>177800</xdr:colOff>
      <xdr:row>58</xdr:row>
      <xdr:rowOff>23573</xdr:rowOff>
    </xdr:to>
    <xdr:sp macro="" textlink="">
      <xdr:nvSpPr>
        <xdr:cNvPr id="585" name="フローチャート: 判断 584"/>
        <xdr:cNvSpPr/>
      </xdr:nvSpPr>
      <xdr:spPr>
        <a:xfrm>
          <a:off x="16268700" y="9866073"/>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76</xdr:col>
      <xdr:colOff>114300</xdr:colOff>
      <xdr:row>58</xdr:row>
      <xdr:rowOff>128172</xdr:rowOff>
    </xdr:from>
    <xdr:to>
      <xdr:col>81</xdr:col>
      <xdr:colOff>50800</xdr:colOff>
      <xdr:row>59</xdr:row>
      <xdr:rowOff>25351</xdr:rowOff>
    </xdr:to>
    <xdr:cxnSp macro="">
      <xdr:nvCxnSpPr>
        <xdr:cNvPr id="586" name="直線コネクタ 585"/>
        <xdr:cNvCxnSpPr/>
      </xdr:nvCxnSpPr>
      <xdr:spPr>
        <a:xfrm flipV="1">
          <a:off x="14592300" y="10072272"/>
          <a:ext cx="889000" cy="68629"/>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81</xdr:col>
      <xdr:colOff>0</xdr:colOff>
      <xdr:row>57</xdr:row>
      <xdr:rowOff>113622</xdr:rowOff>
    </xdr:from>
    <xdr:to>
      <xdr:col>81</xdr:col>
      <xdr:colOff>101600</xdr:colOff>
      <xdr:row>58</xdr:row>
      <xdr:rowOff>43772</xdr:rowOff>
    </xdr:to>
    <xdr:sp macro="" textlink="">
      <xdr:nvSpPr>
        <xdr:cNvPr id="587" name="フローチャート: 判断 586"/>
        <xdr:cNvSpPr/>
      </xdr:nvSpPr>
      <xdr:spPr>
        <a:xfrm>
          <a:off x="15430500" y="9886272"/>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79</xdr:col>
      <xdr:colOff>164611</xdr:colOff>
      <xdr:row>56</xdr:row>
      <xdr:rowOff>60299</xdr:rowOff>
    </xdr:from>
    <xdr:ext cx="534377" cy="259045"/>
    <xdr:sp macro="" textlink="">
      <xdr:nvSpPr>
        <xdr:cNvPr id="588" name="テキスト ボックス 587"/>
        <xdr:cNvSpPr txBox="1"/>
      </xdr:nvSpPr>
      <xdr:spPr>
        <a:xfrm>
          <a:off x="15214111" y="9661499"/>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56,986</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71</xdr:col>
      <xdr:colOff>177800</xdr:colOff>
      <xdr:row>59</xdr:row>
      <xdr:rowOff>25351</xdr:rowOff>
    </xdr:from>
    <xdr:to>
      <xdr:col>76</xdr:col>
      <xdr:colOff>114300</xdr:colOff>
      <xdr:row>59</xdr:row>
      <xdr:rowOff>30380</xdr:rowOff>
    </xdr:to>
    <xdr:cxnSp macro="">
      <xdr:nvCxnSpPr>
        <xdr:cNvPr id="589" name="直線コネクタ 588"/>
        <xdr:cNvCxnSpPr/>
      </xdr:nvCxnSpPr>
      <xdr:spPr>
        <a:xfrm flipV="1">
          <a:off x="13703300" y="10140901"/>
          <a:ext cx="889000" cy="5029"/>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76</xdr:col>
      <xdr:colOff>63500</xdr:colOff>
      <xdr:row>57</xdr:row>
      <xdr:rowOff>170183</xdr:rowOff>
    </xdr:from>
    <xdr:to>
      <xdr:col>76</xdr:col>
      <xdr:colOff>165100</xdr:colOff>
      <xdr:row>58</xdr:row>
      <xdr:rowOff>100333</xdr:rowOff>
    </xdr:to>
    <xdr:sp macro="" textlink="">
      <xdr:nvSpPr>
        <xdr:cNvPr id="590" name="フローチャート: 判断 589"/>
        <xdr:cNvSpPr/>
      </xdr:nvSpPr>
      <xdr:spPr>
        <a:xfrm>
          <a:off x="14541500" y="9942833"/>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75</xdr:col>
      <xdr:colOff>37611</xdr:colOff>
      <xdr:row>56</xdr:row>
      <xdr:rowOff>116860</xdr:rowOff>
    </xdr:from>
    <xdr:ext cx="534377" cy="259045"/>
    <xdr:sp macro="" textlink="">
      <xdr:nvSpPr>
        <xdr:cNvPr id="591" name="テキスト ボックス 590"/>
        <xdr:cNvSpPr txBox="1"/>
      </xdr:nvSpPr>
      <xdr:spPr>
        <a:xfrm>
          <a:off x="14325111" y="9718060"/>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53,522</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67</xdr:col>
      <xdr:colOff>50800</xdr:colOff>
      <xdr:row>59</xdr:row>
      <xdr:rowOff>30380</xdr:rowOff>
    </xdr:from>
    <xdr:to>
      <xdr:col>71</xdr:col>
      <xdr:colOff>177800</xdr:colOff>
      <xdr:row>59</xdr:row>
      <xdr:rowOff>54040</xdr:rowOff>
    </xdr:to>
    <xdr:cxnSp macro="">
      <xdr:nvCxnSpPr>
        <xdr:cNvPr id="592" name="直線コネクタ 591"/>
        <xdr:cNvCxnSpPr/>
      </xdr:nvCxnSpPr>
      <xdr:spPr>
        <a:xfrm flipV="1">
          <a:off x="12814300" y="10145930"/>
          <a:ext cx="889000" cy="2366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71</xdr:col>
      <xdr:colOff>127000</xdr:colOff>
      <xdr:row>58</xdr:row>
      <xdr:rowOff>6000</xdr:rowOff>
    </xdr:from>
    <xdr:to>
      <xdr:col>72</xdr:col>
      <xdr:colOff>38100</xdr:colOff>
      <xdr:row>58</xdr:row>
      <xdr:rowOff>107600</xdr:rowOff>
    </xdr:to>
    <xdr:sp macro="" textlink="">
      <xdr:nvSpPr>
        <xdr:cNvPr id="593" name="フローチャート: 判断 592"/>
        <xdr:cNvSpPr/>
      </xdr:nvSpPr>
      <xdr:spPr>
        <a:xfrm>
          <a:off x="13652500" y="99501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70</xdr:col>
      <xdr:colOff>101111</xdr:colOff>
      <xdr:row>56</xdr:row>
      <xdr:rowOff>124127</xdr:rowOff>
    </xdr:from>
    <xdr:ext cx="534377" cy="259045"/>
    <xdr:sp macro="" textlink="">
      <xdr:nvSpPr>
        <xdr:cNvPr id="594" name="テキスト ボックス 593"/>
        <xdr:cNvSpPr txBox="1"/>
      </xdr:nvSpPr>
      <xdr:spPr>
        <a:xfrm>
          <a:off x="13436111" y="9725327"/>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53,077</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67</xdr:col>
      <xdr:colOff>0</xdr:colOff>
      <xdr:row>58</xdr:row>
      <xdr:rowOff>46217</xdr:rowOff>
    </xdr:from>
    <xdr:to>
      <xdr:col>67</xdr:col>
      <xdr:colOff>101600</xdr:colOff>
      <xdr:row>58</xdr:row>
      <xdr:rowOff>147817</xdr:rowOff>
    </xdr:to>
    <xdr:sp macro="" textlink="">
      <xdr:nvSpPr>
        <xdr:cNvPr id="595" name="フローチャート: 判断 594"/>
        <xdr:cNvSpPr/>
      </xdr:nvSpPr>
      <xdr:spPr>
        <a:xfrm>
          <a:off x="12763500" y="9990317"/>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65</xdr:col>
      <xdr:colOff>164611</xdr:colOff>
      <xdr:row>56</xdr:row>
      <xdr:rowOff>164344</xdr:rowOff>
    </xdr:from>
    <xdr:ext cx="534377" cy="259045"/>
    <xdr:sp macro="" textlink="">
      <xdr:nvSpPr>
        <xdr:cNvPr id="596" name="テキスト ボックス 595"/>
        <xdr:cNvSpPr txBox="1"/>
      </xdr:nvSpPr>
      <xdr:spPr>
        <a:xfrm>
          <a:off x="12547111" y="9765544"/>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50,614</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oneCellAnchor>
    <xdr:from>
      <xdr:col>84</xdr:col>
      <xdr:colOff>127000</xdr:colOff>
      <xdr:row>61</xdr:row>
      <xdr:rowOff>80027</xdr:rowOff>
    </xdr:from>
    <xdr:ext cx="762000" cy="259045"/>
    <xdr:sp macro="" textlink="">
      <xdr:nvSpPr>
        <xdr:cNvPr id="597" name="テキスト ボックス 596"/>
        <xdr:cNvSpPr txBox="1"/>
      </xdr:nvSpPr>
      <xdr:spPr>
        <a:xfrm>
          <a:off x="16129000" y="10538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R01</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80</xdr:col>
      <xdr:colOff>50800</xdr:colOff>
      <xdr:row>61</xdr:row>
      <xdr:rowOff>80027</xdr:rowOff>
    </xdr:from>
    <xdr:ext cx="762000" cy="259045"/>
    <xdr:sp macro="" textlink="">
      <xdr:nvSpPr>
        <xdr:cNvPr id="598" name="テキスト ボックス 597"/>
        <xdr:cNvSpPr txBox="1"/>
      </xdr:nvSpPr>
      <xdr:spPr>
        <a:xfrm>
          <a:off x="15290800" y="10538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H30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75</xdr:col>
      <xdr:colOff>114300</xdr:colOff>
      <xdr:row>61</xdr:row>
      <xdr:rowOff>80027</xdr:rowOff>
    </xdr:from>
    <xdr:ext cx="762000" cy="259045"/>
    <xdr:sp macro="" textlink="">
      <xdr:nvSpPr>
        <xdr:cNvPr id="599" name="テキスト ボックス 598"/>
        <xdr:cNvSpPr txBox="1"/>
      </xdr:nvSpPr>
      <xdr:spPr>
        <a:xfrm>
          <a:off x="14401800" y="10538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H29</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70</xdr:col>
      <xdr:colOff>177800</xdr:colOff>
      <xdr:row>61</xdr:row>
      <xdr:rowOff>80027</xdr:rowOff>
    </xdr:from>
    <xdr:ext cx="762000" cy="259045"/>
    <xdr:sp macro="" textlink="">
      <xdr:nvSpPr>
        <xdr:cNvPr id="600" name="テキスト ボックス 599"/>
        <xdr:cNvSpPr txBox="1"/>
      </xdr:nvSpPr>
      <xdr:spPr>
        <a:xfrm>
          <a:off x="13512800" y="10538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H28</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66</xdr:col>
      <xdr:colOff>50800</xdr:colOff>
      <xdr:row>61</xdr:row>
      <xdr:rowOff>80027</xdr:rowOff>
    </xdr:from>
    <xdr:ext cx="762000" cy="259045"/>
    <xdr:sp macro="" textlink="">
      <xdr:nvSpPr>
        <xdr:cNvPr id="601" name="テキスト ボックス 600"/>
        <xdr:cNvSpPr txBox="1"/>
      </xdr:nvSpPr>
      <xdr:spPr>
        <a:xfrm>
          <a:off x="12623800" y="10538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H27</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85</xdr:col>
      <xdr:colOff>76200</xdr:colOff>
      <xdr:row>58</xdr:row>
      <xdr:rowOff>91072</xdr:rowOff>
    </xdr:from>
    <xdr:to>
      <xdr:col>85</xdr:col>
      <xdr:colOff>177800</xdr:colOff>
      <xdr:row>59</xdr:row>
      <xdr:rowOff>21222</xdr:rowOff>
    </xdr:to>
    <xdr:sp macro="" textlink="">
      <xdr:nvSpPr>
        <xdr:cNvPr id="602" name="楕円 601"/>
        <xdr:cNvSpPr/>
      </xdr:nvSpPr>
      <xdr:spPr>
        <a:xfrm>
          <a:off x="16268700" y="10035172"/>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85</xdr:col>
      <xdr:colOff>177800</xdr:colOff>
      <xdr:row>58</xdr:row>
      <xdr:rowOff>69499</xdr:rowOff>
    </xdr:from>
    <xdr:ext cx="534377" cy="259045"/>
    <xdr:sp macro="" textlink="">
      <xdr:nvSpPr>
        <xdr:cNvPr id="603" name="教育費該当値テキスト"/>
        <xdr:cNvSpPr txBox="1"/>
      </xdr:nvSpPr>
      <xdr:spPr>
        <a:xfrm>
          <a:off x="16370300" y="10013599"/>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FF0000"/>
              </a:solidFill>
              <a:latin typeface="ＭＳ Ｐゴシック" panose="020B0600070205080204" pitchFamily="50" charset="-128"/>
              <a:ea typeface="ＭＳ Ｐゴシック" panose="020B0600070205080204" pitchFamily="50" charset="-128"/>
            </a:rPr>
            <a:t>47,867</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81</xdr:col>
      <xdr:colOff>0</xdr:colOff>
      <xdr:row>58</xdr:row>
      <xdr:rowOff>77372</xdr:rowOff>
    </xdr:from>
    <xdr:to>
      <xdr:col>81</xdr:col>
      <xdr:colOff>101600</xdr:colOff>
      <xdr:row>59</xdr:row>
      <xdr:rowOff>7522</xdr:rowOff>
    </xdr:to>
    <xdr:sp macro="" textlink="">
      <xdr:nvSpPr>
        <xdr:cNvPr id="604" name="楕円 603"/>
        <xdr:cNvSpPr/>
      </xdr:nvSpPr>
      <xdr:spPr>
        <a:xfrm>
          <a:off x="15430500" y="10021472"/>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79</xdr:col>
      <xdr:colOff>164611</xdr:colOff>
      <xdr:row>58</xdr:row>
      <xdr:rowOff>170099</xdr:rowOff>
    </xdr:from>
    <xdr:ext cx="534377" cy="259045"/>
    <xdr:sp macro="" textlink="">
      <xdr:nvSpPr>
        <xdr:cNvPr id="605" name="テキスト ボックス 604"/>
        <xdr:cNvSpPr txBox="1"/>
      </xdr:nvSpPr>
      <xdr:spPr>
        <a:xfrm>
          <a:off x="15214111" y="10114199"/>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48,706</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76</xdr:col>
      <xdr:colOff>63500</xdr:colOff>
      <xdr:row>58</xdr:row>
      <xdr:rowOff>146001</xdr:rowOff>
    </xdr:from>
    <xdr:to>
      <xdr:col>76</xdr:col>
      <xdr:colOff>165100</xdr:colOff>
      <xdr:row>59</xdr:row>
      <xdr:rowOff>76151</xdr:rowOff>
    </xdr:to>
    <xdr:sp macro="" textlink="">
      <xdr:nvSpPr>
        <xdr:cNvPr id="606" name="楕円 605"/>
        <xdr:cNvSpPr/>
      </xdr:nvSpPr>
      <xdr:spPr>
        <a:xfrm>
          <a:off x="14541500" y="10090101"/>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75</xdr:col>
      <xdr:colOff>37611</xdr:colOff>
      <xdr:row>59</xdr:row>
      <xdr:rowOff>67278</xdr:rowOff>
    </xdr:from>
    <xdr:ext cx="534377" cy="259045"/>
    <xdr:sp macro="" textlink="">
      <xdr:nvSpPr>
        <xdr:cNvPr id="607" name="テキスト ボックス 606"/>
        <xdr:cNvSpPr txBox="1"/>
      </xdr:nvSpPr>
      <xdr:spPr>
        <a:xfrm>
          <a:off x="14325111" y="10182828"/>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44,503</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71</xdr:col>
      <xdr:colOff>127000</xdr:colOff>
      <xdr:row>58</xdr:row>
      <xdr:rowOff>151030</xdr:rowOff>
    </xdr:from>
    <xdr:to>
      <xdr:col>72</xdr:col>
      <xdr:colOff>38100</xdr:colOff>
      <xdr:row>59</xdr:row>
      <xdr:rowOff>81180</xdr:rowOff>
    </xdr:to>
    <xdr:sp macro="" textlink="">
      <xdr:nvSpPr>
        <xdr:cNvPr id="608" name="楕円 607"/>
        <xdr:cNvSpPr/>
      </xdr:nvSpPr>
      <xdr:spPr>
        <a:xfrm>
          <a:off x="13652500" y="1009513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70</xdr:col>
      <xdr:colOff>101111</xdr:colOff>
      <xdr:row>59</xdr:row>
      <xdr:rowOff>72307</xdr:rowOff>
    </xdr:from>
    <xdr:ext cx="534377" cy="259045"/>
    <xdr:sp macro="" textlink="">
      <xdr:nvSpPr>
        <xdr:cNvPr id="609" name="テキスト ボックス 608"/>
        <xdr:cNvSpPr txBox="1"/>
      </xdr:nvSpPr>
      <xdr:spPr>
        <a:xfrm>
          <a:off x="13436111" y="10187857"/>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44,195</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67</xdr:col>
      <xdr:colOff>0</xdr:colOff>
      <xdr:row>59</xdr:row>
      <xdr:rowOff>3240</xdr:rowOff>
    </xdr:from>
    <xdr:to>
      <xdr:col>67</xdr:col>
      <xdr:colOff>101600</xdr:colOff>
      <xdr:row>59</xdr:row>
      <xdr:rowOff>104840</xdr:rowOff>
    </xdr:to>
    <xdr:sp macro="" textlink="">
      <xdr:nvSpPr>
        <xdr:cNvPr id="610" name="楕円 609"/>
        <xdr:cNvSpPr/>
      </xdr:nvSpPr>
      <xdr:spPr>
        <a:xfrm>
          <a:off x="12763500" y="1011879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65</xdr:col>
      <xdr:colOff>164611</xdr:colOff>
      <xdr:row>59</xdr:row>
      <xdr:rowOff>95967</xdr:rowOff>
    </xdr:from>
    <xdr:ext cx="534377" cy="259045"/>
    <xdr:sp macro="" textlink="">
      <xdr:nvSpPr>
        <xdr:cNvPr id="611" name="テキスト ボックス 610"/>
        <xdr:cNvSpPr txBox="1"/>
      </xdr:nvSpPr>
      <xdr:spPr>
        <a:xfrm>
          <a:off x="12547111" y="10211517"/>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42,746</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65</xdr:col>
      <xdr:colOff>63500</xdr:colOff>
      <xdr:row>63</xdr:row>
      <xdr:rowOff>57150</xdr:rowOff>
    </xdr:from>
    <xdr:to>
      <xdr:col>89</xdr:col>
      <xdr:colOff>177800</xdr:colOff>
      <xdr:row>65</xdr:row>
      <xdr:rowOff>31750</xdr:rowOff>
    </xdr:to>
    <xdr:sp macro="" textlink="">
      <xdr:nvSpPr>
        <xdr:cNvPr id="612" name="正方形/長方形 611"/>
        <xdr:cNvSpPr/>
      </xdr:nvSpPr>
      <xdr:spPr>
        <a:xfrm>
          <a:off x="12446000" y="10858500"/>
          <a:ext cx="4686300" cy="3175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ysClr val="windowText" lastClr="000000"/>
              </a:solidFill>
              <a:latin typeface="ＭＳ Ｐゴシック" panose="020B0600070205080204" pitchFamily="50" charset="-128"/>
              <a:ea typeface="ＭＳ Ｐゴシック" panose="020B0600070205080204" pitchFamily="50" charset="-128"/>
            </a:rPr>
            <a:t>災害復旧費</a:t>
          </a:r>
        </a:p>
      </xdr:txBody>
    </xdr:sp>
    <xdr:clientData/>
  </xdr:twoCellAnchor>
  <xdr:twoCellAnchor>
    <xdr:from>
      <xdr:col>66</xdr:col>
      <xdr:colOff>0</xdr:colOff>
      <xdr:row>65</xdr:row>
      <xdr:rowOff>57150</xdr:rowOff>
    </xdr:from>
    <xdr:to>
      <xdr:col>74</xdr:col>
      <xdr:colOff>0</xdr:colOff>
      <xdr:row>66</xdr:row>
      <xdr:rowOff>139700</xdr:rowOff>
    </xdr:to>
    <xdr:sp macro="" textlink="">
      <xdr:nvSpPr>
        <xdr:cNvPr id="613" name="正方形/長方形 612"/>
        <xdr:cNvSpPr/>
      </xdr:nvSpPr>
      <xdr:spPr>
        <a:xfrm>
          <a:off x="12573000" y="11201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類似団体内順位</a:t>
          </a:r>
        </a:p>
      </xdr:txBody>
    </xdr:sp>
    <xdr:clientData/>
  </xdr:twoCellAnchor>
  <xdr:twoCellAnchor>
    <xdr:from>
      <xdr:col>66</xdr:col>
      <xdr:colOff>0</xdr:colOff>
      <xdr:row>66</xdr:row>
      <xdr:rowOff>88900</xdr:rowOff>
    </xdr:from>
    <xdr:to>
      <xdr:col>74</xdr:col>
      <xdr:colOff>0</xdr:colOff>
      <xdr:row>68</xdr:row>
      <xdr:rowOff>0</xdr:rowOff>
    </xdr:to>
    <xdr:sp macro="" textlink="">
      <xdr:nvSpPr>
        <xdr:cNvPr id="614" name="正方形/長方形 613"/>
        <xdr:cNvSpPr/>
      </xdr:nvSpPr>
      <xdr:spPr>
        <a:xfrm>
          <a:off x="12573000" y="11404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8/23</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71</xdr:col>
      <xdr:colOff>63500</xdr:colOff>
      <xdr:row>65</xdr:row>
      <xdr:rowOff>57150</xdr:rowOff>
    </xdr:from>
    <xdr:to>
      <xdr:col>79</xdr:col>
      <xdr:colOff>63500</xdr:colOff>
      <xdr:row>66</xdr:row>
      <xdr:rowOff>139700</xdr:rowOff>
    </xdr:to>
    <xdr:sp macro="" textlink="">
      <xdr:nvSpPr>
        <xdr:cNvPr id="615" name="正方形/長方形 614"/>
        <xdr:cNvSpPr/>
      </xdr:nvSpPr>
      <xdr:spPr>
        <a:xfrm>
          <a:off x="13589000" y="11201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全国平均</a:t>
          </a:r>
        </a:p>
      </xdr:txBody>
    </xdr:sp>
    <xdr:clientData/>
  </xdr:twoCellAnchor>
  <xdr:twoCellAnchor>
    <xdr:from>
      <xdr:col>71</xdr:col>
      <xdr:colOff>63500</xdr:colOff>
      <xdr:row>66</xdr:row>
      <xdr:rowOff>88900</xdr:rowOff>
    </xdr:from>
    <xdr:to>
      <xdr:col>79</xdr:col>
      <xdr:colOff>63500</xdr:colOff>
      <xdr:row>68</xdr:row>
      <xdr:rowOff>0</xdr:rowOff>
    </xdr:to>
    <xdr:sp macro="" textlink="">
      <xdr:nvSpPr>
        <xdr:cNvPr id="616" name="正方形/長方形 615"/>
        <xdr:cNvSpPr/>
      </xdr:nvSpPr>
      <xdr:spPr>
        <a:xfrm>
          <a:off x="13589000" y="11404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3,673</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77</xdr:col>
      <xdr:colOff>63500</xdr:colOff>
      <xdr:row>65</xdr:row>
      <xdr:rowOff>57150</xdr:rowOff>
    </xdr:from>
    <xdr:to>
      <xdr:col>85</xdr:col>
      <xdr:colOff>63500</xdr:colOff>
      <xdr:row>66</xdr:row>
      <xdr:rowOff>139700</xdr:rowOff>
    </xdr:to>
    <xdr:sp macro="" textlink="">
      <xdr:nvSpPr>
        <xdr:cNvPr id="617" name="正方形/長方形 616"/>
        <xdr:cNvSpPr/>
      </xdr:nvSpPr>
      <xdr:spPr>
        <a:xfrm>
          <a:off x="14732000" y="11201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東京都平均</a:t>
          </a:r>
        </a:p>
      </xdr:txBody>
    </xdr:sp>
    <xdr:clientData/>
  </xdr:twoCellAnchor>
  <xdr:twoCellAnchor>
    <xdr:from>
      <xdr:col>77</xdr:col>
      <xdr:colOff>63500</xdr:colOff>
      <xdr:row>66</xdr:row>
      <xdr:rowOff>88900</xdr:rowOff>
    </xdr:from>
    <xdr:to>
      <xdr:col>85</xdr:col>
      <xdr:colOff>63500</xdr:colOff>
      <xdr:row>68</xdr:row>
      <xdr:rowOff>0</xdr:rowOff>
    </xdr:to>
    <xdr:sp macro="" textlink="">
      <xdr:nvSpPr>
        <xdr:cNvPr id="618" name="正方形/長方形 617"/>
        <xdr:cNvSpPr/>
      </xdr:nvSpPr>
      <xdr:spPr>
        <a:xfrm>
          <a:off x="14732000" y="11404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281</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65</xdr:col>
      <xdr:colOff>63500</xdr:colOff>
      <xdr:row>68</xdr:row>
      <xdr:rowOff>25400</xdr:rowOff>
    </xdr:from>
    <xdr:to>
      <xdr:col>89</xdr:col>
      <xdr:colOff>177800</xdr:colOff>
      <xdr:row>81</xdr:row>
      <xdr:rowOff>82550</xdr:rowOff>
    </xdr:to>
    <xdr:sp macro="" textlink="">
      <xdr:nvSpPr>
        <xdr:cNvPr id="619" name="正方形/長方形 618"/>
        <xdr:cNvSpPr/>
      </xdr:nvSpPr>
      <xdr:spPr>
        <a:xfrm>
          <a:off x="12446000" y="11684000"/>
          <a:ext cx="4686300" cy="2286000"/>
        </a:xfrm>
        <a:prstGeom prst="rect">
          <a:avLst/>
        </a:prstGeom>
        <a:solidFill>
          <a:srgbClr val="E6FFD5"/>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65</xdr:col>
      <xdr:colOff>25400</xdr:colOff>
      <xdr:row>67</xdr:row>
      <xdr:rowOff>6350</xdr:rowOff>
    </xdr:from>
    <xdr:ext cx="349839" cy="225703"/>
    <xdr:sp macro="" textlink="">
      <xdr:nvSpPr>
        <xdr:cNvPr id="620" name="テキスト ボックス 619"/>
        <xdr:cNvSpPr txBox="1"/>
      </xdr:nvSpPr>
      <xdr:spPr>
        <a:xfrm>
          <a:off x="12407900" y="11493500"/>
          <a:ext cx="349839"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800">
              <a:latin typeface="ＭＳ Ｐゴシック" panose="020B0600070205080204" pitchFamily="50" charset="-128"/>
              <a:ea typeface="ＭＳ Ｐゴシック" panose="020B0600070205080204" pitchFamily="50" charset="-128"/>
            </a:rPr>
            <a:t>(</a:t>
          </a:r>
          <a:r>
            <a:rPr kumimoji="1" lang="ja-JP" altLang="en-US" sz="800">
              <a:latin typeface="ＭＳ Ｐゴシック" panose="020B0600070205080204" pitchFamily="50" charset="-128"/>
              <a:ea typeface="ＭＳ Ｐゴシック" panose="020B0600070205080204" pitchFamily="50" charset="-128"/>
            </a:rPr>
            <a:t>円</a:t>
          </a:r>
          <a:r>
            <a:rPr kumimoji="1" lang="en-US" altLang="ja-JP" sz="800">
              <a:latin typeface="ＭＳ Ｐゴシック" panose="020B0600070205080204" pitchFamily="50" charset="-128"/>
              <a:ea typeface="ＭＳ Ｐゴシック" panose="020B0600070205080204" pitchFamily="50" charset="-128"/>
            </a:rPr>
            <a:t>)</a:t>
          </a:r>
          <a:endParaRPr kumimoji="1" lang="ja-JP" altLang="en-US" sz="800">
            <a:latin typeface="ＭＳ Ｐゴシック" panose="020B0600070205080204" pitchFamily="50" charset="-128"/>
            <a:ea typeface="ＭＳ Ｐゴシック" panose="020B0600070205080204" pitchFamily="50" charset="-128"/>
          </a:endParaRPr>
        </a:p>
      </xdr:txBody>
    </xdr:sp>
    <xdr:clientData/>
  </xdr:oneCellAnchor>
  <xdr:twoCellAnchor>
    <xdr:from>
      <xdr:col>65</xdr:col>
      <xdr:colOff>63500</xdr:colOff>
      <xdr:row>81</xdr:row>
      <xdr:rowOff>82550</xdr:rowOff>
    </xdr:from>
    <xdr:to>
      <xdr:col>89</xdr:col>
      <xdr:colOff>177800</xdr:colOff>
      <xdr:row>81</xdr:row>
      <xdr:rowOff>82550</xdr:rowOff>
    </xdr:to>
    <xdr:cxnSp macro="">
      <xdr:nvCxnSpPr>
        <xdr:cNvPr id="621" name="直線コネクタ 620"/>
        <xdr:cNvCxnSpPr/>
      </xdr:nvCxnSpPr>
      <xdr:spPr>
        <a:xfrm>
          <a:off x="12446000" y="13970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65</xdr:col>
      <xdr:colOff>63500</xdr:colOff>
      <xdr:row>79</xdr:row>
      <xdr:rowOff>98879</xdr:rowOff>
    </xdr:from>
    <xdr:to>
      <xdr:col>89</xdr:col>
      <xdr:colOff>177800</xdr:colOff>
      <xdr:row>79</xdr:row>
      <xdr:rowOff>98879</xdr:rowOff>
    </xdr:to>
    <xdr:cxnSp macro="">
      <xdr:nvCxnSpPr>
        <xdr:cNvPr id="622" name="直線コネクタ 621"/>
        <xdr:cNvCxnSpPr/>
      </xdr:nvCxnSpPr>
      <xdr:spPr>
        <a:xfrm>
          <a:off x="12446000" y="13643429"/>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64</xdr:col>
      <xdr:colOff>5214</xdr:colOff>
      <xdr:row>78</xdr:row>
      <xdr:rowOff>128106</xdr:rowOff>
    </xdr:from>
    <xdr:ext cx="248786" cy="259045"/>
    <xdr:sp macro="" textlink="">
      <xdr:nvSpPr>
        <xdr:cNvPr id="623" name="テキスト ボックス 622"/>
        <xdr:cNvSpPr txBox="1"/>
      </xdr:nvSpPr>
      <xdr:spPr>
        <a:xfrm>
          <a:off x="12197214" y="13501206"/>
          <a:ext cx="248786"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65</xdr:col>
      <xdr:colOff>63500</xdr:colOff>
      <xdr:row>77</xdr:row>
      <xdr:rowOff>115207</xdr:rowOff>
    </xdr:from>
    <xdr:to>
      <xdr:col>89</xdr:col>
      <xdr:colOff>177800</xdr:colOff>
      <xdr:row>77</xdr:row>
      <xdr:rowOff>115207</xdr:rowOff>
    </xdr:to>
    <xdr:cxnSp macro="">
      <xdr:nvCxnSpPr>
        <xdr:cNvPr id="624" name="直線コネクタ 623"/>
        <xdr:cNvCxnSpPr/>
      </xdr:nvCxnSpPr>
      <xdr:spPr>
        <a:xfrm>
          <a:off x="12446000" y="13316857"/>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63</xdr:col>
      <xdr:colOff>67474</xdr:colOff>
      <xdr:row>76</xdr:row>
      <xdr:rowOff>144434</xdr:rowOff>
    </xdr:from>
    <xdr:ext cx="377026" cy="259045"/>
    <xdr:sp macro="" textlink="">
      <xdr:nvSpPr>
        <xdr:cNvPr id="625" name="テキスト ボックス 624"/>
        <xdr:cNvSpPr txBox="1"/>
      </xdr:nvSpPr>
      <xdr:spPr>
        <a:xfrm>
          <a:off x="12068974" y="13174634"/>
          <a:ext cx="377026"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100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65</xdr:col>
      <xdr:colOff>63500</xdr:colOff>
      <xdr:row>75</xdr:row>
      <xdr:rowOff>131535</xdr:rowOff>
    </xdr:from>
    <xdr:to>
      <xdr:col>89</xdr:col>
      <xdr:colOff>177800</xdr:colOff>
      <xdr:row>75</xdr:row>
      <xdr:rowOff>131535</xdr:rowOff>
    </xdr:to>
    <xdr:cxnSp macro="">
      <xdr:nvCxnSpPr>
        <xdr:cNvPr id="626" name="直線コネクタ 625"/>
        <xdr:cNvCxnSpPr/>
      </xdr:nvCxnSpPr>
      <xdr:spPr>
        <a:xfrm>
          <a:off x="12446000" y="12990285"/>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63</xdr:col>
      <xdr:colOff>67474</xdr:colOff>
      <xdr:row>74</xdr:row>
      <xdr:rowOff>160762</xdr:rowOff>
    </xdr:from>
    <xdr:ext cx="377026" cy="259045"/>
    <xdr:sp macro="" textlink="">
      <xdr:nvSpPr>
        <xdr:cNvPr id="627" name="テキスト ボックス 626"/>
        <xdr:cNvSpPr txBox="1"/>
      </xdr:nvSpPr>
      <xdr:spPr>
        <a:xfrm>
          <a:off x="12068974" y="12848062"/>
          <a:ext cx="377026"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200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65</xdr:col>
      <xdr:colOff>63500</xdr:colOff>
      <xdr:row>73</xdr:row>
      <xdr:rowOff>147865</xdr:rowOff>
    </xdr:from>
    <xdr:to>
      <xdr:col>89</xdr:col>
      <xdr:colOff>177800</xdr:colOff>
      <xdr:row>73</xdr:row>
      <xdr:rowOff>147865</xdr:rowOff>
    </xdr:to>
    <xdr:cxnSp macro="">
      <xdr:nvCxnSpPr>
        <xdr:cNvPr id="628" name="直線コネクタ 627"/>
        <xdr:cNvCxnSpPr/>
      </xdr:nvCxnSpPr>
      <xdr:spPr>
        <a:xfrm>
          <a:off x="12446000" y="12663715"/>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63</xdr:col>
      <xdr:colOff>67474</xdr:colOff>
      <xdr:row>73</xdr:row>
      <xdr:rowOff>5642</xdr:rowOff>
    </xdr:from>
    <xdr:ext cx="377026" cy="259045"/>
    <xdr:sp macro="" textlink="">
      <xdr:nvSpPr>
        <xdr:cNvPr id="629" name="テキスト ボックス 628"/>
        <xdr:cNvSpPr txBox="1"/>
      </xdr:nvSpPr>
      <xdr:spPr>
        <a:xfrm>
          <a:off x="12068974" y="12521492"/>
          <a:ext cx="377026"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300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65</xdr:col>
      <xdr:colOff>63500</xdr:colOff>
      <xdr:row>71</xdr:row>
      <xdr:rowOff>164193</xdr:rowOff>
    </xdr:from>
    <xdr:to>
      <xdr:col>89</xdr:col>
      <xdr:colOff>177800</xdr:colOff>
      <xdr:row>71</xdr:row>
      <xdr:rowOff>164193</xdr:rowOff>
    </xdr:to>
    <xdr:cxnSp macro="">
      <xdr:nvCxnSpPr>
        <xdr:cNvPr id="630" name="直線コネクタ 629"/>
        <xdr:cNvCxnSpPr/>
      </xdr:nvCxnSpPr>
      <xdr:spPr>
        <a:xfrm>
          <a:off x="12446000" y="12337143"/>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63</xdr:col>
      <xdr:colOff>67474</xdr:colOff>
      <xdr:row>71</xdr:row>
      <xdr:rowOff>21970</xdr:rowOff>
    </xdr:from>
    <xdr:ext cx="377026" cy="259045"/>
    <xdr:sp macro="" textlink="">
      <xdr:nvSpPr>
        <xdr:cNvPr id="631" name="テキスト ボックス 630"/>
        <xdr:cNvSpPr txBox="1"/>
      </xdr:nvSpPr>
      <xdr:spPr>
        <a:xfrm>
          <a:off x="12068974" y="12194920"/>
          <a:ext cx="377026"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400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65</xdr:col>
      <xdr:colOff>63500</xdr:colOff>
      <xdr:row>70</xdr:row>
      <xdr:rowOff>9072</xdr:rowOff>
    </xdr:from>
    <xdr:to>
      <xdr:col>89</xdr:col>
      <xdr:colOff>177800</xdr:colOff>
      <xdr:row>70</xdr:row>
      <xdr:rowOff>9072</xdr:rowOff>
    </xdr:to>
    <xdr:cxnSp macro="">
      <xdr:nvCxnSpPr>
        <xdr:cNvPr id="632" name="直線コネクタ 631"/>
        <xdr:cNvCxnSpPr/>
      </xdr:nvCxnSpPr>
      <xdr:spPr>
        <a:xfrm>
          <a:off x="12446000" y="12010572"/>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63</xdr:col>
      <xdr:colOff>67474</xdr:colOff>
      <xdr:row>69</xdr:row>
      <xdr:rowOff>38299</xdr:rowOff>
    </xdr:from>
    <xdr:ext cx="377026" cy="259045"/>
    <xdr:sp macro="" textlink="">
      <xdr:nvSpPr>
        <xdr:cNvPr id="633" name="テキスト ボックス 632"/>
        <xdr:cNvSpPr txBox="1"/>
      </xdr:nvSpPr>
      <xdr:spPr>
        <a:xfrm>
          <a:off x="12068974" y="11868349"/>
          <a:ext cx="377026"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500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65</xdr:col>
      <xdr:colOff>63500</xdr:colOff>
      <xdr:row>68</xdr:row>
      <xdr:rowOff>25400</xdr:rowOff>
    </xdr:from>
    <xdr:to>
      <xdr:col>89</xdr:col>
      <xdr:colOff>177800</xdr:colOff>
      <xdr:row>68</xdr:row>
      <xdr:rowOff>25400</xdr:rowOff>
    </xdr:to>
    <xdr:cxnSp macro="">
      <xdr:nvCxnSpPr>
        <xdr:cNvPr id="634" name="直線コネクタ 633"/>
        <xdr:cNvCxnSpPr/>
      </xdr:nvCxnSpPr>
      <xdr:spPr>
        <a:xfrm>
          <a:off x="12446000" y="11684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63</xdr:col>
      <xdr:colOff>67474</xdr:colOff>
      <xdr:row>67</xdr:row>
      <xdr:rowOff>54627</xdr:rowOff>
    </xdr:from>
    <xdr:ext cx="377026" cy="259045"/>
    <xdr:sp macro="" textlink="">
      <xdr:nvSpPr>
        <xdr:cNvPr id="635" name="テキスト ボックス 634"/>
        <xdr:cNvSpPr txBox="1"/>
      </xdr:nvSpPr>
      <xdr:spPr>
        <a:xfrm>
          <a:off x="12068974" y="11541777"/>
          <a:ext cx="377026"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600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65</xdr:col>
      <xdr:colOff>63500</xdr:colOff>
      <xdr:row>68</xdr:row>
      <xdr:rowOff>25400</xdr:rowOff>
    </xdr:from>
    <xdr:to>
      <xdr:col>89</xdr:col>
      <xdr:colOff>177800</xdr:colOff>
      <xdr:row>81</xdr:row>
      <xdr:rowOff>82550</xdr:rowOff>
    </xdr:to>
    <xdr:sp macro="" textlink="">
      <xdr:nvSpPr>
        <xdr:cNvPr id="636" name="災害復旧費グラフ枠"/>
        <xdr:cNvSpPr/>
      </xdr:nvSpPr>
      <xdr:spPr>
        <a:xfrm>
          <a:off x="12446000" y="11684000"/>
          <a:ext cx="4686300" cy="228600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85</xdr:col>
      <xdr:colOff>125095</xdr:colOff>
      <xdr:row>70</xdr:row>
      <xdr:rowOff>103777</xdr:rowOff>
    </xdr:from>
    <xdr:to>
      <xdr:col>85</xdr:col>
      <xdr:colOff>126364</xdr:colOff>
      <xdr:row>79</xdr:row>
      <xdr:rowOff>98879</xdr:rowOff>
    </xdr:to>
    <xdr:cxnSp macro="">
      <xdr:nvCxnSpPr>
        <xdr:cNvPr id="637" name="直線コネクタ 636"/>
        <xdr:cNvCxnSpPr/>
      </xdr:nvCxnSpPr>
      <xdr:spPr>
        <a:xfrm flipV="1">
          <a:off x="16317595" y="12105277"/>
          <a:ext cx="1269" cy="1538152"/>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85</xdr:col>
      <xdr:colOff>177800</xdr:colOff>
      <xdr:row>79</xdr:row>
      <xdr:rowOff>102706</xdr:rowOff>
    </xdr:from>
    <xdr:ext cx="249299" cy="259045"/>
    <xdr:sp macro="" textlink="">
      <xdr:nvSpPr>
        <xdr:cNvPr id="638" name="災害復旧費最小値テキスト"/>
        <xdr:cNvSpPr txBox="1"/>
      </xdr:nvSpPr>
      <xdr:spPr>
        <a:xfrm>
          <a:off x="16370300" y="13647256"/>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panose="020B0600070205080204" pitchFamily="50" charset="-128"/>
              <a:ea typeface="ＭＳ Ｐゴシック" panose="020B0600070205080204" pitchFamily="50" charset="-128"/>
            </a:rPr>
            <a:t>0</a:t>
          </a:r>
          <a:endParaRPr kumimoji="1" lang="ja-JP" altLang="en-US" sz="1000" b="1">
            <a:latin typeface="ＭＳ Ｐゴシック" panose="020B0600070205080204" pitchFamily="50" charset="-128"/>
            <a:ea typeface="ＭＳ Ｐゴシック" panose="020B0600070205080204" pitchFamily="50" charset="-128"/>
          </a:endParaRPr>
        </a:p>
      </xdr:txBody>
    </xdr:sp>
    <xdr:clientData/>
  </xdr:oneCellAnchor>
  <xdr:twoCellAnchor>
    <xdr:from>
      <xdr:col>85</xdr:col>
      <xdr:colOff>38100</xdr:colOff>
      <xdr:row>79</xdr:row>
      <xdr:rowOff>98879</xdr:rowOff>
    </xdr:from>
    <xdr:to>
      <xdr:col>86</xdr:col>
      <xdr:colOff>25400</xdr:colOff>
      <xdr:row>79</xdr:row>
      <xdr:rowOff>98879</xdr:rowOff>
    </xdr:to>
    <xdr:cxnSp macro="">
      <xdr:nvCxnSpPr>
        <xdr:cNvPr id="639" name="直線コネクタ 638"/>
        <xdr:cNvCxnSpPr/>
      </xdr:nvCxnSpPr>
      <xdr:spPr>
        <a:xfrm>
          <a:off x="16230600" y="13643429"/>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85</xdr:col>
      <xdr:colOff>177800</xdr:colOff>
      <xdr:row>69</xdr:row>
      <xdr:rowOff>50454</xdr:rowOff>
    </xdr:from>
    <xdr:ext cx="378565" cy="259045"/>
    <xdr:sp macro="" textlink="">
      <xdr:nvSpPr>
        <xdr:cNvPr id="640" name="災害復旧費最大値テキスト"/>
        <xdr:cNvSpPr txBox="1"/>
      </xdr:nvSpPr>
      <xdr:spPr>
        <a:xfrm>
          <a:off x="16370300" y="11880504"/>
          <a:ext cx="378565"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panose="020B0600070205080204" pitchFamily="50" charset="-128"/>
            </a:rPr>
            <a:t>471</a:t>
          </a:r>
          <a:endParaRPr kumimoji="1" lang="ja-JP" altLang="en-US" sz="1000" b="1">
            <a:latin typeface="ＭＳ Ｐゴシック" panose="020B0600070205080204" pitchFamily="50" charset="-128"/>
          </a:endParaRPr>
        </a:p>
      </xdr:txBody>
    </xdr:sp>
    <xdr:clientData/>
  </xdr:oneCellAnchor>
  <xdr:twoCellAnchor>
    <xdr:from>
      <xdr:col>85</xdr:col>
      <xdr:colOff>38100</xdr:colOff>
      <xdr:row>70</xdr:row>
      <xdr:rowOff>103777</xdr:rowOff>
    </xdr:from>
    <xdr:to>
      <xdr:col>86</xdr:col>
      <xdr:colOff>25400</xdr:colOff>
      <xdr:row>70</xdr:row>
      <xdr:rowOff>103777</xdr:rowOff>
    </xdr:to>
    <xdr:cxnSp macro="">
      <xdr:nvCxnSpPr>
        <xdr:cNvPr id="641" name="直線コネクタ 640"/>
        <xdr:cNvCxnSpPr/>
      </xdr:nvCxnSpPr>
      <xdr:spPr>
        <a:xfrm>
          <a:off x="16230600" y="12105277"/>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81</xdr:col>
      <xdr:colOff>50800</xdr:colOff>
      <xdr:row>79</xdr:row>
      <xdr:rowOff>98879</xdr:rowOff>
    </xdr:from>
    <xdr:to>
      <xdr:col>85</xdr:col>
      <xdr:colOff>127000</xdr:colOff>
      <xdr:row>79</xdr:row>
      <xdr:rowOff>98879</xdr:rowOff>
    </xdr:to>
    <xdr:cxnSp macro="">
      <xdr:nvCxnSpPr>
        <xdr:cNvPr id="642" name="直線コネクタ 641"/>
        <xdr:cNvCxnSpPr/>
      </xdr:nvCxnSpPr>
      <xdr:spPr>
        <a:xfrm>
          <a:off x="15481300" y="13643429"/>
          <a:ext cx="838200" cy="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85</xdr:col>
      <xdr:colOff>177800</xdr:colOff>
      <xdr:row>77</xdr:row>
      <xdr:rowOff>56259</xdr:rowOff>
    </xdr:from>
    <xdr:ext cx="313932" cy="259045"/>
    <xdr:sp macro="" textlink="">
      <xdr:nvSpPr>
        <xdr:cNvPr id="643" name="災害復旧費平均値テキスト"/>
        <xdr:cNvSpPr txBox="1"/>
      </xdr:nvSpPr>
      <xdr:spPr>
        <a:xfrm>
          <a:off x="16370300" y="13257909"/>
          <a:ext cx="313932"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000080"/>
              </a:solidFill>
              <a:latin typeface="ＭＳ Ｐゴシック" panose="020B0600070205080204" pitchFamily="50" charset="-128"/>
              <a:ea typeface="ＭＳ Ｐゴシック" panose="020B0600070205080204" pitchFamily="50" charset="-128"/>
            </a:rPr>
            <a:t>57</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85</xdr:col>
      <xdr:colOff>76200</xdr:colOff>
      <xdr:row>78</xdr:row>
      <xdr:rowOff>33382</xdr:rowOff>
    </xdr:from>
    <xdr:to>
      <xdr:col>85</xdr:col>
      <xdr:colOff>177800</xdr:colOff>
      <xdr:row>78</xdr:row>
      <xdr:rowOff>134982</xdr:rowOff>
    </xdr:to>
    <xdr:sp macro="" textlink="">
      <xdr:nvSpPr>
        <xdr:cNvPr id="644" name="フローチャート: 判断 643"/>
        <xdr:cNvSpPr/>
      </xdr:nvSpPr>
      <xdr:spPr>
        <a:xfrm>
          <a:off x="16268700" y="13406482"/>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76</xdr:col>
      <xdr:colOff>114300</xdr:colOff>
      <xdr:row>79</xdr:row>
      <xdr:rowOff>98879</xdr:rowOff>
    </xdr:from>
    <xdr:to>
      <xdr:col>81</xdr:col>
      <xdr:colOff>50800</xdr:colOff>
      <xdr:row>79</xdr:row>
      <xdr:rowOff>98879</xdr:rowOff>
    </xdr:to>
    <xdr:cxnSp macro="">
      <xdr:nvCxnSpPr>
        <xdr:cNvPr id="645" name="直線コネクタ 644"/>
        <xdr:cNvCxnSpPr/>
      </xdr:nvCxnSpPr>
      <xdr:spPr>
        <a:xfrm>
          <a:off x="14592300" y="13643429"/>
          <a:ext cx="889000" cy="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81</xdr:col>
      <xdr:colOff>0</xdr:colOff>
      <xdr:row>79</xdr:row>
      <xdr:rowOff>35016</xdr:rowOff>
    </xdr:from>
    <xdr:to>
      <xdr:col>81</xdr:col>
      <xdr:colOff>101600</xdr:colOff>
      <xdr:row>79</xdr:row>
      <xdr:rowOff>136616</xdr:rowOff>
    </xdr:to>
    <xdr:sp macro="" textlink="">
      <xdr:nvSpPr>
        <xdr:cNvPr id="646" name="フローチャート: 判断 645"/>
        <xdr:cNvSpPr/>
      </xdr:nvSpPr>
      <xdr:spPr>
        <a:xfrm>
          <a:off x="15430500" y="13579566"/>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80</xdr:col>
      <xdr:colOff>116650</xdr:colOff>
      <xdr:row>77</xdr:row>
      <xdr:rowOff>153143</xdr:rowOff>
    </xdr:from>
    <xdr:ext cx="249299" cy="259045"/>
    <xdr:sp macro="" textlink="">
      <xdr:nvSpPr>
        <xdr:cNvPr id="647" name="テキスト ボックス 646"/>
        <xdr:cNvSpPr txBox="1"/>
      </xdr:nvSpPr>
      <xdr:spPr>
        <a:xfrm>
          <a:off x="15356650" y="13354793"/>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4</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71</xdr:col>
      <xdr:colOff>177800</xdr:colOff>
      <xdr:row>79</xdr:row>
      <xdr:rowOff>98879</xdr:rowOff>
    </xdr:from>
    <xdr:to>
      <xdr:col>76</xdr:col>
      <xdr:colOff>114300</xdr:colOff>
      <xdr:row>79</xdr:row>
      <xdr:rowOff>98879</xdr:rowOff>
    </xdr:to>
    <xdr:cxnSp macro="">
      <xdr:nvCxnSpPr>
        <xdr:cNvPr id="648" name="直線コネクタ 647"/>
        <xdr:cNvCxnSpPr/>
      </xdr:nvCxnSpPr>
      <xdr:spPr>
        <a:xfrm>
          <a:off x="13703300" y="13643429"/>
          <a:ext cx="889000" cy="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76</xdr:col>
      <xdr:colOff>63500</xdr:colOff>
      <xdr:row>79</xdr:row>
      <xdr:rowOff>48079</xdr:rowOff>
    </xdr:from>
    <xdr:to>
      <xdr:col>76</xdr:col>
      <xdr:colOff>165100</xdr:colOff>
      <xdr:row>79</xdr:row>
      <xdr:rowOff>149679</xdr:rowOff>
    </xdr:to>
    <xdr:sp macro="" textlink="">
      <xdr:nvSpPr>
        <xdr:cNvPr id="649" name="フローチャート: 判断 648"/>
        <xdr:cNvSpPr/>
      </xdr:nvSpPr>
      <xdr:spPr>
        <a:xfrm>
          <a:off x="14541500" y="13592629"/>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75</xdr:col>
      <xdr:colOff>180150</xdr:colOff>
      <xdr:row>79</xdr:row>
      <xdr:rowOff>140806</xdr:rowOff>
    </xdr:from>
    <xdr:ext cx="249299" cy="259045"/>
    <xdr:sp macro="" textlink="">
      <xdr:nvSpPr>
        <xdr:cNvPr id="650" name="テキスト ボックス 649"/>
        <xdr:cNvSpPr txBox="1"/>
      </xdr:nvSpPr>
      <xdr:spPr>
        <a:xfrm>
          <a:off x="14467650" y="13685356"/>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0</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67</xdr:col>
      <xdr:colOff>50800</xdr:colOff>
      <xdr:row>79</xdr:row>
      <xdr:rowOff>98879</xdr:rowOff>
    </xdr:from>
    <xdr:to>
      <xdr:col>71</xdr:col>
      <xdr:colOff>177800</xdr:colOff>
      <xdr:row>79</xdr:row>
      <xdr:rowOff>98879</xdr:rowOff>
    </xdr:to>
    <xdr:cxnSp macro="">
      <xdr:nvCxnSpPr>
        <xdr:cNvPr id="651" name="直線コネクタ 650"/>
        <xdr:cNvCxnSpPr/>
      </xdr:nvCxnSpPr>
      <xdr:spPr>
        <a:xfrm>
          <a:off x="12814300" y="13643429"/>
          <a:ext cx="889000" cy="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71</xdr:col>
      <xdr:colOff>127000</xdr:colOff>
      <xdr:row>78</xdr:row>
      <xdr:rowOff>150949</xdr:rowOff>
    </xdr:from>
    <xdr:to>
      <xdr:col>72</xdr:col>
      <xdr:colOff>38100</xdr:colOff>
      <xdr:row>79</xdr:row>
      <xdr:rowOff>81099</xdr:rowOff>
    </xdr:to>
    <xdr:sp macro="" textlink="">
      <xdr:nvSpPr>
        <xdr:cNvPr id="652" name="フローチャート: 判断 651"/>
        <xdr:cNvSpPr/>
      </xdr:nvSpPr>
      <xdr:spPr>
        <a:xfrm>
          <a:off x="13652500" y="13524049"/>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71</xdr:col>
      <xdr:colOff>20833</xdr:colOff>
      <xdr:row>77</xdr:row>
      <xdr:rowOff>97626</xdr:rowOff>
    </xdr:from>
    <xdr:ext cx="313932" cy="259045"/>
    <xdr:sp macro="" textlink="">
      <xdr:nvSpPr>
        <xdr:cNvPr id="653" name="テキスト ボックス 652"/>
        <xdr:cNvSpPr txBox="1"/>
      </xdr:nvSpPr>
      <xdr:spPr>
        <a:xfrm>
          <a:off x="13546333" y="13299276"/>
          <a:ext cx="313932"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21</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67</xdr:col>
      <xdr:colOff>0</xdr:colOff>
      <xdr:row>78</xdr:row>
      <xdr:rowOff>167277</xdr:rowOff>
    </xdr:from>
    <xdr:to>
      <xdr:col>67</xdr:col>
      <xdr:colOff>101600</xdr:colOff>
      <xdr:row>79</xdr:row>
      <xdr:rowOff>97427</xdr:rowOff>
    </xdr:to>
    <xdr:sp macro="" textlink="">
      <xdr:nvSpPr>
        <xdr:cNvPr id="654" name="フローチャート: 判断 653"/>
        <xdr:cNvSpPr/>
      </xdr:nvSpPr>
      <xdr:spPr>
        <a:xfrm>
          <a:off x="12763500" y="13540377"/>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66</xdr:col>
      <xdr:colOff>84333</xdr:colOff>
      <xdr:row>77</xdr:row>
      <xdr:rowOff>113954</xdr:rowOff>
    </xdr:from>
    <xdr:ext cx="313932" cy="259045"/>
    <xdr:sp macro="" textlink="">
      <xdr:nvSpPr>
        <xdr:cNvPr id="655" name="テキスト ボックス 654"/>
        <xdr:cNvSpPr txBox="1"/>
      </xdr:nvSpPr>
      <xdr:spPr>
        <a:xfrm>
          <a:off x="12657333" y="13315604"/>
          <a:ext cx="313932"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16</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oneCellAnchor>
    <xdr:from>
      <xdr:col>84</xdr:col>
      <xdr:colOff>127000</xdr:colOff>
      <xdr:row>81</xdr:row>
      <xdr:rowOff>80027</xdr:rowOff>
    </xdr:from>
    <xdr:ext cx="762000" cy="259045"/>
    <xdr:sp macro="" textlink="">
      <xdr:nvSpPr>
        <xdr:cNvPr id="656" name="テキスト ボックス 655"/>
        <xdr:cNvSpPr txBox="1"/>
      </xdr:nvSpPr>
      <xdr:spPr>
        <a:xfrm>
          <a:off x="16129000" y="1396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R01</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80</xdr:col>
      <xdr:colOff>50800</xdr:colOff>
      <xdr:row>81</xdr:row>
      <xdr:rowOff>80027</xdr:rowOff>
    </xdr:from>
    <xdr:ext cx="762000" cy="259045"/>
    <xdr:sp macro="" textlink="">
      <xdr:nvSpPr>
        <xdr:cNvPr id="657" name="テキスト ボックス 656"/>
        <xdr:cNvSpPr txBox="1"/>
      </xdr:nvSpPr>
      <xdr:spPr>
        <a:xfrm>
          <a:off x="15290800" y="1396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H30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75</xdr:col>
      <xdr:colOff>114300</xdr:colOff>
      <xdr:row>81</xdr:row>
      <xdr:rowOff>80027</xdr:rowOff>
    </xdr:from>
    <xdr:ext cx="762000" cy="259045"/>
    <xdr:sp macro="" textlink="">
      <xdr:nvSpPr>
        <xdr:cNvPr id="658" name="テキスト ボックス 657"/>
        <xdr:cNvSpPr txBox="1"/>
      </xdr:nvSpPr>
      <xdr:spPr>
        <a:xfrm>
          <a:off x="14401800" y="1396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H29</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70</xdr:col>
      <xdr:colOff>177800</xdr:colOff>
      <xdr:row>81</xdr:row>
      <xdr:rowOff>80027</xdr:rowOff>
    </xdr:from>
    <xdr:ext cx="762000" cy="259045"/>
    <xdr:sp macro="" textlink="">
      <xdr:nvSpPr>
        <xdr:cNvPr id="659" name="テキスト ボックス 658"/>
        <xdr:cNvSpPr txBox="1"/>
      </xdr:nvSpPr>
      <xdr:spPr>
        <a:xfrm>
          <a:off x="13512800" y="1396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H28</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66</xdr:col>
      <xdr:colOff>50800</xdr:colOff>
      <xdr:row>81</xdr:row>
      <xdr:rowOff>80027</xdr:rowOff>
    </xdr:from>
    <xdr:ext cx="762000" cy="259045"/>
    <xdr:sp macro="" textlink="">
      <xdr:nvSpPr>
        <xdr:cNvPr id="660" name="テキスト ボックス 659"/>
        <xdr:cNvSpPr txBox="1"/>
      </xdr:nvSpPr>
      <xdr:spPr>
        <a:xfrm>
          <a:off x="12623800" y="1396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H27</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85</xdr:col>
      <xdr:colOff>76200</xdr:colOff>
      <xdr:row>79</xdr:row>
      <xdr:rowOff>48079</xdr:rowOff>
    </xdr:from>
    <xdr:to>
      <xdr:col>85</xdr:col>
      <xdr:colOff>177800</xdr:colOff>
      <xdr:row>79</xdr:row>
      <xdr:rowOff>149679</xdr:rowOff>
    </xdr:to>
    <xdr:sp macro="" textlink="">
      <xdr:nvSpPr>
        <xdr:cNvPr id="661" name="楕円 660"/>
        <xdr:cNvSpPr/>
      </xdr:nvSpPr>
      <xdr:spPr>
        <a:xfrm>
          <a:off x="16268700" y="13592629"/>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85</xdr:col>
      <xdr:colOff>177800</xdr:colOff>
      <xdr:row>78</xdr:row>
      <xdr:rowOff>134456</xdr:rowOff>
    </xdr:from>
    <xdr:ext cx="249299" cy="259045"/>
    <xdr:sp macro="" textlink="">
      <xdr:nvSpPr>
        <xdr:cNvPr id="662" name="災害復旧費該当値テキスト"/>
        <xdr:cNvSpPr txBox="1"/>
      </xdr:nvSpPr>
      <xdr:spPr>
        <a:xfrm>
          <a:off x="16370300" y="13507556"/>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FF0000"/>
              </a:solidFill>
              <a:latin typeface="ＭＳ Ｐゴシック" panose="020B0600070205080204" pitchFamily="50" charset="-128"/>
              <a:ea typeface="ＭＳ Ｐゴシック" panose="020B0600070205080204" pitchFamily="50" charset="-128"/>
            </a:rPr>
            <a:t>0</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81</xdr:col>
      <xdr:colOff>0</xdr:colOff>
      <xdr:row>79</xdr:row>
      <xdr:rowOff>48079</xdr:rowOff>
    </xdr:from>
    <xdr:to>
      <xdr:col>81</xdr:col>
      <xdr:colOff>101600</xdr:colOff>
      <xdr:row>79</xdr:row>
      <xdr:rowOff>149679</xdr:rowOff>
    </xdr:to>
    <xdr:sp macro="" textlink="">
      <xdr:nvSpPr>
        <xdr:cNvPr id="663" name="楕円 662"/>
        <xdr:cNvSpPr/>
      </xdr:nvSpPr>
      <xdr:spPr>
        <a:xfrm>
          <a:off x="15430500" y="13592629"/>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80</xdr:col>
      <xdr:colOff>116650</xdr:colOff>
      <xdr:row>79</xdr:row>
      <xdr:rowOff>140806</xdr:rowOff>
    </xdr:from>
    <xdr:ext cx="249299" cy="259045"/>
    <xdr:sp macro="" textlink="">
      <xdr:nvSpPr>
        <xdr:cNvPr id="664" name="テキスト ボックス 663"/>
        <xdr:cNvSpPr txBox="1"/>
      </xdr:nvSpPr>
      <xdr:spPr>
        <a:xfrm>
          <a:off x="15356650" y="13685356"/>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0</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76</xdr:col>
      <xdr:colOff>63500</xdr:colOff>
      <xdr:row>79</xdr:row>
      <xdr:rowOff>48079</xdr:rowOff>
    </xdr:from>
    <xdr:to>
      <xdr:col>76</xdr:col>
      <xdr:colOff>165100</xdr:colOff>
      <xdr:row>79</xdr:row>
      <xdr:rowOff>149679</xdr:rowOff>
    </xdr:to>
    <xdr:sp macro="" textlink="">
      <xdr:nvSpPr>
        <xdr:cNvPr id="665" name="楕円 664"/>
        <xdr:cNvSpPr/>
      </xdr:nvSpPr>
      <xdr:spPr>
        <a:xfrm>
          <a:off x="14541500" y="13592629"/>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75</xdr:col>
      <xdr:colOff>180150</xdr:colOff>
      <xdr:row>77</xdr:row>
      <xdr:rowOff>166206</xdr:rowOff>
    </xdr:from>
    <xdr:ext cx="249299" cy="259045"/>
    <xdr:sp macro="" textlink="">
      <xdr:nvSpPr>
        <xdr:cNvPr id="666" name="テキスト ボックス 665"/>
        <xdr:cNvSpPr txBox="1"/>
      </xdr:nvSpPr>
      <xdr:spPr>
        <a:xfrm>
          <a:off x="14467650" y="13367856"/>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0</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71</xdr:col>
      <xdr:colOff>127000</xdr:colOff>
      <xdr:row>79</xdr:row>
      <xdr:rowOff>48079</xdr:rowOff>
    </xdr:from>
    <xdr:to>
      <xdr:col>72</xdr:col>
      <xdr:colOff>38100</xdr:colOff>
      <xdr:row>79</xdr:row>
      <xdr:rowOff>149679</xdr:rowOff>
    </xdr:to>
    <xdr:sp macro="" textlink="">
      <xdr:nvSpPr>
        <xdr:cNvPr id="667" name="楕円 666"/>
        <xdr:cNvSpPr/>
      </xdr:nvSpPr>
      <xdr:spPr>
        <a:xfrm>
          <a:off x="13652500" y="13592629"/>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71</xdr:col>
      <xdr:colOff>53150</xdr:colOff>
      <xdr:row>79</xdr:row>
      <xdr:rowOff>140806</xdr:rowOff>
    </xdr:from>
    <xdr:ext cx="249299" cy="259045"/>
    <xdr:sp macro="" textlink="">
      <xdr:nvSpPr>
        <xdr:cNvPr id="668" name="テキスト ボックス 667"/>
        <xdr:cNvSpPr txBox="1"/>
      </xdr:nvSpPr>
      <xdr:spPr>
        <a:xfrm>
          <a:off x="13578650" y="13685356"/>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0</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67</xdr:col>
      <xdr:colOff>0</xdr:colOff>
      <xdr:row>79</xdr:row>
      <xdr:rowOff>48079</xdr:rowOff>
    </xdr:from>
    <xdr:to>
      <xdr:col>67</xdr:col>
      <xdr:colOff>101600</xdr:colOff>
      <xdr:row>79</xdr:row>
      <xdr:rowOff>149679</xdr:rowOff>
    </xdr:to>
    <xdr:sp macro="" textlink="">
      <xdr:nvSpPr>
        <xdr:cNvPr id="669" name="楕円 668"/>
        <xdr:cNvSpPr/>
      </xdr:nvSpPr>
      <xdr:spPr>
        <a:xfrm>
          <a:off x="12763500" y="13592629"/>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66</xdr:col>
      <xdr:colOff>116650</xdr:colOff>
      <xdr:row>79</xdr:row>
      <xdr:rowOff>140806</xdr:rowOff>
    </xdr:from>
    <xdr:ext cx="249299" cy="259045"/>
    <xdr:sp macro="" textlink="">
      <xdr:nvSpPr>
        <xdr:cNvPr id="670" name="テキスト ボックス 669"/>
        <xdr:cNvSpPr txBox="1"/>
      </xdr:nvSpPr>
      <xdr:spPr>
        <a:xfrm>
          <a:off x="12689650" y="13685356"/>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0</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65</xdr:col>
      <xdr:colOff>63500</xdr:colOff>
      <xdr:row>83</xdr:row>
      <xdr:rowOff>57150</xdr:rowOff>
    </xdr:from>
    <xdr:to>
      <xdr:col>89</xdr:col>
      <xdr:colOff>177800</xdr:colOff>
      <xdr:row>85</xdr:row>
      <xdr:rowOff>31750</xdr:rowOff>
    </xdr:to>
    <xdr:sp macro="" textlink="">
      <xdr:nvSpPr>
        <xdr:cNvPr id="671" name="正方形/長方形 670"/>
        <xdr:cNvSpPr/>
      </xdr:nvSpPr>
      <xdr:spPr>
        <a:xfrm>
          <a:off x="12446000" y="14287500"/>
          <a:ext cx="4686300" cy="3175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ysClr val="windowText" lastClr="000000"/>
              </a:solidFill>
              <a:latin typeface="ＭＳ Ｐゴシック" panose="020B0600070205080204" pitchFamily="50" charset="-128"/>
              <a:ea typeface="ＭＳ Ｐゴシック" panose="020B0600070205080204" pitchFamily="50" charset="-128"/>
            </a:rPr>
            <a:t>公債費</a:t>
          </a:r>
        </a:p>
      </xdr:txBody>
    </xdr:sp>
    <xdr:clientData/>
  </xdr:twoCellAnchor>
  <xdr:twoCellAnchor>
    <xdr:from>
      <xdr:col>66</xdr:col>
      <xdr:colOff>0</xdr:colOff>
      <xdr:row>85</xdr:row>
      <xdr:rowOff>57150</xdr:rowOff>
    </xdr:from>
    <xdr:to>
      <xdr:col>74</xdr:col>
      <xdr:colOff>0</xdr:colOff>
      <xdr:row>86</xdr:row>
      <xdr:rowOff>139700</xdr:rowOff>
    </xdr:to>
    <xdr:sp macro="" textlink="">
      <xdr:nvSpPr>
        <xdr:cNvPr id="672" name="正方形/長方形 671"/>
        <xdr:cNvSpPr/>
      </xdr:nvSpPr>
      <xdr:spPr>
        <a:xfrm>
          <a:off x="12573000" y="14630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類似団体内順位</a:t>
          </a:r>
        </a:p>
      </xdr:txBody>
    </xdr:sp>
    <xdr:clientData/>
  </xdr:twoCellAnchor>
  <xdr:twoCellAnchor>
    <xdr:from>
      <xdr:col>66</xdr:col>
      <xdr:colOff>0</xdr:colOff>
      <xdr:row>86</xdr:row>
      <xdr:rowOff>88900</xdr:rowOff>
    </xdr:from>
    <xdr:to>
      <xdr:col>74</xdr:col>
      <xdr:colOff>0</xdr:colOff>
      <xdr:row>88</xdr:row>
      <xdr:rowOff>0</xdr:rowOff>
    </xdr:to>
    <xdr:sp macro="" textlink="">
      <xdr:nvSpPr>
        <xdr:cNvPr id="673" name="正方形/長方形 672"/>
        <xdr:cNvSpPr/>
      </xdr:nvSpPr>
      <xdr:spPr>
        <a:xfrm>
          <a:off x="12573000" y="14833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11/23</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71</xdr:col>
      <xdr:colOff>63500</xdr:colOff>
      <xdr:row>85</xdr:row>
      <xdr:rowOff>57150</xdr:rowOff>
    </xdr:from>
    <xdr:to>
      <xdr:col>79</xdr:col>
      <xdr:colOff>63500</xdr:colOff>
      <xdr:row>86</xdr:row>
      <xdr:rowOff>139700</xdr:rowOff>
    </xdr:to>
    <xdr:sp macro="" textlink="">
      <xdr:nvSpPr>
        <xdr:cNvPr id="674" name="正方形/長方形 673"/>
        <xdr:cNvSpPr/>
      </xdr:nvSpPr>
      <xdr:spPr>
        <a:xfrm>
          <a:off x="13589000" y="14630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全国平均</a:t>
          </a:r>
        </a:p>
      </xdr:txBody>
    </xdr:sp>
    <xdr:clientData/>
  </xdr:twoCellAnchor>
  <xdr:twoCellAnchor>
    <xdr:from>
      <xdr:col>71</xdr:col>
      <xdr:colOff>63500</xdr:colOff>
      <xdr:row>86</xdr:row>
      <xdr:rowOff>88900</xdr:rowOff>
    </xdr:from>
    <xdr:to>
      <xdr:col>79</xdr:col>
      <xdr:colOff>63500</xdr:colOff>
      <xdr:row>88</xdr:row>
      <xdr:rowOff>0</xdr:rowOff>
    </xdr:to>
    <xdr:sp macro="" textlink="">
      <xdr:nvSpPr>
        <xdr:cNvPr id="675" name="正方形/長方形 674"/>
        <xdr:cNvSpPr/>
      </xdr:nvSpPr>
      <xdr:spPr>
        <a:xfrm>
          <a:off x="13589000" y="14833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42,573</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77</xdr:col>
      <xdr:colOff>63500</xdr:colOff>
      <xdr:row>85</xdr:row>
      <xdr:rowOff>57150</xdr:rowOff>
    </xdr:from>
    <xdr:to>
      <xdr:col>85</xdr:col>
      <xdr:colOff>63500</xdr:colOff>
      <xdr:row>86</xdr:row>
      <xdr:rowOff>139700</xdr:rowOff>
    </xdr:to>
    <xdr:sp macro="" textlink="">
      <xdr:nvSpPr>
        <xdr:cNvPr id="676" name="正方形/長方形 675"/>
        <xdr:cNvSpPr/>
      </xdr:nvSpPr>
      <xdr:spPr>
        <a:xfrm>
          <a:off x="14732000" y="14630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東京都平均</a:t>
          </a:r>
        </a:p>
      </xdr:txBody>
    </xdr:sp>
    <xdr:clientData/>
  </xdr:twoCellAnchor>
  <xdr:twoCellAnchor>
    <xdr:from>
      <xdr:col>77</xdr:col>
      <xdr:colOff>63500</xdr:colOff>
      <xdr:row>86</xdr:row>
      <xdr:rowOff>88900</xdr:rowOff>
    </xdr:from>
    <xdr:to>
      <xdr:col>85</xdr:col>
      <xdr:colOff>63500</xdr:colOff>
      <xdr:row>88</xdr:row>
      <xdr:rowOff>0</xdr:rowOff>
    </xdr:to>
    <xdr:sp macro="" textlink="">
      <xdr:nvSpPr>
        <xdr:cNvPr id="677" name="正方形/長方形 676"/>
        <xdr:cNvSpPr/>
      </xdr:nvSpPr>
      <xdr:spPr>
        <a:xfrm>
          <a:off x="14732000" y="14833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11,225</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65</xdr:col>
      <xdr:colOff>63500</xdr:colOff>
      <xdr:row>88</xdr:row>
      <xdr:rowOff>25400</xdr:rowOff>
    </xdr:from>
    <xdr:to>
      <xdr:col>89</xdr:col>
      <xdr:colOff>177800</xdr:colOff>
      <xdr:row>101</xdr:row>
      <xdr:rowOff>82550</xdr:rowOff>
    </xdr:to>
    <xdr:sp macro="" textlink="">
      <xdr:nvSpPr>
        <xdr:cNvPr id="678" name="正方形/長方形 677"/>
        <xdr:cNvSpPr/>
      </xdr:nvSpPr>
      <xdr:spPr>
        <a:xfrm>
          <a:off x="12446000" y="15113000"/>
          <a:ext cx="4686300" cy="2286000"/>
        </a:xfrm>
        <a:prstGeom prst="rect">
          <a:avLst/>
        </a:prstGeom>
        <a:solidFill>
          <a:srgbClr val="E6FFD5"/>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65</xdr:col>
      <xdr:colOff>25400</xdr:colOff>
      <xdr:row>87</xdr:row>
      <xdr:rowOff>6350</xdr:rowOff>
    </xdr:from>
    <xdr:ext cx="349839" cy="225703"/>
    <xdr:sp macro="" textlink="">
      <xdr:nvSpPr>
        <xdr:cNvPr id="679" name="テキスト ボックス 678"/>
        <xdr:cNvSpPr txBox="1"/>
      </xdr:nvSpPr>
      <xdr:spPr>
        <a:xfrm>
          <a:off x="12407900" y="14922500"/>
          <a:ext cx="349839"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800">
              <a:latin typeface="ＭＳ Ｐゴシック" panose="020B0600070205080204" pitchFamily="50" charset="-128"/>
              <a:ea typeface="ＭＳ Ｐゴシック" panose="020B0600070205080204" pitchFamily="50" charset="-128"/>
            </a:rPr>
            <a:t>(</a:t>
          </a:r>
          <a:r>
            <a:rPr kumimoji="1" lang="ja-JP" altLang="en-US" sz="800">
              <a:latin typeface="ＭＳ Ｐゴシック" panose="020B0600070205080204" pitchFamily="50" charset="-128"/>
              <a:ea typeface="ＭＳ Ｐゴシック" panose="020B0600070205080204" pitchFamily="50" charset="-128"/>
            </a:rPr>
            <a:t>円</a:t>
          </a:r>
          <a:r>
            <a:rPr kumimoji="1" lang="en-US" altLang="ja-JP" sz="800">
              <a:latin typeface="ＭＳ Ｐゴシック" panose="020B0600070205080204" pitchFamily="50" charset="-128"/>
              <a:ea typeface="ＭＳ Ｐゴシック" panose="020B0600070205080204" pitchFamily="50" charset="-128"/>
            </a:rPr>
            <a:t>)</a:t>
          </a:r>
          <a:endParaRPr kumimoji="1" lang="ja-JP" altLang="en-US" sz="800">
            <a:latin typeface="ＭＳ Ｐゴシック" panose="020B0600070205080204" pitchFamily="50" charset="-128"/>
            <a:ea typeface="ＭＳ Ｐゴシック" panose="020B0600070205080204" pitchFamily="50" charset="-128"/>
          </a:endParaRPr>
        </a:p>
      </xdr:txBody>
    </xdr:sp>
    <xdr:clientData/>
  </xdr:oneCellAnchor>
  <xdr:twoCellAnchor>
    <xdr:from>
      <xdr:col>65</xdr:col>
      <xdr:colOff>63500</xdr:colOff>
      <xdr:row>101</xdr:row>
      <xdr:rowOff>82550</xdr:rowOff>
    </xdr:from>
    <xdr:to>
      <xdr:col>89</xdr:col>
      <xdr:colOff>177800</xdr:colOff>
      <xdr:row>101</xdr:row>
      <xdr:rowOff>82550</xdr:rowOff>
    </xdr:to>
    <xdr:cxnSp macro="">
      <xdr:nvCxnSpPr>
        <xdr:cNvPr id="680" name="直線コネクタ 679"/>
        <xdr:cNvCxnSpPr/>
      </xdr:nvCxnSpPr>
      <xdr:spPr>
        <a:xfrm>
          <a:off x="12446000" y="17399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65</xdr:col>
      <xdr:colOff>63500</xdr:colOff>
      <xdr:row>99</xdr:row>
      <xdr:rowOff>44450</xdr:rowOff>
    </xdr:from>
    <xdr:to>
      <xdr:col>89</xdr:col>
      <xdr:colOff>177800</xdr:colOff>
      <xdr:row>99</xdr:row>
      <xdr:rowOff>44450</xdr:rowOff>
    </xdr:to>
    <xdr:cxnSp macro="">
      <xdr:nvCxnSpPr>
        <xdr:cNvPr id="681" name="直線コネクタ 680"/>
        <xdr:cNvCxnSpPr/>
      </xdr:nvCxnSpPr>
      <xdr:spPr>
        <a:xfrm>
          <a:off x="12446000" y="17018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64</xdr:col>
      <xdr:colOff>5214</xdr:colOff>
      <xdr:row>98</xdr:row>
      <xdr:rowOff>73677</xdr:rowOff>
    </xdr:from>
    <xdr:ext cx="248786" cy="259045"/>
    <xdr:sp macro="" textlink="">
      <xdr:nvSpPr>
        <xdr:cNvPr id="682" name="テキスト ボックス 681"/>
        <xdr:cNvSpPr txBox="1"/>
      </xdr:nvSpPr>
      <xdr:spPr>
        <a:xfrm>
          <a:off x="12197214" y="16875777"/>
          <a:ext cx="248786"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65</xdr:col>
      <xdr:colOff>63500</xdr:colOff>
      <xdr:row>97</xdr:row>
      <xdr:rowOff>6350</xdr:rowOff>
    </xdr:from>
    <xdr:to>
      <xdr:col>89</xdr:col>
      <xdr:colOff>177800</xdr:colOff>
      <xdr:row>97</xdr:row>
      <xdr:rowOff>6350</xdr:rowOff>
    </xdr:to>
    <xdr:cxnSp macro="">
      <xdr:nvCxnSpPr>
        <xdr:cNvPr id="683" name="直線コネクタ 682"/>
        <xdr:cNvCxnSpPr/>
      </xdr:nvCxnSpPr>
      <xdr:spPr>
        <a:xfrm>
          <a:off x="12446000" y="16637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62</xdr:col>
      <xdr:colOff>167821</xdr:colOff>
      <xdr:row>96</xdr:row>
      <xdr:rowOff>35577</xdr:rowOff>
    </xdr:from>
    <xdr:ext cx="467179" cy="259045"/>
    <xdr:sp macro="" textlink="">
      <xdr:nvSpPr>
        <xdr:cNvPr id="684" name="テキスト ボックス 683"/>
        <xdr:cNvSpPr txBox="1"/>
      </xdr:nvSpPr>
      <xdr:spPr>
        <a:xfrm>
          <a:off x="11978821" y="16494777"/>
          <a:ext cx="46717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5,000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65</xdr:col>
      <xdr:colOff>63500</xdr:colOff>
      <xdr:row>94</xdr:row>
      <xdr:rowOff>139700</xdr:rowOff>
    </xdr:from>
    <xdr:to>
      <xdr:col>89</xdr:col>
      <xdr:colOff>177800</xdr:colOff>
      <xdr:row>94</xdr:row>
      <xdr:rowOff>139700</xdr:rowOff>
    </xdr:to>
    <xdr:cxnSp macro="">
      <xdr:nvCxnSpPr>
        <xdr:cNvPr id="685" name="直線コネクタ 684"/>
        <xdr:cNvCxnSpPr/>
      </xdr:nvCxnSpPr>
      <xdr:spPr>
        <a:xfrm>
          <a:off x="12446000" y="16256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62</xdr:col>
      <xdr:colOff>103701</xdr:colOff>
      <xdr:row>93</xdr:row>
      <xdr:rowOff>168927</xdr:rowOff>
    </xdr:from>
    <xdr:ext cx="531299" cy="259045"/>
    <xdr:sp macro="" textlink="">
      <xdr:nvSpPr>
        <xdr:cNvPr id="686" name="テキスト ボックス 685"/>
        <xdr:cNvSpPr txBox="1"/>
      </xdr:nvSpPr>
      <xdr:spPr>
        <a:xfrm>
          <a:off x="11914701" y="16113777"/>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10,000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65</xdr:col>
      <xdr:colOff>63500</xdr:colOff>
      <xdr:row>92</xdr:row>
      <xdr:rowOff>101600</xdr:rowOff>
    </xdr:from>
    <xdr:to>
      <xdr:col>89</xdr:col>
      <xdr:colOff>177800</xdr:colOff>
      <xdr:row>92</xdr:row>
      <xdr:rowOff>101600</xdr:rowOff>
    </xdr:to>
    <xdr:cxnSp macro="">
      <xdr:nvCxnSpPr>
        <xdr:cNvPr id="687" name="直線コネクタ 686"/>
        <xdr:cNvCxnSpPr/>
      </xdr:nvCxnSpPr>
      <xdr:spPr>
        <a:xfrm>
          <a:off x="12446000" y="15875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62</xdr:col>
      <xdr:colOff>103701</xdr:colOff>
      <xdr:row>91</xdr:row>
      <xdr:rowOff>130827</xdr:rowOff>
    </xdr:from>
    <xdr:ext cx="531299" cy="259045"/>
    <xdr:sp macro="" textlink="">
      <xdr:nvSpPr>
        <xdr:cNvPr id="688" name="テキスト ボックス 687"/>
        <xdr:cNvSpPr txBox="1"/>
      </xdr:nvSpPr>
      <xdr:spPr>
        <a:xfrm>
          <a:off x="11914701" y="15732777"/>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15,000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65</xdr:col>
      <xdr:colOff>63500</xdr:colOff>
      <xdr:row>90</xdr:row>
      <xdr:rowOff>63500</xdr:rowOff>
    </xdr:from>
    <xdr:to>
      <xdr:col>89</xdr:col>
      <xdr:colOff>177800</xdr:colOff>
      <xdr:row>90</xdr:row>
      <xdr:rowOff>63500</xdr:rowOff>
    </xdr:to>
    <xdr:cxnSp macro="">
      <xdr:nvCxnSpPr>
        <xdr:cNvPr id="689" name="直線コネクタ 688"/>
        <xdr:cNvCxnSpPr/>
      </xdr:nvCxnSpPr>
      <xdr:spPr>
        <a:xfrm>
          <a:off x="12446000" y="15494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62</xdr:col>
      <xdr:colOff>103701</xdr:colOff>
      <xdr:row>89</xdr:row>
      <xdr:rowOff>92727</xdr:rowOff>
    </xdr:from>
    <xdr:ext cx="531299" cy="259045"/>
    <xdr:sp macro="" textlink="">
      <xdr:nvSpPr>
        <xdr:cNvPr id="690" name="テキスト ボックス 689"/>
        <xdr:cNvSpPr txBox="1"/>
      </xdr:nvSpPr>
      <xdr:spPr>
        <a:xfrm>
          <a:off x="11914701" y="15351777"/>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20,000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65</xdr:col>
      <xdr:colOff>63500</xdr:colOff>
      <xdr:row>88</xdr:row>
      <xdr:rowOff>25400</xdr:rowOff>
    </xdr:from>
    <xdr:to>
      <xdr:col>89</xdr:col>
      <xdr:colOff>177800</xdr:colOff>
      <xdr:row>88</xdr:row>
      <xdr:rowOff>25400</xdr:rowOff>
    </xdr:to>
    <xdr:cxnSp macro="">
      <xdr:nvCxnSpPr>
        <xdr:cNvPr id="691" name="直線コネクタ 690"/>
        <xdr:cNvCxnSpPr/>
      </xdr:nvCxnSpPr>
      <xdr:spPr>
        <a:xfrm>
          <a:off x="12446000" y="15113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62</xdr:col>
      <xdr:colOff>103701</xdr:colOff>
      <xdr:row>87</xdr:row>
      <xdr:rowOff>54627</xdr:rowOff>
    </xdr:from>
    <xdr:ext cx="531299" cy="259045"/>
    <xdr:sp macro="" textlink="">
      <xdr:nvSpPr>
        <xdr:cNvPr id="692" name="テキスト ボックス 691"/>
        <xdr:cNvSpPr txBox="1"/>
      </xdr:nvSpPr>
      <xdr:spPr>
        <a:xfrm>
          <a:off x="11914701" y="14970777"/>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25,000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65</xdr:col>
      <xdr:colOff>63500</xdr:colOff>
      <xdr:row>88</xdr:row>
      <xdr:rowOff>25400</xdr:rowOff>
    </xdr:from>
    <xdr:to>
      <xdr:col>89</xdr:col>
      <xdr:colOff>177800</xdr:colOff>
      <xdr:row>101</xdr:row>
      <xdr:rowOff>82550</xdr:rowOff>
    </xdr:to>
    <xdr:sp macro="" textlink="">
      <xdr:nvSpPr>
        <xdr:cNvPr id="693" name="公債費グラフ枠"/>
        <xdr:cNvSpPr/>
      </xdr:nvSpPr>
      <xdr:spPr>
        <a:xfrm>
          <a:off x="12446000" y="15113000"/>
          <a:ext cx="4686300" cy="228600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85</xdr:col>
      <xdr:colOff>125095</xdr:colOff>
      <xdr:row>90</xdr:row>
      <xdr:rowOff>116536</xdr:rowOff>
    </xdr:from>
    <xdr:to>
      <xdr:col>85</xdr:col>
      <xdr:colOff>126364</xdr:colOff>
      <xdr:row>98</xdr:row>
      <xdr:rowOff>147625</xdr:rowOff>
    </xdr:to>
    <xdr:cxnSp macro="">
      <xdr:nvCxnSpPr>
        <xdr:cNvPr id="694" name="直線コネクタ 693"/>
        <xdr:cNvCxnSpPr/>
      </xdr:nvCxnSpPr>
      <xdr:spPr>
        <a:xfrm flipV="1">
          <a:off x="16317595" y="15547036"/>
          <a:ext cx="1269" cy="1402689"/>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85</xdr:col>
      <xdr:colOff>177800</xdr:colOff>
      <xdr:row>98</xdr:row>
      <xdr:rowOff>151452</xdr:rowOff>
    </xdr:from>
    <xdr:ext cx="378565" cy="259045"/>
    <xdr:sp macro="" textlink="">
      <xdr:nvSpPr>
        <xdr:cNvPr id="695" name="公債費最小値テキスト"/>
        <xdr:cNvSpPr txBox="1"/>
      </xdr:nvSpPr>
      <xdr:spPr>
        <a:xfrm>
          <a:off x="16370300" y="16953552"/>
          <a:ext cx="378565"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panose="020B0600070205080204" pitchFamily="50" charset="-128"/>
              <a:ea typeface="ＭＳ Ｐゴシック" panose="020B0600070205080204" pitchFamily="50" charset="-128"/>
            </a:rPr>
            <a:t>896</a:t>
          </a:r>
          <a:endParaRPr kumimoji="1" lang="ja-JP" altLang="en-US" sz="1000" b="1">
            <a:latin typeface="ＭＳ Ｐゴシック" panose="020B0600070205080204" pitchFamily="50" charset="-128"/>
            <a:ea typeface="ＭＳ Ｐゴシック" panose="020B0600070205080204" pitchFamily="50" charset="-128"/>
          </a:endParaRPr>
        </a:p>
      </xdr:txBody>
    </xdr:sp>
    <xdr:clientData/>
  </xdr:oneCellAnchor>
  <xdr:twoCellAnchor>
    <xdr:from>
      <xdr:col>85</xdr:col>
      <xdr:colOff>38100</xdr:colOff>
      <xdr:row>98</xdr:row>
      <xdr:rowOff>147625</xdr:rowOff>
    </xdr:from>
    <xdr:to>
      <xdr:col>86</xdr:col>
      <xdr:colOff>25400</xdr:colOff>
      <xdr:row>98</xdr:row>
      <xdr:rowOff>147625</xdr:rowOff>
    </xdr:to>
    <xdr:cxnSp macro="">
      <xdr:nvCxnSpPr>
        <xdr:cNvPr id="696" name="直線コネクタ 695"/>
        <xdr:cNvCxnSpPr/>
      </xdr:nvCxnSpPr>
      <xdr:spPr>
        <a:xfrm>
          <a:off x="16230600" y="16949725"/>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85</xdr:col>
      <xdr:colOff>177800</xdr:colOff>
      <xdr:row>89</xdr:row>
      <xdr:rowOff>63213</xdr:rowOff>
    </xdr:from>
    <xdr:ext cx="534377" cy="259045"/>
    <xdr:sp macro="" textlink="">
      <xdr:nvSpPr>
        <xdr:cNvPr id="697" name="公債費最大値テキスト"/>
        <xdr:cNvSpPr txBox="1"/>
      </xdr:nvSpPr>
      <xdr:spPr>
        <a:xfrm>
          <a:off x="16370300" y="15322263"/>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panose="020B0600070205080204" pitchFamily="50" charset="-128"/>
            </a:rPr>
            <a:t>19,304</a:t>
          </a:r>
          <a:endParaRPr kumimoji="1" lang="ja-JP" altLang="en-US" sz="1000" b="1">
            <a:latin typeface="ＭＳ Ｐゴシック" panose="020B0600070205080204" pitchFamily="50" charset="-128"/>
          </a:endParaRPr>
        </a:p>
      </xdr:txBody>
    </xdr:sp>
    <xdr:clientData/>
  </xdr:oneCellAnchor>
  <xdr:twoCellAnchor>
    <xdr:from>
      <xdr:col>85</xdr:col>
      <xdr:colOff>38100</xdr:colOff>
      <xdr:row>90</xdr:row>
      <xdr:rowOff>116536</xdr:rowOff>
    </xdr:from>
    <xdr:to>
      <xdr:col>86</xdr:col>
      <xdr:colOff>25400</xdr:colOff>
      <xdr:row>90</xdr:row>
      <xdr:rowOff>116536</xdr:rowOff>
    </xdr:to>
    <xdr:cxnSp macro="">
      <xdr:nvCxnSpPr>
        <xdr:cNvPr id="698" name="直線コネクタ 697"/>
        <xdr:cNvCxnSpPr/>
      </xdr:nvCxnSpPr>
      <xdr:spPr>
        <a:xfrm>
          <a:off x="16230600" y="15547036"/>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81</xdr:col>
      <xdr:colOff>50800</xdr:colOff>
      <xdr:row>96</xdr:row>
      <xdr:rowOff>7950</xdr:rowOff>
    </xdr:from>
    <xdr:to>
      <xdr:col>85</xdr:col>
      <xdr:colOff>127000</xdr:colOff>
      <xdr:row>96</xdr:row>
      <xdr:rowOff>40106</xdr:rowOff>
    </xdr:to>
    <xdr:cxnSp macro="">
      <xdr:nvCxnSpPr>
        <xdr:cNvPr id="699" name="直線コネクタ 698"/>
        <xdr:cNvCxnSpPr/>
      </xdr:nvCxnSpPr>
      <xdr:spPr>
        <a:xfrm>
          <a:off x="15481300" y="16467150"/>
          <a:ext cx="838200" cy="32156"/>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85</xdr:col>
      <xdr:colOff>177800</xdr:colOff>
      <xdr:row>94</xdr:row>
      <xdr:rowOff>148277</xdr:rowOff>
    </xdr:from>
    <xdr:ext cx="469744" cy="259045"/>
    <xdr:sp macro="" textlink="">
      <xdr:nvSpPr>
        <xdr:cNvPr id="700" name="公債費平均値テキスト"/>
        <xdr:cNvSpPr txBox="1"/>
      </xdr:nvSpPr>
      <xdr:spPr>
        <a:xfrm>
          <a:off x="16370300" y="16264577"/>
          <a:ext cx="469744"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000080"/>
              </a:solidFill>
              <a:latin typeface="ＭＳ Ｐゴシック" panose="020B0600070205080204" pitchFamily="50" charset="-128"/>
              <a:ea typeface="ＭＳ Ｐゴシック" panose="020B0600070205080204" pitchFamily="50" charset="-128"/>
            </a:rPr>
            <a:t>7,271</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85</xdr:col>
      <xdr:colOff>76200</xdr:colOff>
      <xdr:row>95</xdr:row>
      <xdr:rowOff>125400</xdr:rowOff>
    </xdr:from>
    <xdr:to>
      <xdr:col>85</xdr:col>
      <xdr:colOff>177800</xdr:colOff>
      <xdr:row>96</xdr:row>
      <xdr:rowOff>55550</xdr:rowOff>
    </xdr:to>
    <xdr:sp macro="" textlink="">
      <xdr:nvSpPr>
        <xdr:cNvPr id="701" name="フローチャート: 判断 700"/>
        <xdr:cNvSpPr/>
      </xdr:nvSpPr>
      <xdr:spPr>
        <a:xfrm>
          <a:off x="16268700" y="1641315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76</xdr:col>
      <xdr:colOff>114300</xdr:colOff>
      <xdr:row>96</xdr:row>
      <xdr:rowOff>5054</xdr:rowOff>
    </xdr:from>
    <xdr:to>
      <xdr:col>81</xdr:col>
      <xdr:colOff>50800</xdr:colOff>
      <xdr:row>96</xdr:row>
      <xdr:rowOff>7950</xdr:rowOff>
    </xdr:to>
    <xdr:cxnSp macro="">
      <xdr:nvCxnSpPr>
        <xdr:cNvPr id="702" name="直線コネクタ 701"/>
        <xdr:cNvCxnSpPr/>
      </xdr:nvCxnSpPr>
      <xdr:spPr>
        <a:xfrm>
          <a:off x="14592300" y="16464254"/>
          <a:ext cx="889000" cy="2896"/>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81</xdr:col>
      <xdr:colOff>0</xdr:colOff>
      <xdr:row>96</xdr:row>
      <xdr:rowOff>41199</xdr:rowOff>
    </xdr:from>
    <xdr:to>
      <xdr:col>81</xdr:col>
      <xdr:colOff>101600</xdr:colOff>
      <xdr:row>96</xdr:row>
      <xdr:rowOff>142799</xdr:rowOff>
    </xdr:to>
    <xdr:sp macro="" textlink="">
      <xdr:nvSpPr>
        <xdr:cNvPr id="703" name="フローチャート: 判断 702"/>
        <xdr:cNvSpPr/>
      </xdr:nvSpPr>
      <xdr:spPr>
        <a:xfrm>
          <a:off x="15430500" y="16500399"/>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80</xdr:col>
      <xdr:colOff>6428</xdr:colOff>
      <xdr:row>96</xdr:row>
      <xdr:rowOff>133926</xdr:rowOff>
    </xdr:from>
    <xdr:ext cx="469744" cy="259045"/>
    <xdr:sp macro="" textlink="">
      <xdr:nvSpPr>
        <xdr:cNvPr id="704" name="テキスト ボックス 703"/>
        <xdr:cNvSpPr txBox="1"/>
      </xdr:nvSpPr>
      <xdr:spPr>
        <a:xfrm>
          <a:off x="15246428" y="16593126"/>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6,126</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71</xdr:col>
      <xdr:colOff>177800</xdr:colOff>
      <xdr:row>96</xdr:row>
      <xdr:rowOff>5054</xdr:rowOff>
    </xdr:from>
    <xdr:to>
      <xdr:col>76</xdr:col>
      <xdr:colOff>114300</xdr:colOff>
      <xdr:row>96</xdr:row>
      <xdr:rowOff>15190</xdr:rowOff>
    </xdr:to>
    <xdr:cxnSp macro="">
      <xdr:nvCxnSpPr>
        <xdr:cNvPr id="705" name="直線コネクタ 704"/>
        <xdr:cNvCxnSpPr/>
      </xdr:nvCxnSpPr>
      <xdr:spPr>
        <a:xfrm flipV="1">
          <a:off x="13703300" y="16464254"/>
          <a:ext cx="889000" cy="10136"/>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76</xdr:col>
      <xdr:colOff>63500</xdr:colOff>
      <xdr:row>95</xdr:row>
      <xdr:rowOff>111683</xdr:rowOff>
    </xdr:from>
    <xdr:to>
      <xdr:col>76</xdr:col>
      <xdr:colOff>165100</xdr:colOff>
      <xdr:row>96</xdr:row>
      <xdr:rowOff>41833</xdr:rowOff>
    </xdr:to>
    <xdr:sp macro="" textlink="">
      <xdr:nvSpPr>
        <xdr:cNvPr id="706" name="フローチャート: 判断 705"/>
        <xdr:cNvSpPr/>
      </xdr:nvSpPr>
      <xdr:spPr>
        <a:xfrm>
          <a:off x="14541500" y="16399433"/>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75</xdr:col>
      <xdr:colOff>69928</xdr:colOff>
      <xdr:row>94</xdr:row>
      <xdr:rowOff>58360</xdr:rowOff>
    </xdr:from>
    <xdr:ext cx="469744" cy="259045"/>
    <xdr:sp macro="" textlink="">
      <xdr:nvSpPr>
        <xdr:cNvPr id="707" name="テキスト ボックス 706"/>
        <xdr:cNvSpPr txBox="1"/>
      </xdr:nvSpPr>
      <xdr:spPr>
        <a:xfrm>
          <a:off x="14357428" y="16174660"/>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7,451</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67</xdr:col>
      <xdr:colOff>50800</xdr:colOff>
      <xdr:row>95</xdr:row>
      <xdr:rowOff>153339</xdr:rowOff>
    </xdr:from>
    <xdr:to>
      <xdr:col>71</xdr:col>
      <xdr:colOff>177800</xdr:colOff>
      <xdr:row>96</xdr:row>
      <xdr:rowOff>15190</xdr:rowOff>
    </xdr:to>
    <xdr:cxnSp macro="">
      <xdr:nvCxnSpPr>
        <xdr:cNvPr id="708" name="直線コネクタ 707"/>
        <xdr:cNvCxnSpPr/>
      </xdr:nvCxnSpPr>
      <xdr:spPr>
        <a:xfrm>
          <a:off x="12814300" y="16441089"/>
          <a:ext cx="889000" cy="33301"/>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71</xdr:col>
      <xdr:colOff>127000</xdr:colOff>
      <xdr:row>95</xdr:row>
      <xdr:rowOff>101321</xdr:rowOff>
    </xdr:from>
    <xdr:to>
      <xdr:col>72</xdr:col>
      <xdr:colOff>38100</xdr:colOff>
      <xdr:row>96</xdr:row>
      <xdr:rowOff>31471</xdr:rowOff>
    </xdr:to>
    <xdr:sp macro="" textlink="">
      <xdr:nvSpPr>
        <xdr:cNvPr id="709" name="フローチャート: 判断 708"/>
        <xdr:cNvSpPr/>
      </xdr:nvSpPr>
      <xdr:spPr>
        <a:xfrm>
          <a:off x="13652500" y="16389071"/>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70</xdr:col>
      <xdr:colOff>133428</xdr:colOff>
      <xdr:row>94</xdr:row>
      <xdr:rowOff>47998</xdr:rowOff>
    </xdr:from>
    <xdr:ext cx="469744" cy="259045"/>
    <xdr:sp macro="" textlink="">
      <xdr:nvSpPr>
        <xdr:cNvPr id="710" name="テキスト ボックス 709"/>
        <xdr:cNvSpPr txBox="1"/>
      </xdr:nvSpPr>
      <xdr:spPr>
        <a:xfrm>
          <a:off x="13468428" y="16164298"/>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7,587</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67</xdr:col>
      <xdr:colOff>0</xdr:colOff>
      <xdr:row>94</xdr:row>
      <xdr:rowOff>120066</xdr:rowOff>
    </xdr:from>
    <xdr:to>
      <xdr:col>67</xdr:col>
      <xdr:colOff>101600</xdr:colOff>
      <xdr:row>95</xdr:row>
      <xdr:rowOff>50216</xdr:rowOff>
    </xdr:to>
    <xdr:sp macro="" textlink="">
      <xdr:nvSpPr>
        <xdr:cNvPr id="711" name="フローチャート: 判断 710"/>
        <xdr:cNvSpPr/>
      </xdr:nvSpPr>
      <xdr:spPr>
        <a:xfrm>
          <a:off x="12763500" y="16236366"/>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66</xdr:col>
      <xdr:colOff>6428</xdr:colOff>
      <xdr:row>93</xdr:row>
      <xdr:rowOff>66743</xdr:rowOff>
    </xdr:from>
    <xdr:ext cx="469744" cy="259045"/>
    <xdr:sp macro="" textlink="">
      <xdr:nvSpPr>
        <xdr:cNvPr id="712" name="テキスト ボックス 711"/>
        <xdr:cNvSpPr txBox="1"/>
      </xdr:nvSpPr>
      <xdr:spPr>
        <a:xfrm>
          <a:off x="12579428" y="16011593"/>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9,591</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oneCellAnchor>
    <xdr:from>
      <xdr:col>84</xdr:col>
      <xdr:colOff>127000</xdr:colOff>
      <xdr:row>101</xdr:row>
      <xdr:rowOff>80027</xdr:rowOff>
    </xdr:from>
    <xdr:ext cx="762000" cy="259045"/>
    <xdr:sp macro="" textlink="">
      <xdr:nvSpPr>
        <xdr:cNvPr id="713" name="テキスト ボックス 712"/>
        <xdr:cNvSpPr txBox="1"/>
      </xdr:nvSpPr>
      <xdr:spPr>
        <a:xfrm>
          <a:off x="16129000" y="17396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R01</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80</xdr:col>
      <xdr:colOff>50800</xdr:colOff>
      <xdr:row>101</xdr:row>
      <xdr:rowOff>80027</xdr:rowOff>
    </xdr:from>
    <xdr:ext cx="762000" cy="259045"/>
    <xdr:sp macro="" textlink="">
      <xdr:nvSpPr>
        <xdr:cNvPr id="714" name="テキスト ボックス 713"/>
        <xdr:cNvSpPr txBox="1"/>
      </xdr:nvSpPr>
      <xdr:spPr>
        <a:xfrm>
          <a:off x="15290800" y="17396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H30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75</xdr:col>
      <xdr:colOff>114300</xdr:colOff>
      <xdr:row>101</xdr:row>
      <xdr:rowOff>80027</xdr:rowOff>
    </xdr:from>
    <xdr:ext cx="762000" cy="259045"/>
    <xdr:sp macro="" textlink="">
      <xdr:nvSpPr>
        <xdr:cNvPr id="715" name="テキスト ボックス 714"/>
        <xdr:cNvSpPr txBox="1"/>
      </xdr:nvSpPr>
      <xdr:spPr>
        <a:xfrm>
          <a:off x="14401800" y="17396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H29</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70</xdr:col>
      <xdr:colOff>177800</xdr:colOff>
      <xdr:row>101</xdr:row>
      <xdr:rowOff>80027</xdr:rowOff>
    </xdr:from>
    <xdr:ext cx="762000" cy="259045"/>
    <xdr:sp macro="" textlink="">
      <xdr:nvSpPr>
        <xdr:cNvPr id="716" name="テキスト ボックス 715"/>
        <xdr:cNvSpPr txBox="1"/>
      </xdr:nvSpPr>
      <xdr:spPr>
        <a:xfrm>
          <a:off x="13512800" y="17396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H28</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66</xdr:col>
      <xdr:colOff>50800</xdr:colOff>
      <xdr:row>101</xdr:row>
      <xdr:rowOff>80027</xdr:rowOff>
    </xdr:from>
    <xdr:ext cx="762000" cy="259045"/>
    <xdr:sp macro="" textlink="">
      <xdr:nvSpPr>
        <xdr:cNvPr id="717" name="テキスト ボックス 716"/>
        <xdr:cNvSpPr txBox="1"/>
      </xdr:nvSpPr>
      <xdr:spPr>
        <a:xfrm>
          <a:off x="12623800" y="17396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H27</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85</xdr:col>
      <xdr:colOff>76200</xdr:colOff>
      <xdr:row>95</xdr:row>
      <xdr:rowOff>160756</xdr:rowOff>
    </xdr:from>
    <xdr:to>
      <xdr:col>85</xdr:col>
      <xdr:colOff>177800</xdr:colOff>
      <xdr:row>96</xdr:row>
      <xdr:rowOff>90906</xdr:rowOff>
    </xdr:to>
    <xdr:sp macro="" textlink="">
      <xdr:nvSpPr>
        <xdr:cNvPr id="718" name="楕円 717"/>
        <xdr:cNvSpPr/>
      </xdr:nvSpPr>
      <xdr:spPr>
        <a:xfrm>
          <a:off x="16268700" y="16448506"/>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85</xdr:col>
      <xdr:colOff>177800</xdr:colOff>
      <xdr:row>95</xdr:row>
      <xdr:rowOff>139183</xdr:rowOff>
    </xdr:from>
    <xdr:ext cx="469744" cy="259045"/>
    <xdr:sp macro="" textlink="">
      <xdr:nvSpPr>
        <xdr:cNvPr id="719" name="公債費該当値テキスト"/>
        <xdr:cNvSpPr txBox="1"/>
      </xdr:nvSpPr>
      <xdr:spPr>
        <a:xfrm>
          <a:off x="16370300" y="16426933"/>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FF0000"/>
              </a:solidFill>
              <a:latin typeface="ＭＳ Ｐゴシック" panose="020B0600070205080204" pitchFamily="50" charset="-128"/>
              <a:ea typeface="ＭＳ Ｐゴシック" panose="020B0600070205080204" pitchFamily="50" charset="-128"/>
            </a:rPr>
            <a:t>6,807</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81</xdr:col>
      <xdr:colOff>0</xdr:colOff>
      <xdr:row>95</xdr:row>
      <xdr:rowOff>128600</xdr:rowOff>
    </xdr:from>
    <xdr:to>
      <xdr:col>81</xdr:col>
      <xdr:colOff>101600</xdr:colOff>
      <xdr:row>96</xdr:row>
      <xdr:rowOff>58750</xdr:rowOff>
    </xdr:to>
    <xdr:sp macro="" textlink="">
      <xdr:nvSpPr>
        <xdr:cNvPr id="720" name="楕円 719"/>
        <xdr:cNvSpPr/>
      </xdr:nvSpPr>
      <xdr:spPr>
        <a:xfrm>
          <a:off x="15430500" y="1641635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80</xdr:col>
      <xdr:colOff>6428</xdr:colOff>
      <xdr:row>94</xdr:row>
      <xdr:rowOff>75277</xdr:rowOff>
    </xdr:from>
    <xdr:ext cx="469744" cy="259045"/>
    <xdr:sp macro="" textlink="">
      <xdr:nvSpPr>
        <xdr:cNvPr id="721" name="テキスト ボックス 720"/>
        <xdr:cNvSpPr txBox="1"/>
      </xdr:nvSpPr>
      <xdr:spPr>
        <a:xfrm>
          <a:off x="15246428" y="16191577"/>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7,229</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76</xdr:col>
      <xdr:colOff>63500</xdr:colOff>
      <xdr:row>95</xdr:row>
      <xdr:rowOff>125704</xdr:rowOff>
    </xdr:from>
    <xdr:to>
      <xdr:col>76</xdr:col>
      <xdr:colOff>165100</xdr:colOff>
      <xdr:row>96</xdr:row>
      <xdr:rowOff>55854</xdr:rowOff>
    </xdr:to>
    <xdr:sp macro="" textlink="">
      <xdr:nvSpPr>
        <xdr:cNvPr id="722" name="楕円 721"/>
        <xdr:cNvSpPr/>
      </xdr:nvSpPr>
      <xdr:spPr>
        <a:xfrm>
          <a:off x="14541500" y="16413454"/>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75</xdr:col>
      <xdr:colOff>69928</xdr:colOff>
      <xdr:row>96</xdr:row>
      <xdr:rowOff>46981</xdr:rowOff>
    </xdr:from>
    <xdr:ext cx="469744" cy="259045"/>
    <xdr:sp macro="" textlink="">
      <xdr:nvSpPr>
        <xdr:cNvPr id="723" name="テキスト ボックス 722"/>
        <xdr:cNvSpPr txBox="1"/>
      </xdr:nvSpPr>
      <xdr:spPr>
        <a:xfrm>
          <a:off x="14357428" y="16506181"/>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7,267</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71</xdr:col>
      <xdr:colOff>127000</xdr:colOff>
      <xdr:row>95</xdr:row>
      <xdr:rowOff>135840</xdr:rowOff>
    </xdr:from>
    <xdr:to>
      <xdr:col>72</xdr:col>
      <xdr:colOff>38100</xdr:colOff>
      <xdr:row>96</xdr:row>
      <xdr:rowOff>65990</xdr:rowOff>
    </xdr:to>
    <xdr:sp macro="" textlink="">
      <xdr:nvSpPr>
        <xdr:cNvPr id="724" name="楕円 723"/>
        <xdr:cNvSpPr/>
      </xdr:nvSpPr>
      <xdr:spPr>
        <a:xfrm>
          <a:off x="13652500" y="1642359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70</xdr:col>
      <xdr:colOff>133428</xdr:colOff>
      <xdr:row>96</xdr:row>
      <xdr:rowOff>57117</xdr:rowOff>
    </xdr:from>
    <xdr:ext cx="469744" cy="259045"/>
    <xdr:sp macro="" textlink="">
      <xdr:nvSpPr>
        <xdr:cNvPr id="725" name="テキスト ボックス 724"/>
        <xdr:cNvSpPr txBox="1"/>
      </xdr:nvSpPr>
      <xdr:spPr>
        <a:xfrm>
          <a:off x="13468428" y="16516317"/>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7,134</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67</xdr:col>
      <xdr:colOff>0</xdr:colOff>
      <xdr:row>95</xdr:row>
      <xdr:rowOff>102539</xdr:rowOff>
    </xdr:from>
    <xdr:to>
      <xdr:col>67</xdr:col>
      <xdr:colOff>101600</xdr:colOff>
      <xdr:row>96</xdr:row>
      <xdr:rowOff>32689</xdr:rowOff>
    </xdr:to>
    <xdr:sp macro="" textlink="">
      <xdr:nvSpPr>
        <xdr:cNvPr id="726" name="楕円 725"/>
        <xdr:cNvSpPr/>
      </xdr:nvSpPr>
      <xdr:spPr>
        <a:xfrm>
          <a:off x="12763500" y="16390289"/>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66</xdr:col>
      <xdr:colOff>6428</xdr:colOff>
      <xdr:row>96</xdr:row>
      <xdr:rowOff>23816</xdr:rowOff>
    </xdr:from>
    <xdr:ext cx="469744" cy="259045"/>
    <xdr:sp macro="" textlink="">
      <xdr:nvSpPr>
        <xdr:cNvPr id="727" name="テキスト ボックス 726"/>
        <xdr:cNvSpPr txBox="1"/>
      </xdr:nvSpPr>
      <xdr:spPr>
        <a:xfrm>
          <a:off x="12579428" y="16483016"/>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7,571</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96</xdr:col>
      <xdr:colOff>0</xdr:colOff>
      <xdr:row>23</xdr:row>
      <xdr:rowOff>57150</xdr:rowOff>
    </xdr:from>
    <xdr:to>
      <xdr:col>120</xdr:col>
      <xdr:colOff>114300</xdr:colOff>
      <xdr:row>25</xdr:row>
      <xdr:rowOff>31750</xdr:rowOff>
    </xdr:to>
    <xdr:sp macro="" textlink="">
      <xdr:nvSpPr>
        <xdr:cNvPr id="728" name="正方形/長方形 727"/>
        <xdr:cNvSpPr/>
      </xdr:nvSpPr>
      <xdr:spPr>
        <a:xfrm>
          <a:off x="18288000" y="4000500"/>
          <a:ext cx="4686300" cy="3175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ysClr val="windowText" lastClr="000000"/>
              </a:solidFill>
              <a:latin typeface="ＭＳ Ｐゴシック" panose="020B0600070205080204" pitchFamily="50" charset="-128"/>
              <a:ea typeface="ＭＳ Ｐゴシック" panose="020B0600070205080204" pitchFamily="50" charset="-128"/>
            </a:rPr>
            <a:t>諸支出金</a:t>
          </a:r>
        </a:p>
      </xdr:txBody>
    </xdr:sp>
    <xdr:clientData/>
  </xdr:twoCellAnchor>
  <xdr:twoCellAnchor>
    <xdr:from>
      <xdr:col>96</xdr:col>
      <xdr:colOff>127000</xdr:colOff>
      <xdr:row>25</xdr:row>
      <xdr:rowOff>57150</xdr:rowOff>
    </xdr:from>
    <xdr:to>
      <xdr:col>104</xdr:col>
      <xdr:colOff>127000</xdr:colOff>
      <xdr:row>26</xdr:row>
      <xdr:rowOff>139700</xdr:rowOff>
    </xdr:to>
    <xdr:sp macro="" textlink="">
      <xdr:nvSpPr>
        <xdr:cNvPr id="729" name="正方形/長方形 728"/>
        <xdr:cNvSpPr/>
      </xdr:nvSpPr>
      <xdr:spPr>
        <a:xfrm>
          <a:off x="18415000" y="4343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類似団体内順位</a:t>
          </a:r>
        </a:p>
      </xdr:txBody>
    </xdr:sp>
    <xdr:clientData/>
  </xdr:twoCellAnchor>
  <xdr:twoCellAnchor>
    <xdr:from>
      <xdr:col>96</xdr:col>
      <xdr:colOff>127000</xdr:colOff>
      <xdr:row>26</xdr:row>
      <xdr:rowOff>88900</xdr:rowOff>
    </xdr:from>
    <xdr:to>
      <xdr:col>104</xdr:col>
      <xdr:colOff>127000</xdr:colOff>
      <xdr:row>28</xdr:row>
      <xdr:rowOff>0</xdr:rowOff>
    </xdr:to>
    <xdr:sp macro="" textlink="">
      <xdr:nvSpPr>
        <xdr:cNvPr id="730" name="正方形/長方形 729"/>
        <xdr:cNvSpPr/>
      </xdr:nvSpPr>
      <xdr:spPr>
        <a:xfrm>
          <a:off x="18415000" y="4546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2/23</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102</xdr:col>
      <xdr:colOff>0</xdr:colOff>
      <xdr:row>25</xdr:row>
      <xdr:rowOff>57150</xdr:rowOff>
    </xdr:from>
    <xdr:to>
      <xdr:col>110</xdr:col>
      <xdr:colOff>0</xdr:colOff>
      <xdr:row>26</xdr:row>
      <xdr:rowOff>139700</xdr:rowOff>
    </xdr:to>
    <xdr:sp macro="" textlink="">
      <xdr:nvSpPr>
        <xdr:cNvPr id="731" name="正方形/長方形 730"/>
        <xdr:cNvSpPr/>
      </xdr:nvSpPr>
      <xdr:spPr>
        <a:xfrm>
          <a:off x="19431000" y="4343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全国平均</a:t>
          </a:r>
        </a:p>
      </xdr:txBody>
    </xdr:sp>
    <xdr:clientData/>
  </xdr:twoCellAnchor>
  <xdr:twoCellAnchor>
    <xdr:from>
      <xdr:col>102</xdr:col>
      <xdr:colOff>0</xdr:colOff>
      <xdr:row>26</xdr:row>
      <xdr:rowOff>88900</xdr:rowOff>
    </xdr:from>
    <xdr:to>
      <xdr:col>110</xdr:col>
      <xdr:colOff>0</xdr:colOff>
      <xdr:row>28</xdr:row>
      <xdr:rowOff>0</xdr:rowOff>
    </xdr:to>
    <xdr:sp macro="" textlink="">
      <xdr:nvSpPr>
        <xdr:cNvPr id="732" name="正方形/長方形 731"/>
        <xdr:cNvSpPr/>
      </xdr:nvSpPr>
      <xdr:spPr>
        <a:xfrm>
          <a:off x="19431000" y="4546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823</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108</xdr:col>
      <xdr:colOff>0</xdr:colOff>
      <xdr:row>25</xdr:row>
      <xdr:rowOff>57150</xdr:rowOff>
    </xdr:from>
    <xdr:to>
      <xdr:col>116</xdr:col>
      <xdr:colOff>0</xdr:colOff>
      <xdr:row>26</xdr:row>
      <xdr:rowOff>139700</xdr:rowOff>
    </xdr:to>
    <xdr:sp macro="" textlink="">
      <xdr:nvSpPr>
        <xdr:cNvPr id="733" name="正方形/長方形 732"/>
        <xdr:cNvSpPr/>
      </xdr:nvSpPr>
      <xdr:spPr>
        <a:xfrm>
          <a:off x="20574000" y="4343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東京都平均</a:t>
          </a:r>
        </a:p>
      </xdr:txBody>
    </xdr:sp>
    <xdr:clientData/>
  </xdr:twoCellAnchor>
  <xdr:twoCellAnchor>
    <xdr:from>
      <xdr:col>108</xdr:col>
      <xdr:colOff>0</xdr:colOff>
      <xdr:row>26</xdr:row>
      <xdr:rowOff>88900</xdr:rowOff>
    </xdr:from>
    <xdr:to>
      <xdr:col>116</xdr:col>
      <xdr:colOff>0</xdr:colOff>
      <xdr:row>28</xdr:row>
      <xdr:rowOff>0</xdr:rowOff>
    </xdr:to>
    <xdr:sp macro="" textlink="">
      <xdr:nvSpPr>
        <xdr:cNvPr id="734" name="正方形/長方形 733"/>
        <xdr:cNvSpPr/>
      </xdr:nvSpPr>
      <xdr:spPr>
        <a:xfrm>
          <a:off x="20574000" y="4546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30</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96</xdr:col>
      <xdr:colOff>0</xdr:colOff>
      <xdr:row>28</xdr:row>
      <xdr:rowOff>25400</xdr:rowOff>
    </xdr:from>
    <xdr:to>
      <xdr:col>120</xdr:col>
      <xdr:colOff>114300</xdr:colOff>
      <xdr:row>41</xdr:row>
      <xdr:rowOff>82550</xdr:rowOff>
    </xdr:to>
    <xdr:sp macro="" textlink="">
      <xdr:nvSpPr>
        <xdr:cNvPr id="735" name="正方形/長方形 734"/>
        <xdr:cNvSpPr/>
      </xdr:nvSpPr>
      <xdr:spPr>
        <a:xfrm>
          <a:off x="18288000" y="4826000"/>
          <a:ext cx="4686300" cy="2286000"/>
        </a:xfrm>
        <a:prstGeom prst="rect">
          <a:avLst/>
        </a:prstGeom>
        <a:solidFill>
          <a:srgbClr val="E6FFD5"/>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95</xdr:col>
      <xdr:colOff>152400</xdr:colOff>
      <xdr:row>27</xdr:row>
      <xdr:rowOff>6350</xdr:rowOff>
    </xdr:from>
    <xdr:ext cx="349839" cy="225703"/>
    <xdr:sp macro="" textlink="">
      <xdr:nvSpPr>
        <xdr:cNvPr id="736" name="テキスト ボックス 735"/>
        <xdr:cNvSpPr txBox="1"/>
      </xdr:nvSpPr>
      <xdr:spPr>
        <a:xfrm>
          <a:off x="18249900" y="4635500"/>
          <a:ext cx="349839"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800">
              <a:latin typeface="ＭＳ Ｐゴシック" panose="020B0600070205080204" pitchFamily="50" charset="-128"/>
              <a:ea typeface="ＭＳ Ｐゴシック" panose="020B0600070205080204" pitchFamily="50" charset="-128"/>
            </a:rPr>
            <a:t>(</a:t>
          </a:r>
          <a:r>
            <a:rPr kumimoji="1" lang="ja-JP" altLang="en-US" sz="800">
              <a:latin typeface="ＭＳ Ｐゴシック" panose="020B0600070205080204" pitchFamily="50" charset="-128"/>
              <a:ea typeface="ＭＳ Ｐゴシック" panose="020B0600070205080204" pitchFamily="50" charset="-128"/>
            </a:rPr>
            <a:t>円</a:t>
          </a:r>
          <a:r>
            <a:rPr kumimoji="1" lang="en-US" altLang="ja-JP" sz="800">
              <a:latin typeface="ＭＳ Ｐゴシック" panose="020B0600070205080204" pitchFamily="50" charset="-128"/>
              <a:ea typeface="ＭＳ Ｐゴシック" panose="020B0600070205080204" pitchFamily="50" charset="-128"/>
            </a:rPr>
            <a:t>)</a:t>
          </a:r>
          <a:endParaRPr kumimoji="1" lang="ja-JP" altLang="en-US" sz="800">
            <a:latin typeface="ＭＳ Ｐゴシック" panose="020B0600070205080204" pitchFamily="50" charset="-128"/>
            <a:ea typeface="ＭＳ Ｐゴシック" panose="020B0600070205080204" pitchFamily="50" charset="-128"/>
          </a:endParaRPr>
        </a:p>
      </xdr:txBody>
    </xdr:sp>
    <xdr:clientData/>
  </xdr:oneCellAnchor>
  <xdr:twoCellAnchor>
    <xdr:from>
      <xdr:col>96</xdr:col>
      <xdr:colOff>0</xdr:colOff>
      <xdr:row>41</xdr:row>
      <xdr:rowOff>82550</xdr:rowOff>
    </xdr:from>
    <xdr:to>
      <xdr:col>120</xdr:col>
      <xdr:colOff>114300</xdr:colOff>
      <xdr:row>41</xdr:row>
      <xdr:rowOff>82550</xdr:rowOff>
    </xdr:to>
    <xdr:cxnSp macro="">
      <xdr:nvCxnSpPr>
        <xdr:cNvPr id="737" name="直線コネクタ 736"/>
        <xdr:cNvCxnSpPr/>
      </xdr:nvCxnSpPr>
      <xdr:spPr>
        <a:xfrm>
          <a:off x="18288000" y="7112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96</xdr:col>
      <xdr:colOff>0</xdr:colOff>
      <xdr:row>39</xdr:row>
      <xdr:rowOff>44450</xdr:rowOff>
    </xdr:from>
    <xdr:to>
      <xdr:col>120</xdr:col>
      <xdr:colOff>114300</xdr:colOff>
      <xdr:row>39</xdr:row>
      <xdr:rowOff>44450</xdr:rowOff>
    </xdr:to>
    <xdr:cxnSp macro="">
      <xdr:nvCxnSpPr>
        <xdr:cNvPr id="738" name="直線コネクタ 737"/>
        <xdr:cNvCxnSpPr/>
      </xdr:nvCxnSpPr>
      <xdr:spPr>
        <a:xfrm>
          <a:off x="18288000" y="6731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94</xdr:col>
      <xdr:colOff>132214</xdr:colOff>
      <xdr:row>38</xdr:row>
      <xdr:rowOff>73677</xdr:rowOff>
    </xdr:from>
    <xdr:ext cx="248786" cy="259045"/>
    <xdr:sp macro="" textlink="">
      <xdr:nvSpPr>
        <xdr:cNvPr id="739" name="テキスト ボックス 738"/>
        <xdr:cNvSpPr txBox="1"/>
      </xdr:nvSpPr>
      <xdr:spPr>
        <a:xfrm>
          <a:off x="18039214" y="6588777"/>
          <a:ext cx="248786"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96</xdr:col>
      <xdr:colOff>0</xdr:colOff>
      <xdr:row>37</xdr:row>
      <xdr:rowOff>6350</xdr:rowOff>
    </xdr:from>
    <xdr:to>
      <xdr:col>120</xdr:col>
      <xdr:colOff>114300</xdr:colOff>
      <xdr:row>37</xdr:row>
      <xdr:rowOff>6350</xdr:rowOff>
    </xdr:to>
    <xdr:cxnSp macro="">
      <xdr:nvCxnSpPr>
        <xdr:cNvPr id="740" name="直線コネクタ 739"/>
        <xdr:cNvCxnSpPr/>
      </xdr:nvCxnSpPr>
      <xdr:spPr>
        <a:xfrm>
          <a:off x="18288000" y="6350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94</xdr:col>
      <xdr:colOff>3974</xdr:colOff>
      <xdr:row>36</xdr:row>
      <xdr:rowOff>35577</xdr:rowOff>
    </xdr:from>
    <xdr:ext cx="377026" cy="259045"/>
    <xdr:sp macro="" textlink="">
      <xdr:nvSpPr>
        <xdr:cNvPr id="741" name="テキスト ボックス 740"/>
        <xdr:cNvSpPr txBox="1"/>
      </xdr:nvSpPr>
      <xdr:spPr>
        <a:xfrm>
          <a:off x="17910974" y="6207777"/>
          <a:ext cx="377026"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100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96</xdr:col>
      <xdr:colOff>0</xdr:colOff>
      <xdr:row>34</xdr:row>
      <xdr:rowOff>139700</xdr:rowOff>
    </xdr:from>
    <xdr:to>
      <xdr:col>120</xdr:col>
      <xdr:colOff>114300</xdr:colOff>
      <xdr:row>34</xdr:row>
      <xdr:rowOff>139700</xdr:rowOff>
    </xdr:to>
    <xdr:cxnSp macro="">
      <xdr:nvCxnSpPr>
        <xdr:cNvPr id="742" name="直線コネクタ 741"/>
        <xdr:cNvCxnSpPr/>
      </xdr:nvCxnSpPr>
      <xdr:spPr>
        <a:xfrm>
          <a:off x="18288000" y="5969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94</xdr:col>
      <xdr:colOff>3974</xdr:colOff>
      <xdr:row>33</xdr:row>
      <xdr:rowOff>168927</xdr:rowOff>
    </xdr:from>
    <xdr:ext cx="377026" cy="259045"/>
    <xdr:sp macro="" textlink="">
      <xdr:nvSpPr>
        <xdr:cNvPr id="743" name="テキスト ボックス 742"/>
        <xdr:cNvSpPr txBox="1"/>
      </xdr:nvSpPr>
      <xdr:spPr>
        <a:xfrm>
          <a:off x="17910974" y="5826777"/>
          <a:ext cx="377026"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200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96</xdr:col>
      <xdr:colOff>0</xdr:colOff>
      <xdr:row>32</xdr:row>
      <xdr:rowOff>101600</xdr:rowOff>
    </xdr:from>
    <xdr:to>
      <xdr:col>120</xdr:col>
      <xdr:colOff>114300</xdr:colOff>
      <xdr:row>32</xdr:row>
      <xdr:rowOff>101600</xdr:rowOff>
    </xdr:to>
    <xdr:cxnSp macro="">
      <xdr:nvCxnSpPr>
        <xdr:cNvPr id="744" name="直線コネクタ 743"/>
        <xdr:cNvCxnSpPr/>
      </xdr:nvCxnSpPr>
      <xdr:spPr>
        <a:xfrm>
          <a:off x="18288000" y="5588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94</xdr:col>
      <xdr:colOff>3974</xdr:colOff>
      <xdr:row>31</xdr:row>
      <xdr:rowOff>130827</xdr:rowOff>
    </xdr:from>
    <xdr:ext cx="377026" cy="259045"/>
    <xdr:sp macro="" textlink="">
      <xdr:nvSpPr>
        <xdr:cNvPr id="745" name="テキスト ボックス 744"/>
        <xdr:cNvSpPr txBox="1"/>
      </xdr:nvSpPr>
      <xdr:spPr>
        <a:xfrm>
          <a:off x="17910974" y="5445777"/>
          <a:ext cx="377026"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300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96</xdr:col>
      <xdr:colOff>0</xdr:colOff>
      <xdr:row>30</xdr:row>
      <xdr:rowOff>63500</xdr:rowOff>
    </xdr:from>
    <xdr:to>
      <xdr:col>120</xdr:col>
      <xdr:colOff>114300</xdr:colOff>
      <xdr:row>30</xdr:row>
      <xdr:rowOff>63500</xdr:rowOff>
    </xdr:to>
    <xdr:cxnSp macro="">
      <xdr:nvCxnSpPr>
        <xdr:cNvPr id="746" name="直線コネクタ 745"/>
        <xdr:cNvCxnSpPr/>
      </xdr:nvCxnSpPr>
      <xdr:spPr>
        <a:xfrm>
          <a:off x="18288000" y="5207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94</xdr:col>
      <xdr:colOff>3974</xdr:colOff>
      <xdr:row>29</xdr:row>
      <xdr:rowOff>92727</xdr:rowOff>
    </xdr:from>
    <xdr:ext cx="377026" cy="259045"/>
    <xdr:sp macro="" textlink="">
      <xdr:nvSpPr>
        <xdr:cNvPr id="747" name="テキスト ボックス 746"/>
        <xdr:cNvSpPr txBox="1"/>
      </xdr:nvSpPr>
      <xdr:spPr>
        <a:xfrm>
          <a:off x="17910974" y="5064777"/>
          <a:ext cx="377026"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400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96</xdr:col>
      <xdr:colOff>0</xdr:colOff>
      <xdr:row>28</xdr:row>
      <xdr:rowOff>25400</xdr:rowOff>
    </xdr:from>
    <xdr:to>
      <xdr:col>120</xdr:col>
      <xdr:colOff>114300</xdr:colOff>
      <xdr:row>28</xdr:row>
      <xdr:rowOff>25400</xdr:rowOff>
    </xdr:to>
    <xdr:cxnSp macro="">
      <xdr:nvCxnSpPr>
        <xdr:cNvPr id="748" name="直線コネクタ 747"/>
        <xdr:cNvCxnSpPr/>
      </xdr:nvCxnSpPr>
      <xdr:spPr>
        <a:xfrm>
          <a:off x="18288000" y="4826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94</xdr:col>
      <xdr:colOff>3974</xdr:colOff>
      <xdr:row>27</xdr:row>
      <xdr:rowOff>54627</xdr:rowOff>
    </xdr:from>
    <xdr:ext cx="377026" cy="259045"/>
    <xdr:sp macro="" textlink="">
      <xdr:nvSpPr>
        <xdr:cNvPr id="749" name="テキスト ボックス 748"/>
        <xdr:cNvSpPr txBox="1"/>
      </xdr:nvSpPr>
      <xdr:spPr>
        <a:xfrm>
          <a:off x="17910974" y="4683777"/>
          <a:ext cx="377026"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500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96</xdr:col>
      <xdr:colOff>0</xdr:colOff>
      <xdr:row>28</xdr:row>
      <xdr:rowOff>25400</xdr:rowOff>
    </xdr:from>
    <xdr:to>
      <xdr:col>120</xdr:col>
      <xdr:colOff>114300</xdr:colOff>
      <xdr:row>41</xdr:row>
      <xdr:rowOff>82550</xdr:rowOff>
    </xdr:to>
    <xdr:sp macro="" textlink="">
      <xdr:nvSpPr>
        <xdr:cNvPr id="750" name="諸支出金グラフ枠"/>
        <xdr:cNvSpPr/>
      </xdr:nvSpPr>
      <xdr:spPr>
        <a:xfrm>
          <a:off x="18288000" y="4826000"/>
          <a:ext cx="4686300" cy="228600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116</xdr:col>
      <xdr:colOff>61595</xdr:colOff>
      <xdr:row>29</xdr:row>
      <xdr:rowOff>143510</xdr:rowOff>
    </xdr:from>
    <xdr:to>
      <xdr:col>116</xdr:col>
      <xdr:colOff>62864</xdr:colOff>
      <xdr:row>39</xdr:row>
      <xdr:rowOff>44450</xdr:rowOff>
    </xdr:to>
    <xdr:cxnSp macro="">
      <xdr:nvCxnSpPr>
        <xdr:cNvPr id="751" name="直線コネクタ 750"/>
        <xdr:cNvCxnSpPr/>
      </xdr:nvCxnSpPr>
      <xdr:spPr>
        <a:xfrm flipV="1">
          <a:off x="22159595" y="5115560"/>
          <a:ext cx="1269" cy="1615440"/>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116</xdr:col>
      <xdr:colOff>114300</xdr:colOff>
      <xdr:row>39</xdr:row>
      <xdr:rowOff>48277</xdr:rowOff>
    </xdr:from>
    <xdr:ext cx="249299" cy="259045"/>
    <xdr:sp macro="" textlink="">
      <xdr:nvSpPr>
        <xdr:cNvPr id="752" name="諸支出金最小値テキスト"/>
        <xdr:cNvSpPr txBox="1"/>
      </xdr:nvSpPr>
      <xdr:spPr>
        <a:xfrm>
          <a:off x="22212300" y="6734827"/>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panose="020B0600070205080204" pitchFamily="50" charset="-128"/>
              <a:ea typeface="ＭＳ Ｐゴシック" panose="020B0600070205080204" pitchFamily="50" charset="-128"/>
            </a:rPr>
            <a:t>0</a:t>
          </a:r>
          <a:endParaRPr kumimoji="1" lang="ja-JP" altLang="en-US" sz="1000" b="1">
            <a:latin typeface="ＭＳ Ｐゴシック" panose="020B0600070205080204" pitchFamily="50" charset="-128"/>
            <a:ea typeface="ＭＳ Ｐゴシック" panose="020B0600070205080204" pitchFamily="50" charset="-128"/>
          </a:endParaRPr>
        </a:p>
      </xdr:txBody>
    </xdr:sp>
    <xdr:clientData/>
  </xdr:oneCellAnchor>
  <xdr:twoCellAnchor>
    <xdr:from>
      <xdr:col>115</xdr:col>
      <xdr:colOff>165100</xdr:colOff>
      <xdr:row>39</xdr:row>
      <xdr:rowOff>44450</xdr:rowOff>
    </xdr:from>
    <xdr:to>
      <xdr:col>116</xdr:col>
      <xdr:colOff>152400</xdr:colOff>
      <xdr:row>39</xdr:row>
      <xdr:rowOff>44450</xdr:rowOff>
    </xdr:to>
    <xdr:cxnSp macro="">
      <xdr:nvCxnSpPr>
        <xdr:cNvPr id="753" name="直線コネクタ 752"/>
        <xdr:cNvCxnSpPr/>
      </xdr:nvCxnSpPr>
      <xdr:spPr>
        <a:xfrm>
          <a:off x="22072600" y="6731000"/>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116</xdr:col>
      <xdr:colOff>114300</xdr:colOff>
      <xdr:row>28</xdr:row>
      <xdr:rowOff>90187</xdr:rowOff>
    </xdr:from>
    <xdr:ext cx="378565" cy="259045"/>
    <xdr:sp macro="" textlink="">
      <xdr:nvSpPr>
        <xdr:cNvPr id="754" name="諸支出金最大値テキスト"/>
        <xdr:cNvSpPr txBox="1"/>
      </xdr:nvSpPr>
      <xdr:spPr>
        <a:xfrm>
          <a:off x="22212300" y="4890787"/>
          <a:ext cx="378565"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panose="020B0600070205080204" pitchFamily="50" charset="-128"/>
            </a:rPr>
            <a:t>424</a:t>
          </a:r>
          <a:endParaRPr kumimoji="1" lang="ja-JP" altLang="en-US" sz="1000" b="1">
            <a:latin typeface="ＭＳ Ｐゴシック" panose="020B0600070205080204" pitchFamily="50" charset="-128"/>
          </a:endParaRPr>
        </a:p>
      </xdr:txBody>
    </xdr:sp>
    <xdr:clientData/>
  </xdr:oneCellAnchor>
  <xdr:twoCellAnchor>
    <xdr:from>
      <xdr:col>115</xdr:col>
      <xdr:colOff>165100</xdr:colOff>
      <xdr:row>29</xdr:row>
      <xdr:rowOff>143510</xdr:rowOff>
    </xdr:from>
    <xdr:to>
      <xdr:col>116</xdr:col>
      <xdr:colOff>152400</xdr:colOff>
      <xdr:row>29</xdr:row>
      <xdr:rowOff>143510</xdr:rowOff>
    </xdr:to>
    <xdr:cxnSp macro="">
      <xdr:nvCxnSpPr>
        <xdr:cNvPr id="755" name="直線コネクタ 754"/>
        <xdr:cNvCxnSpPr/>
      </xdr:nvCxnSpPr>
      <xdr:spPr>
        <a:xfrm>
          <a:off x="22072600" y="5115560"/>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111</xdr:col>
      <xdr:colOff>177800</xdr:colOff>
      <xdr:row>39</xdr:row>
      <xdr:rowOff>44450</xdr:rowOff>
    </xdr:from>
    <xdr:to>
      <xdr:col>116</xdr:col>
      <xdr:colOff>63500</xdr:colOff>
      <xdr:row>39</xdr:row>
      <xdr:rowOff>44450</xdr:rowOff>
    </xdr:to>
    <xdr:cxnSp macro="">
      <xdr:nvCxnSpPr>
        <xdr:cNvPr id="756" name="直線コネクタ 755"/>
        <xdr:cNvCxnSpPr/>
      </xdr:nvCxnSpPr>
      <xdr:spPr>
        <a:xfrm>
          <a:off x="21323300" y="6731000"/>
          <a:ext cx="838200" cy="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116</xdr:col>
      <xdr:colOff>114300</xdr:colOff>
      <xdr:row>37</xdr:row>
      <xdr:rowOff>107967</xdr:rowOff>
    </xdr:from>
    <xdr:ext cx="313932" cy="259045"/>
    <xdr:sp macro="" textlink="">
      <xdr:nvSpPr>
        <xdr:cNvPr id="757" name="諸支出金平均値テキスト"/>
        <xdr:cNvSpPr txBox="1"/>
      </xdr:nvSpPr>
      <xdr:spPr>
        <a:xfrm>
          <a:off x="22212300" y="6451617"/>
          <a:ext cx="313932"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000080"/>
              </a:solidFill>
              <a:latin typeface="ＭＳ Ｐゴシック" panose="020B0600070205080204" pitchFamily="50" charset="-128"/>
              <a:ea typeface="ＭＳ Ｐゴシック" panose="020B0600070205080204" pitchFamily="50" charset="-128"/>
            </a:rPr>
            <a:t>21</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116</xdr:col>
      <xdr:colOff>12700</xdr:colOff>
      <xdr:row>38</xdr:row>
      <xdr:rowOff>85090</xdr:rowOff>
    </xdr:from>
    <xdr:to>
      <xdr:col>116</xdr:col>
      <xdr:colOff>114300</xdr:colOff>
      <xdr:row>39</xdr:row>
      <xdr:rowOff>15240</xdr:rowOff>
    </xdr:to>
    <xdr:sp macro="" textlink="">
      <xdr:nvSpPr>
        <xdr:cNvPr id="758" name="フローチャート: 判断 757"/>
        <xdr:cNvSpPr/>
      </xdr:nvSpPr>
      <xdr:spPr>
        <a:xfrm>
          <a:off x="22110700" y="660019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107</xdr:col>
      <xdr:colOff>50800</xdr:colOff>
      <xdr:row>39</xdr:row>
      <xdr:rowOff>44450</xdr:rowOff>
    </xdr:from>
    <xdr:to>
      <xdr:col>111</xdr:col>
      <xdr:colOff>177800</xdr:colOff>
      <xdr:row>39</xdr:row>
      <xdr:rowOff>44450</xdr:rowOff>
    </xdr:to>
    <xdr:cxnSp macro="">
      <xdr:nvCxnSpPr>
        <xdr:cNvPr id="759" name="直線コネクタ 758"/>
        <xdr:cNvCxnSpPr/>
      </xdr:nvCxnSpPr>
      <xdr:spPr>
        <a:xfrm>
          <a:off x="20434300" y="6731000"/>
          <a:ext cx="889000" cy="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111</xdr:col>
      <xdr:colOff>127000</xdr:colOff>
      <xdr:row>37</xdr:row>
      <xdr:rowOff>92710</xdr:rowOff>
    </xdr:from>
    <xdr:to>
      <xdr:col>112</xdr:col>
      <xdr:colOff>38100</xdr:colOff>
      <xdr:row>38</xdr:row>
      <xdr:rowOff>22860</xdr:rowOff>
    </xdr:to>
    <xdr:sp macro="" textlink="">
      <xdr:nvSpPr>
        <xdr:cNvPr id="760" name="フローチャート: 判断 759"/>
        <xdr:cNvSpPr/>
      </xdr:nvSpPr>
      <xdr:spPr>
        <a:xfrm>
          <a:off x="21272500" y="643636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111</xdr:col>
      <xdr:colOff>20833</xdr:colOff>
      <xdr:row>36</xdr:row>
      <xdr:rowOff>39387</xdr:rowOff>
    </xdr:from>
    <xdr:ext cx="313932" cy="259045"/>
    <xdr:sp macro="" textlink="">
      <xdr:nvSpPr>
        <xdr:cNvPr id="761" name="テキスト ボックス 760"/>
        <xdr:cNvSpPr txBox="1"/>
      </xdr:nvSpPr>
      <xdr:spPr>
        <a:xfrm>
          <a:off x="21166333" y="6211587"/>
          <a:ext cx="313932"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64</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102</xdr:col>
      <xdr:colOff>114300</xdr:colOff>
      <xdr:row>39</xdr:row>
      <xdr:rowOff>44450</xdr:rowOff>
    </xdr:from>
    <xdr:to>
      <xdr:col>107</xdr:col>
      <xdr:colOff>50800</xdr:colOff>
      <xdr:row>39</xdr:row>
      <xdr:rowOff>44450</xdr:rowOff>
    </xdr:to>
    <xdr:cxnSp macro="">
      <xdr:nvCxnSpPr>
        <xdr:cNvPr id="762" name="直線コネクタ 761"/>
        <xdr:cNvCxnSpPr/>
      </xdr:nvCxnSpPr>
      <xdr:spPr>
        <a:xfrm>
          <a:off x="19545300" y="6731000"/>
          <a:ext cx="889000" cy="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107</xdr:col>
      <xdr:colOff>0</xdr:colOff>
      <xdr:row>32</xdr:row>
      <xdr:rowOff>130810</xdr:rowOff>
    </xdr:from>
    <xdr:to>
      <xdr:col>107</xdr:col>
      <xdr:colOff>101600</xdr:colOff>
      <xdr:row>33</xdr:row>
      <xdr:rowOff>60960</xdr:rowOff>
    </xdr:to>
    <xdr:sp macro="" textlink="">
      <xdr:nvSpPr>
        <xdr:cNvPr id="763" name="フローチャート: 判断 762"/>
        <xdr:cNvSpPr/>
      </xdr:nvSpPr>
      <xdr:spPr>
        <a:xfrm>
          <a:off x="20383500" y="561721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106</xdr:col>
      <xdr:colOff>52017</xdr:colOff>
      <xdr:row>31</xdr:row>
      <xdr:rowOff>77487</xdr:rowOff>
    </xdr:from>
    <xdr:ext cx="378565" cy="259045"/>
    <xdr:sp macro="" textlink="">
      <xdr:nvSpPr>
        <xdr:cNvPr id="764" name="テキスト ボックス 763"/>
        <xdr:cNvSpPr txBox="1"/>
      </xdr:nvSpPr>
      <xdr:spPr>
        <a:xfrm>
          <a:off x="20245017" y="5392437"/>
          <a:ext cx="378565"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279</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97</xdr:col>
      <xdr:colOff>177800</xdr:colOff>
      <xdr:row>39</xdr:row>
      <xdr:rowOff>44450</xdr:rowOff>
    </xdr:from>
    <xdr:to>
      <xdr:col>102</xdr:col>
      <xdr:colOff>114300</xdr:colOff>
      <xdr:row>39</xdr:row>
      <xdr:rowOff>44450</xdr:rowOff>
    </xdr:to>
    <xdr:cxnSp macro="">
      <xdr:nvCxnSpPr>
        <xdr:cNvPr id="765" name="直線コネクタ 764"/>
        <xdr:cNvCxnSpPr/>
      </xdr:nvCxnSpPr>
      <xdr:spPr>
        <a:xfrm>
          <a:off x="18656300" y="6731000"/>
          <a:ext cx="889000" cy="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102</xdr:col>
      <xdr:colOff>63500</xdr:colOff>
      <xdr:row>37</xdr:row>
      <xdr:rowOff>58420</xdr:rowOff>
    </xdr:from>
    <xdr:to>
      <xdr:col>102</xdr:col>
      <xdr:colOff>165100</xdr:colOff>
      <xdr:row>37</xdr:row>
      <xdr:rowOff>160020</xdr:rowOff>
    </xdr:to>
    <xdr:sp macro="" textlink="">
      <xdr:nvSpPr>
        <xdr:cNvPr id="766" name="フローチャート: 判断 765"/>
        <xdr:cNvSpPr/>
      </xdr:nvSpPr>
      <xdr:spPr>
        <a:xfrm>
          <a:off x="19494500" y="640207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101</xdr:col>
      <xdr:colOff>147833</xdr:colOff>
      <xdr:row>36</xdr:row>
      <xdr:rowOff>5097</xdr:rowOff>
    </xdr:from>
    <xdr:ext cx="313932" cy="259045"/>
    <xdr:sp macro="" textlink="">
      <xdr:nvSpPr>
        <xdr:cNvPr id="767" name="テキスト ボックス 766"/>
        <xdr:cNvSpPr txBox="1"/>
      </xdr:nvSpPr>
      <xdr:spPr>
        <a:xfrm>
          <a:off x="19388333" y="6177297"/>
          <a:ext cx="313932"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73</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97</xdr:col>
      <xdr:colOff>127000</xdr:colOff>
      <xdr:row>38</xdr:row>
      <xdr:rowOff>24130</xdr:rowOff>
    </xdr:from>
    <xdr:to>
      <xdr:col>98</xdr:col>
      <xdr:colOff>38100</xdr:colOff>
      <xdr:row>38</xdr:row>
      <xdr:rowOff>125730</xdr:rowOff>
    </xdr:to>
    <xdr:sp macro="" textlink="">
      <xdr:nvSpPr>
        <xdr:cNvPr id="768" name="フローチャート: 判断 767"/>
        <xdr:cNvSpPr/>
      </xdr:nvSpPr>
      <xdr:spPr>
        <a:xfrm>
          <a:off x="18605500" y="653923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97</xdr:col>
      <xdr:colOff>20833</xdr:colOff>
      <xdr:row>36</xdr:row>
      <xdr:rowOff>142257</xdr:rowOff>
    </xdr:from>
    <xdr:ext cx="313932" cy="259045"/>
    <xdr:sp macro="" textlink="">
      <xdr:nvSpPr>
        <xdr:cNvPr id="769" name="テキスト ボックス 768"/>
        <xdr:cNvSpPr txBox="1"/>
      </xdr:nvSpPr>
      <xdr:spPr>
        <a:xfrm>
          <a:off x="18499333" y="6314457"/>
          <a:ext cx="313932"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37</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oneCellAnchor>
    <xdr:from>
      <xdr:col>115</xdr:col>
      <xdr:colOff>63500</xdr:colOff>
      <xdr:row>41</xdr:row>
      <xdr:rowOff>80027</xdr:rowOff>
    </xdr:from>
    <xdr:ext cx="762000" cy="259045"/>
    <xdr:sp macro="" textlink="">
      <xdr:nvSpPr>
        <xdr:cNvPr id="770" name="テキスト ボックス 769"/>
        <xdr:cNvSpPr txBox="1"/>
      </xdr:nvSpPr>
      <xdr:spPr>
        <a:xfrm>
          <a:off x="21971000" y="7109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R01</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110</xdr:col>
      <xdr:colOff>177800</xdr:colOff>
      <xdr:row>41</xdr:row>
      <xdr:rowOff>80027</xdr:rowOff>
    </xdr:from>
    <xdr:ext cx="762000" cy="259045"/>
    <xdr:sp macro="" textlink="">
      <xdr:nvSpPr>
        <xdr:cNvPr id="771" name="テキスト ボックス 770"/>
        <xdr:cNvSpPr txBox="1"/>
      </xdr:nvSpPr>
      <xdr:spPr>
        <a:xfrm>
          <a:off x="21132800" y="7109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H30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106</xdr:col>
      <xdr:colOff>50800</xdr:colOff>
      <xdr:row>41</xdr:row>
      <xdr:rowOff>80027</xdr:rowOff>
    </xdr:from>
    <xdr:ext cx="762000" cy="259045"/>
    <xdr:sp macro="" textlink="">
      <xdr:nvSpPr>
        <xdr:cNvPr id="772" name="テキスト ボックス 771"/>
        <xdr:cNvSpPr txBox="1"/>
      </xdr:nvSpPr>
      <xdr:spPr>
        <a:xfrm>
          <a:off x="20243800" y="7109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H29</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101</xdr:col>
      <xdr:colOff>114300</xdr:colOff>
      <xdr:row>41</xdr:row>
      <xdr:rowOff>80027</xdr:rowOff>
    </xdr:from>
    <xdr:ext cx="762000" cy="259045"/>
    <xdr:sp macro="" textlink="">
      <xdr:nvSpPr>
        <xdr:cNvPr id="773" name="テキスト ボックス 772"/>
        <xdr:cNvSpPr txBox="1"/>
      </xdr:nvSpPr>
      <xdr:spPr>
        <a:xfrm>
          <a:off x="19354800" y="7109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H28</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96</xdr:col>
      <xdr:colOff>177800</xdr:colOff>
      <xdr:row>41</xdr:row>
      <xdr:rowOff>80027</xdr:rowOff>
    </xdr:from>
    <xdr:ext cx="762000" cy="259045"/>
    <xdr:sp macro="" textlink="">
      <xdr:nvSpPr>
        <xdr:cNvPr id="774" name="テキスト ボックス 773"/>
        <xdr:cNvSpPr txBox="1"/>
      </xdr:nvSpPr>
      <xdr:spPr>
        <a:xfrm>
          <a:off x="18465800" y="7109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H27</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116</xdr:col>
      <xdr:colOff>12700</xdr:colOff>
      <xdr:row>38</xdr:row>
      <xdr:rowOff>165100</xdr:rowOff>
    </xdr:from>
    <xdr:to>
      <xdr:col>116</xdr:col>
      <xdr:colOff>114300</xdr:colOff>
      <xdr:row>39</xdr:row>
      <xdr:rowOff>95250</xdr:rowOff>
    </xdr:to>
    <xdr:sp macro="" textlink="">
      <xdr:nvSpPr>
        <xdr:cNvPr id="775" name="楕円 774"/>
        <xdr:cNvSpPr/>
      </xdr:nvSpPr>
      <xdr:spPr>
        <a:xfrm>
          <a:off x="22110700" y="66802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116</xdr:col>
      <xdr:colOff>114300</xdr:colOff>
      <xdr:row>38</xdr:row>
      <xdr:rowOff>80027</xdr:rowOff>
    </xdr:from>
    <xdr:ext cx="249299" cy="259045"/>
    <xdr:sp macro="" textlink="">
      <xdr:nvSpPr>
        <xdr:cNvPr id="776" name="諸支出金該当値テキスト"/>
        <xdr:cNvSpPr txBox="1"/>
      </xdr:nvSpPr>
      <xdr:spPr>
        <a:xfrm>
          <a:off x="22212300" y="6595127"/>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FF0000"/>
              </a:solidFill>
              <a:latin typeface="ＭＳ Ｐゴシック" panose="020B0600070205080204" pitchFamily="50" charset="-128"/>
              <a:ea typeface="ＭＳ Ｐゴシック" panose="020B0600070205080204" pitchFamily="50" charset="-128"/>
            </a:rPr>
            <a:t>0</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111</xdr:col>
      <xdr:colOff>127000</xdr:colOff>
      <xdr:row>38</xdr:row>
      <xdr:rowOff>165100</xdr:rowOff>
    </xdr:from>
    <xdr:to>
      <xdr:col>112</xdr:col>
      <xdr:colOff>38100</xdr:colOff>
      <xdr:row>39</xdr:row>
      <xdr:rowOff>95250</xdr:rowOff>
    </xdr:to>
    <xdr:sp macro="" textlink="">
      <xdr:nvSpPr>
        <xdr:cNvPr id="777" name="楕円 776"/>
        <xdr:cNvSpPr/>
      </xdr:nvSpPr>
      <xdr:spPr>
        <a:xfrm>
          <a:off x="21272500" y="66802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111</xdr:col>
      <xdr:colOff>53150</xdr:colOff>
      <xdr:row>39</xdr:row>
      <xdr:rowOff>86377</xdr:rowOff>
    </xdr:from>
    <xdr:ext cx="249299" cy="259045"/>
    <xdr:sp macro="" textlink="">
      <xdr:nvSpPr>
        <xdr:cNvPr id="778" name="テキスト ボックス 777"/>
        <xdr:cNvSpPr txBox="1"/>
      </xdr:nvSpPr>
      <xdr:spPr>
        <a:xfrm>
          <a:off x="21198650" y="6772927"/>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0</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107</xdr:col>
      <xdr:colOff>0</xdr:colOff>
      <xdr:row>38</xdr:row>
      <xdr:rowOff>165100</xdr:rowOff>
    </xdr:from>
    <xdr:to>
      <xdr:col>107</xdr:col>
      <xdr:colOff>101600</xdr:colOff>
      <xdr:row>39</xdr:row>
      <xdr:rowOff>95250</xdr:rowOff>
    </xdr:to>
    <xdr:sp macro="" textlink="">
      <xdr:nvSpPr>
        <xdr:cNvPr id="779" name="楕円 778"/>
        <xdr:cNvSpPr/>
      </xdr:nvSpPr>
      <xdr:spPr>
        <a:xfrm>
          <a:off x="20383500" y="66802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106</xdr:col>
      <xdr:colOff>116650</xdr:colOff>
      <xdr:row>39</xdr:row>
      <xdr:rowOff>86377</xdr:rowOff>
    </xdr:from>
    <xdr:ext cx="249299" cy="259045"/>
    <xdr:sp macro="" textlink="">
      <xdr:nvSpPr>
        <xdr:cNvPr id="780" name="テキスト ボックス 779"/>
        <xdr:cNvSpPr txBox="1"/>
      </xdr:nvSpPr>
      <xdr:spPr>
        <a:xfrm>
          <a:off x="20309650" y="6772927"/>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0</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102</xdr:col>
      <xdr:colOff>63500</xdr:colOff>
      <xdr:row>38</xdr:row>
      <xdr:rowOff>165100</xdr:rowOff>
    </xdr:from>
    <xdr:to>
      <xdr:col>102</xdr:col>
      <xdr:colOff>165100</xdr:colOff>
      <xdr:row>39</xdr:row>
      <xdr:rowOff>95250</xdr:rowOff>
    </xdr:to>
    <xdr:sp macro="" textlink="">
      <xdr:nvSpPr>
        <xdr:cNvPr id="781" name="楕円 780"/>
        <xdr:cNvSpPr/>
      </xdr:nvSpPr>
      <xdr:spPr>
        <a:xfrm>
          <a:off x="19494500" y="66802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101</xdr:col>
      <xdr:colOff>180150</xdr:colOff>
      <xdr:row>39</xdr:row>
      <xdr:rowOff>86377</xdr:rowOff>
    </xdr:from>
    <xdr:ext cx="249299" cy="259045"/>
    <xdr:sp macro="" textlink="">
      <xdr:nvSpPr>
        <xdr:cNvPr id="782" name="テキスト ボックス 781"/>
        <xdr:cNvSpPr txBox="1"/>
      </xdr:nvSpPr>
      <xdr:spPr>
        <a:xfrm>
          <a:off x="19420650" y="6772927"/>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0</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97</xdr:col>
      <xdr:colOff>127000</xdr:colOff>
      <xdr:row>38</xdr:row>
      <xdr:rowOff>165100</xdr:rowOff>
    </xdr:from>
    <xdr:to>
      <xdr:col>98</xdr:col>
      <xdr:colOff>38100</xdr:colOff>
      <xdr:row>39</xdr:row>
      <xdr:rowOff>95250</xdr:rowOff>
    </xdr:to>
    <xdr:sp macro="" textlink="">
      <xdr:nvSpPr>
        <xdr:cNvPr id="783" name="楕円 782"/>
        <xdr:cNvSpPr/>
      </xdr:nvSpPr>
      <xdr:spPr>
        <a:xfrm>
          <a:off x="18605500" y="66802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97</xdr:col>
      <xdr:colOff>53150</xdr:colOff>
      <xdr:row>39</xdr:row>
      <xdr:rowOff>86377</xdr:rowOff>
    </xdr:from>
    <xdr:ext cx="249299" cy="259045"/>
    <xdr:sp macro="" textlink="">
      <xdr:nvSpPr>
        <xdr:cNvPr id="784" name="テキスト ボックス 783"/>
        <xdr:cNvSpPr txBox="1"/>
      </xdr:nvSpPr>
      <xdr:spPr>
        <a:xfrm>
          <a:off x="18531650" y="6772927"/>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0</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96</xdr:col>
      <xdr:colOff>0</xdr:colOff>
      <xdr:row>43</xdr:row>
      <xdr:rowOff>57150</xdr:rowOff>
    </xdr:from>
    <xdr:to>
      <xdr:col>120</xdr:col>
      <xdr:colOff>114300</xdr:colOff>
      <xdr:row>45</xdr:row>
      <xdr:rowOff>31750</xdr:rowOff>
    </xdr:to>
    <xdr:sp macro="" textlink="">
      <xdr:nvSpPr>
        <xdr:cNvPr id="785" name="正方形/長方形 784"/>
        <xdr:cNvSpPr/>
      </xdr:nvSpPr>
      <xdr:spPr>
        <a:xfrm>
          <a:off x="18288000" y="7429500"/>
          <a:ext cx="4686300" cy="3175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ysClr val="windowText" lastClr="000000"/>
              </a:solidFill>
              <a:latin typeface="ＭＳ Ｐゴシック" panose="020B0600070205080204" pitchFamily="50" charset="-128"/>
              <a:ea typeface="ＭＳ Ｐゴシック" panose="020B0600070205080204" pitchFamily="50" charset="-128"/>
            </a:rPr>
            <a:t>前年度繰上充用金</a:t>
          </a:r>
        </a:p>
      </xdr:txBody>
    </xdr:sp>
    <xdr:clientData/>
  </xdr:twoCellAnchor>
  <xdr:twoCellAnchor>
    <xdr:from>
      <xdr:col>96</xdr:col>
      <xdr:colOff>127000</xdr:colOff>
      <xdr:row>45</xdr:row>
      <xdr:rowOff>57150</xdr:rowOff>
    </xdr:from>
    <xdr:to>
      <xdr:col>104</xdr:col>
      <xdr:colOff>127000</xdr:colOff>
      <xdr:row>46</xdr:row>
      <xdr:rowOff>139700</xdr:rowOff>
    </xdr:to>
    <xdr:sp macro="" textlink="">
      <xdr:nvSpPr>
        <xdr:cNvPr id="786" name="正方形/長方形 785"/>
        <xdr:cNvSpPr/>
      </xdr:nvSpPr>
      <xdr:spPr>
        <a:xfrm>
          <a:off x="18415000" y="7772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類似団体内順位</a:t>
          </a:r>
        </a:p>
      </xdr:txBody>
    </xdr:sp>
    <xdr:clientData/>
  </xdr:twoCellAnchor>
  <xdr:twoCellAnchor>
    <xdr:from>
      <xdr:col>96</xdr:col>
      <xdr:colOff>127000</xdr:colOff>
      <xdr:row>46</xdr:row>
      <xdr:rowOff>88900</xdr:rowOff>
    </xdr:from>
    <xdr:to>
      <xdr:col>104</xdr:col>
      <xdr:colOff>127000</xdr:colOff>
      <xdr:row>48</xdr:row>
      <xdr:rowOff>0</xdr:rowOff>
    </xdr:to>
    <xdr:sp macro="" textlink="">
      <xdr:nvSpPr>
        <xdr:cNvPr id="787" name="正方形/長方形 786"/>
        <xdr:cNvSpPr/>
      </xdr:nvSpPr>
      <xdr:spPr>
        <a:xfrm>
          <a:off x="18415000" y="7975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1/23</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102</xdr:col>
      <xdr:colOff>0</xdr:colOff>
      <xdr:row>45</xdr:row>
      <xdr:rowOff>57150</xdr:rowOff>
    </xdr:from>
    <xdr:to>
      <xdr:col>110</xdr:col>
      <xdr:colOff>0</xdr:colOff>
      <xdr:row>46</xdr:row>
      <xdr:rowOff>139700</xdr:rowOff>
    </xdr:to>
    <xdr:sp macro="" textlink="">
      <xdr:nvSpPr>
        <xdr:cNvPr id="788" name="正方形/長方形 787"/>
        <xdr:cNvSpPr/>
      </xdr:nvSpPr>
      <xdr:spPr>
        <a:xfrm>
          <a:off x="19431000" y="7772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全国平均</a:t>
          </a:r>
        </a:p>
      </xdr:txBody>
    </xdr:sp>
    <xdr:clientData/>
  </xdr:twoCellAnchor>
  <xdr:twoCellAnchor>
    <xdr:from>
      <xdr:col>102</xdr:col>
      <xdr:colOff>0</xdr:colOff>
      <xdr:row>46</xdr:row>
      <xdr:rowOff>88900</xdr:rowOff>
    </xdr:from>
    <xdr:to>
      <xdr:col>110</xdr:col>
      <xdr:colOff>0</xdr:colOff>
      <xdr:row>48</xdr:row>
      <xdr:rowOff>0</xdr:rowOff>
    </xdr:to>
    <xdr:sp macro="" textlink="">
      <xdr:nvSpPr>
        <xdr:cNvPr id="789" name="正方形/長方形 788"/>
        <xdr:cNvSpPr/>
      </xdr:nvSpPr>
      <xdr:spPr>
        <a:xfrm>
          <a:off x="19431000" y="7975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2</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108</xdr:col>
      <xdr:colOff>0</xdr:colOff>
      <xdr:row>45</xdr:row>
      <xdr:rowOff>57150</xdr:rowOff>
    </xdr:from>
    <xdr:to>
      <xdr:col>116</xdr:col>
      <xdr:colOff>0</xdr:colOff>
      <xdr:row>46</xdr:row>
      <xdr:rowOff>139700</xdr:rowOff>
    </xdr:to>
    <xdr:sp macro="" textlink="">
      <xdr:nvSpPr>
        <xdr:cNvPr id="790" name="正方形/長方形 789"/>
        <xdr:cNvSpPr/>
      </xdr:nvSpPr>
      <xdr:spPr>
        <a:xfrm>
          <a:off x="20574000" y="7772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東京都平均</a:t>
          </a:r>
        </a:p>
      </xdr:txBody>
    </xdr:sp>
    <xdr:clientData/>
  </xdr:twoCellAnchor>
  <xdr:twoCellAnchor>
    <xdr:from>
      <xdr:col>108</xdr:col>
      <xdr:colOff>0</xdr:colOff>
      <xdr:row>46</xdr:row>
      <xdr:rowOff>88900</xdr:rowOff>
    </xdr:from>
    <xdr:to>
      <xdr:col>116</xdr:col>
      <xdr:colOff>0</xdr:colOff>
      <xdr:row>48</xdr:row>
      <xdr:rowOff>0</xdr:rowOff>
    </xdr:to>
    <xdr:sp macro="" textlink="">
      <xdr:nvSpPr>
        <xdr:cNvPr id="791" name="正方形/長方形 790"/>
        <xdr:cNvSpPr/>
      </xdr:nvSpPr>
      <xdr:spPr>
        <a:xfrm>
          <a:off x="20574000" y="7975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0</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96</xdr:col>
      <xdr:colOff>0</xdr:colOff>
      <xdr:row>48</xdr:row>
      <xdr:rowOff>25400</xdr:rowOff>
    </xdr:from>
    <xdr:to>
      <xdr:col>120</xdr:col>
      <xdr:colOff>114300</xdr:colOff>
      <xdr:row>61</xdr:row>
      <xdr:rowOff>82550</xdr:rowOff>
    </xdr:to>
    <xdr:sp macro="" textlink="">
      <xdr:nvSpPr>
        <xdr:cNvPr id="792" name="正方形/長方形 791"/>
        <xdr:cNvSpPr/>
      </xdr:nvSpPr>
      <xdr:spPr>
        <a:xfrm>
          <a:off x="18288000" y="8255000"/>
          <a:ext cx="4686300" cy="2286000"/>
        </a:xfrm>
        <a:prstGeom prst="rect">
          <a:avLst/>
        </a:prstGeom>
        <a:solidFill>
          <a:srgbClr val="E6FFD5"/>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95</xdr:col>
      <xdr:colOff>152400</xdr:colOff>
      <xdr:row>47</xdr:row>
      <xdr:rowOff>6350</xdr:rowOff>
    </xdr:from>
    <xdr:ext cx="349839" cy="225703"/>
    <xdr:sp macro="" textlink="">
      <xdr:nvSpPr>
        <xdr:cNvPr id="793" name="テキスト ボックス 792"/>
        <xdr:cNvSpPr txBox="1"/>
      </xdr:nvSpPr>
      <xdr:spPr>
        <a:xfrm>
          <a:off x="18249900" y="8064500"/>
          <a:ext cx="349839"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800">
              <a:latin typeface="ＭＳ Ｐゴシック" panose="020B0600070205080204" pitchFamily="50" charset="-128"/>
              <a:ea typeface="ＭＳ Ｐゴシック" panose="020B0600070205080204" pitchFamily="50" charset="-128"/>
            </a:rPr>
            <a:t>(</a:t>
          </a:r>
          <a:r>
            <a:rPr kumimoji="1" lang="ja-JP" altLang="en-US" sz="800">
              <a:latin typeface="ＭＳ Ｐゴシック" panose="020B0600070205080204" pitchFamily="50" charset="-128"/>
              <a:ea typeface="ＭＳ Ｐゴシック" panose="020B0600070205080204" pitchFamily="50" charset="-128"/>
            </a:rPr>
            <a:t>円</a:t>
          </a:r>
          <a:r>
            <a:rPr kumimoji="1" lang="en-US" altLang="ja-JP" sz="800">
              <a:latin typeface="ＭＳ Ｐゴシック" panose="020B0600070205080204" pitchFamily="50" charset="-128"/>
              <a:ea typeface="ＭＳ Ｐゴシック" panose="020B0600070205080204" pitchFamily="50" charset="-128"/>
            </a:rPr>
            <a:t>)</a:t>
          </a:r>
          <a:endParaRPr kumimoji="1" lang="ja-JP" altLang="en-US" sz="800">
            <a:latin typeface="ＭＳ Ｐゴシック" panose="020B0600070205080204" pitchFamily="50" charset="-128"/>
            <a:ea typeface="ＭＳ Ｐゴシック" panose="020B0600070205080204" pitchFamily="50" charset="-128"/>
          </a:endParaRPr>
        </a:p>
      </xdr:txBody>
    </xdr:sp>
    <xdr:clientData/>
  </xdr:oneCellAnchor>
  <xdr:twoCellAnchor>
    <xdr:from>
      <xdr:col>96</xdr:col>
      <xdr:colOff>0</xdr:colOff>
      <xdr:row>61</xdr:row>
      <xdr:rowOff>82550</xdr:rowOff>
    </xdr:from>
    <xdr:to>
      <xdr:col>120</xdr:col>
      <xdr:colOff>114300</xdr:colOff>
      <xdr:row>61</xdr:row>
      <xdr:rowOff>82550</xdr:rowOff>
    </xdr:to>
    <xdr:cxnSp macro="">
      <xdr:nvCxnSpPr>
        <xdr:cNvPr id="794" name="直線コネクタ 793"/>
        <xdr:cNvCxnSpPr/>
      </xdr:nvCxnSpPr>
      <xdr:spPr>
        <a:xfrm>
          <a:off x="18288000" y="10541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96</xdr:col>
      <xdr:colOff>0</xdr:colOff>
      <xdr:row>54</xdr:row>
      <xdr:rowOff>139700</xdr:rowOff>
    </xdr:from>
    <xdr:to>
      <xdr:col>120</xdr:col>
      <xdr:colOff>114300</xdr:colOff>
      <xdr:row>54</xdr:row>
      <xdr:rowOff>139700</xdr:rowOff>
    </xdr:to>
    <xdr:cxnSp macro="">
      <xdr:nvCxnSpPr>
        <xdr:cNvPr id="795" name="直線コネクタ 794"/>
        <xdr:cNvCxnSpPr/>
      </xdr:nvCxnSpPr>
      <xdr:spPr>
        <a:xfrm>
          <a:off x="18288000" y="9398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94</xdr:col>
      <xdr:colOff>132214</xdr:colOff>
      <xdr:row>53</xdr:row>
      <xdr:rowOff>168927</xdr:rowOff>
    </xdr:from>
    <xdr:ext cx="248786" cy="259045"/>
    <xdr:sp macro="" textlink="">
      <xdr:nvSpPr>
        <xdr:cNvPr id="796" name="テキスト ボックス 795"/>
        <xdr:cNvSpPr txBox="1"/>
      </xdr:nvSpPr>
      <xdr:spPr>
        <a:xfrm>
          <a:off x="18039214" y="9255777"/>
          <a:ext cx="248786"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96</xdr:col>
      <xdr:colOff>0</xdr:colOff>
      <xdr:row>48</xdr:row>
      <xdr:rowOff>25400</xdr:rowOff>
    </xdr:from>
    <xdr:to>
      <xdr:col>120</xdr:col>
      <xdr:colOff>114300</xdr:colOff>
      <xdr:row>48</xdr:row>
      <xdr:rowOff>25400</xdr:rowOff>
    </xdr:to>
    <xdr:cxnSp macro="">
      <xdr:nvCxnSpPr>
        <xdr:cNvPr id="797" name="直線コネクタ 796"/>
        <xdr:cNvCxnSpPr/>
      </xdr:nvCxnSpPr>
      <xdr:spPr>
        <a:xfrm>
          <a:off x="18288000" y="8255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94</xdr:col>
      <xdr:colOff>132214</xdr:colOff>
      <xdr:row>47</xdr:row>
      <xdr:rowOff>54627</xdr:rowOff>
    </xdr:from>
    <xdr:ext cx="248786" cy="259045"/>
    <xdr:sp macro="" textlink="">
      <xdr:nvSpPr>
        <xdr:cNvPr id="798" name="テキスト ボックス 797"/>
        <xdr:cNvSpPr txBox="1"/>
      </xdr:nvSpPr>
      <xdr:spPr>
        <a:xfrm>
          <a:off x="18039214" y="8112777"/>
          <a:ext cx="248786"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1</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96</xdr:col>
      <xdr:colOff>0</xdr:colOff>
      <xdr:row>48</xdr:row>
      <xdr:rowOff>25400</xdr:rowOff>
    </xdr:from>
    <xdr:to>
      <xdr:col>120</xdr:col>
      <xdr:colOff>114300</xdr:colOff>
      <xdr:row>61</xdr:row>
      <xdr:rowOff>82550</xdr:rowOff>
    </xdr:to>
    <xdr:sp macro="" textlink="">
      <xdr:nvSpPr>
        <xdr:cNvPr id="799" name="前年度繰上充用金グラフ枠"/>
        <xdr:cNvSpPr/>
      </xdr:nvSpPr>
      <xdr:spPr>
        <a:xfrm>
          <a:off x="18288000" y="8255000"/>
          <a:ext cx="4686300" cy="228600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116</xdr:col>
      <xdr:colOff>61595</xdr:colOff>
      <xdr:row>54</xdr:row>
      <xdr:rowOff>139700</xdr:rowOff>
    </xdr:from>
    <xdr:to>
      <xdr:col>116</xdr:col>
      <xdr:colOff>62864</xdr:colOff>
      <xdr:row>54</xdr:row>
      <xdr:rowOff>139700</xdr:rowOff>
    </xdr:to>
    <xdr:cxnSp macro="">
      <xdr:nvCxnSpPr>
        <xdr:cNvPr id="800" name="直線コネクタ 799"/>
        <xdr:cNvCxnSpPr/>
      </xdr:nvCxnSpPr>
      <xdr:spPr>
        <a:xfrm>
          <a:off x="22159595" y="9398000"/>
          <a:ext cx="1269" cy="0"/>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116</xdr:col>
      <xdr:colOff>114300</xdr:colOff>
      <xdr:row>55</xdr:row>
      <xdr:rowOff>10177</xdr:rowOff>
    </xdr:from>
    <xdr:ext cx="249299" cy="259045"/>
    <xdr:sp macro="" textlink="">
      <xdr:nvSpPr>
        <xdr:cNvPr id="801" name="前年度繰上充用金最小値テキスト"/>
        <xdr:cNvSpPr txBox="1"/>
      </xdr:nvSpPr>
      <xdr:spPr>
        <a:xfrm>
          <a:off x="22212300" y="9439927"/>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panose="020B0600070205080204" pitchFamily="50" charset="-128"/>
              <a:ea typeface="ＭＳ Ｐゴシック" panose="020B0600070205080204" pitchFamily="50" charset="-128"/>
            </a:rPr>
            <a:t>0</a:t>
          </a:r>
          <a:endParaRPr kumimoji="1" lang="ja-JP" altLang="en-US" sz="1000" b="1">
            <a:latin typeface="ＭＳ Ｐゴシック" panose="020B0600070205080204" pitchFamily="50" charset="-128"/>
            <a:ea typeface="ＭＳ Ｐゴシック" panose="020B0600070205080204" pitchFamily="50" charset="-128"/>
          </a:endParaRPr>
        </a:p>
      </xdr:txBody>
    </xdr:sp>
    <xdr:clientData/>
  </xdr:oneCellAnchor>
  <xdr:twoCellAnchor>
    <xdr:from>
      <xdr:col>115</xdr:col>
      <xdr:colOff>165100</xdr:colOff>
      <xdr:row>54</xdr:row>
      <xdr:rowOff>139700</xdr:rowOff>
    </xdr:from>
    <xdr:to>
      <xdr:col>116</xdr:col>
      <xdr:colOff>152400</xdr:colOff>
      <xdr:row>54</xdr:row>
      <xdr:rowOff>139700</xdr:rowOff>
    </xdr:to>
    <xdr:cxnSp macro="">
      <xdr:nvCxnSpPr>
        <xdr:cNvPr id="802" name="直線コネクタ 801"/>
        <xdr:cNvCxnSpPr/>
      </xdr:nvCxnSpPr>
      <xdr:spPr>
        <a:xfrm>
          <a:off x="22072600" y="9398000"/>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116</xdr:col>
      <xdr:colOff>114300</xdr:colOff>
      <xdr:row>53</xdr:row>
      <xdr:rowOff>10177</xdr:rowOff>
    </xdr:from>
    <xdr:ext cx="249299" cy="259045"/>
    <xdr:sp macro="" textlink="">
      <xdr:nvSpPr>
        <xdr:cNvPr id="803" name="前年度繰上充用金最大値テキスト"/>
        <xdr:cNvSpPr txBox="1"/>
      </xdr:nvSpPr>
      <xdr:spPr>
        <a:xfrm>
          <a:off x="22212300" y="9097027"/>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panose="020B0600070205080204" pitchFamily="50" charset="-128"/>
            </a:rPr>
            <a:t>0</a:t>
          </a:r>
          <a:endParaRPr kumimoji="1" lang="ja-JP" altLang="en-US" sz="1000" b="1">
            <a:latin typeface="ＭＳ Ｐゴシック" panose="020B0600070205080204" pitchFamily="50" charset="-128"/>
          </a:endParaRPr>
        </a:p>
      </xdr:txBody>
    </xdr:sp>
    <xdr:clientData/>
  </xdr:oneCellAnchor>
  <xdr:twoCellAnchor>
    <xdr:from>
      <xdr:col>115</xdr:col>
      <xdr:colOff>165100</xdr:colOff>
      <xdr:row>54</xdr:row>
      <xdr:rowOff>139700</xdr:rowOff>
    </xdr:from>
    <xdr:to>
      <xdr:col>116</xdr:col>
      <xdr:colOff>152400</xdr:colOff>
      <xdr:row>54</xdr:row>
      <xdr:rowOff>139700</xdr:rowOff>
    </xdr:to>
    <xdr:cxnSp macro="">
      <xdr:nvCxnSpPr>
        <xdr:cNvPr id="804" name="直線コネクタ 803"/>
        <xdr:cNvCxnSpPr/>
      </xdr:nvCxnSpPr>
      <xdr:spPr>
        <a:xfrm>
          <a:off x="22072600" y="9398000"/>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111</xdr:col>
      <xdr:colOff>177800</xdr:colOff>
      <xdr:row>54</xdr:row>
      <xdr:rowOff>139700</xdr:rowOff>
    </xdr:from>
    <xdr:to>
      <xdr:col>116</xdr:col>
      <xdr:colOff>63500</xdr:colOff>
      <xdr:row>54</xdr:row>
      <xdr:rowOff>139700</xdr:rowOff>
    </xdr:to>
    <xdr:cxnSp macro="">
      <xdr:nvCxnSpPr>
        <xdr:cNvPr id="805" name="直線コネクタ 804"/>
        <xdr:cNvCxnSpPr/>
      </xdr:nvCxnSpPr>
      <xdr:spPr>
        <a:xfrm>
          <a:off x="21323300" y="9398000"/>
          <a:ext cx="838200" cy="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116</xdr:col>
      <xdr:colOff>114300</xdr:colOff>
      <xdr:row>54</xdr:row>
      <xdr:rowOff>67327</xdr:rowOff>
    </xdr:from>
    <xdr:ext cx="249299" cy="259045"/>
    <xdr:sp macro="" textlink="">
      <xdr:nvSpPr>
        <xdr:cNvPr id="806" name="前年度繰上充用金平均値テキスト"/>
        <xdr:cNvSpPr txBox="1"/>
      </xdr:nvSpPr>
      <xdr:spPr>
        <a:xfrm>
          <a:off x="22212300" y="9325627"/>
          <a:ext cx="249299"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000080"/>
              </a:solidFill>
              <a:latin typeface="ＭＳ Ｐゴシック" panose="020B0600070205080204" pitchFamily="50" charset="-128"/>
              <a:ea typeface="ＭＳ Ｐゴシック" panose="020B0600070205080204" pitchFamily="50" charset="-128"/>
            </a:rPr>
            <a:t>0</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116</xdr:col>
      <xdr:colOff>12700</xdr:colOff>
      <xdr:row>54</xdr:row>
      <xdr:rowOff>88900</xdr:rowOff>
    </xdr:from>
    <xdr:to>
      <xdr:col>116</xdr:col>
      <xdr:colOff>114300</xdr:colOff>
      <xdr:row>55</xdr:row>
      <xdr:rowOff>19050</xdr:rowOff>
    </xdr:to>
    <xdr:sp macro="" textlink="">
      <xdr:nvSpPr>
        <xdr:cNvPr id="807" name="フローチャート: 判断 806"/>
        <xdr:cNvSpPr/>
      </xdr:nvSpPr>
      <xdr:spPr>
        <a:xfrm>
          <a:off x="22110700" y="93472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107</xdr:col>
      <xdr:colOff>50800</xdr:colOff>
      <xdr:row>54</xdr:row>
      <xdr:rowOff>139700</xdr:rowOff>
    </xdr:from>
    <xdr:to>
      <xdr:col>111</xdr:col>
      <xdr:colOff>177800</xdr:colOff>
      <xdr:row>54</xdr:row>
      <xdr:rowOff>139700</xdr:rowOff>
    </xdr:to>
    <xdr:cxnSp macro="">
      <xdr:nvCxnSpPr>
        <xdr:cNvPr id="808" name="直線コネクタ 807"/>
        <xdr:cNvCxnSpPr/>
      </xdr:nvCxnSpPr>
      <xdr:spPr>
        <a:xfrm>
          <a:off x="20434300" y="9398000"/>
          <a:ext cx="889000" cy="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111</xdr:col>
      <xdr:colOff>127000</xdr:colOff>
      <xdr:row>54</xdr:row>
      <xdr:rowOff>88900</xdr:rowOff>
    </xdr:from>
    <xdr:to>
      <xdr:col>112</xdr:col>
      <xdr:colOff>38100</xdr:colOff>
      <xdr:row>55</xdr:row>
      <xdr:rowOff>19050</xdr:rowOff>
    </xdr:to>
    <xdr:sp macro="" textlink="">
      <xdr:nvSpPr>
        <xdr:cNvPr id="809" name="フローチャート: 判断 808"/>
        <xdr:cNvSpPr/>
      </xdr:nvSpPr>
      <xdr:spPr>
        <a:xfrm>
          <a:off x="21272500" y="93472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111</xdr:col>
      <xdr:colOff>53150</xdr:colOff>
      <xdr:row>55</xdr:row>
      <xdr:rowOff>10177</xdr:rowOff>
    </xdr:from>
    <xdr:ext cx="249299" cy="259045"/>
    <xdr:sp macro="" textlink="">
      <xdr:nvSpPr>
        <xdr:cNvPr id="810" name="テキスト ボックス 809"/>
        <xdr:cNvSpPr txBox="1"/>
      </xdr:nvSpPr>
      <xdr:spPr>
        <a:xfrm>
          <a:off x="21198650" y="9439927"/>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0</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102</xdr:col>
      <xdr:colOff>114300</xdr:colOff>
      <xdr:row>54</xdr:row>
      <xdr:rowOff>139700</xdr:rowOff>
    </xdr:from>
    <xdr:to>
      <xdr:col>107</xdr:col>
      <xdr:colOff>50800</xdr:colOff>
      <xdr:row>54</xdr:row>
      <xdr:rowOff>139700</xdr:rowOff>
    </xdr:to>
    <xdr:cxnSp macro="">
      <xdr:nvCxnSpPr>
        <xdr:cNvPr id="811" name="直線コネクタ 810"/>
        <xdr:cNvCxnSpPr/>
      </xdr:nvCxnSpPr>
      <xdr:spPr>
        <a:xfrm>
          <a:off x="19545300" y="9398000"/>
          <a:ext cx="889000" cy="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107</xdr:col>
      <xdr:colOff>0</xdr:colOff>
      <xdr:row>54</xdr:row>
      <xdr:rowOff>88900</xdr:rowOff>
    </xdr:from>
    <xdr:to>
      <xdr:col>107</xdr:col>
      <xdr:colOff>101600</xdr:colOff>
      <xdr:row>55</xdr:row>
      <xdr:rowOff>19050</xdr:rowOff>
    </xdr:to>
    <xdr:sp macro="" textlink="">
      <xdr:nvSpPr>
        <xdr:cNvPr id="812" name="フローチャート: 判断 811"/>
        <xdr:cNvSpPr/>
      </xdr:nvSpPr>
      <xdr:spPr>
        <a:xfrm>
          <a:off x="20383500" y="93472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106</xdr:col>
      <xdr:colOff>116650</xdr:colOff>
      <xdr:row>55</xdr:row>
      <xdr:rowOff>10177</xdr:rowOff>
    </xdr:from>
    <xdr:ext cx="249299" cy="259045"/>
    <xdr:sp macro="" textlink="">
      <xdr:nvSpPr>
        <xdr:cNvPr id="813" name="テキスト ボックス 812"/>
        <xdr:cNvSpPr txBox="1"/>
      </xdr:nvSpPr>
      <xdr:spPr>
        <a:xfrm>
          <a:off x="20309650" y="9439927"/>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0</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97</xdr:col>
      <xdr:colOff>177800</xdr:colOff>
      <xdr:row>54</xdr:row>
      <xdr:rowOff>139700</xdr:rowOff>
    </xdr:from>
    <xdr:to>
      <xdr:col>102</xdr:col>
      <xdr:colOff>114300</xdr:colOff>
      <xdr:row>54</xdr:row>
      <xdr:rowOff>139700</xdr:rowOff>
    </xdr:to>
    <xdr:cxnSp macro="">
      <xdr:nvCxnSpPr>
        <xdr:cNvPr id="814" name="直線コネクタ 813"/>
        <xdr:cNvCxnSpPr/>
      </xdr:nvCxnSpPr>
      <xdr:spPr>
        <a:xfrm>
          <a:off x="18656300" y="9398000"/>
          <a:ext cx="889000" cy="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102</xdr:col>
      <xdr:colOff>63500</xdr:colOff>
      <xdr:row>54</xdr:row>
      <xdr:rowOff>88900</xdr:rowOff>
    </xdr:from>
    <xdr:to>
      <xdr:col>102</xdr:col>
      <xdr:colOff>165100</xdr:colOff>
      <xdr:row>55</xdr:row>
      <xdr:rowOff>19050</xdr:rowOff>
    </xdr:to>
    <xdr:sp macro="" textlink="">
      <xdr:nvSpPr>
        <xdr:cNvPr id="815" name="フローチャート: 判断 814"/>
        <xdr:cNvSpPr/>
      </xdr:nvSpPr>
      <xdr:spPr>
        <a:xfrm>
          <a:off x="19494500" y="93472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101</xdr:col>
      <xdr:colOff>180150</xdr:colOff>
      <xdr:row>55</xdr:row>
      <xdr:rowOff>10177</xdr:rowOff>
    </xdr:from>
    <xdr:ext cx="249299" cy="259045"/>
    <xdr:sp macro="" textlink="">
      <xdr:nvSpPr>
        <xdr:cNvPr id="816" name="テキスト ボックス 815"/>
        <xdr:cNvSpPr txBox="1"/>
      </xdr:nvSpPr>
      <xdr:spPr>
        <a:xfrm>
          <a:off x="19420650" y="9439927"/>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0</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97</xdr:col>
      <xdr:colOff>127000</xdr:colOff>
      <xdr:row>54</xdr:row>
      <xdr:rowOff>88900</xdr:rowOff>
    </xdr:from>
    <xdr:to>
      <xdr:col>98</xdr:col>
      <xdr:colOff>38100</xdr:colOff>
      <xdr:row>55</xdr:row>
      <xdr:rowOff>19050</xdr:rowOff>
    </xdr:to>
    <xdr:sp macro="" textlink="">
      <xdr:nvSpPr>
        <xdr:cNvPr id="817" name="フローチャート: 判断 816"/>
        <xdr:cNvSpPr/>
      </xdr:nvSpPr>
      <xdr:spPr>
        <a:xfrm>
          <a:off x="18605500" y="93472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97</xdr:col>
      <xdr:colOff>53150</xdr:colOff>
      <xdr:row>55</xdr:row>
      <xdr:rowOff>10177</xdr:rowOff>
    </xdr:from>
    <xdr:ext cx="249299" cy="259045"/>
    <xdr:sp macro="" textlink="">
      <xdr:nvSpPr>
        <xdr:cNvPr id="818" name="テキスト ボックス 817"/>
        <xdr:cNvSpPr txBox="1"/>
      </xdr:nvSpPr>
      <xdr:spPr>
        <a:xfrm>
          <a:off x="18531650" y="9439927"/>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0</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oneCellAnchor>
    <xdr:from>
      <xdr:col>115</xdr:col>
      <xdr:colOff>63500</xdr:colOff>
      <xdr:row>61</xdr:row>
      <xdr:rowOff>80027</xdr:rowOff>
    </xdr:from>
    <xdr:ext cx="762000" cy="259045"/>
    <xdr:sp macro="" textlink="">
      <xdr:nvSpPr>
        <xdr:cNvPr id="819" name="テキスト ボックス 818"/>
        <xdr:cNvSpPr txBox="1"/>
      </xdr:nvSpPr>
      <xdr:spPr>
        <a:xfrm>
          <a:off x="21971000" y="10538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R01</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110</xdr:col>
      <xdr:colOff>177800</xdr:colOff>
      <xdr:row>61</xdr:row>
      <xdr:rowOff>80027</xdr:rowOff>
    </xdr:from>
    <xdr:ext cx="762000" cy="259045"/>
    <xdr:sp macro="" textlink="">
      <xdr:nvSpPr>
        <xdr:cNvPr id="820" name="テキスト ボックス 819"/>
        <xdr:cNvSpPr txBox="1"/>
      </xdr:nvSpPr>
      <xdr:spPr>
        <a:xfrm>
          <a:off x="21132800" y="10538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H30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106</xdr:col>
      <xdr:colOff>50800</xdr:colOff>
      <xdr:row>61</xdr:row>
      <xdr:rowOff>80027</xdr:rowOff>
    </xdr:from>
    <xdr:ext cx="762000" cy="259045"/>
    <xdr:sp macro="" textlink="">
      <xdr:nvSpPr>
        <xdr:cNvPr id="821" name="テキスト ボックス 820"/>
        <xdr:cNvSpPr txBox="1"/>
      </xdr:nvSpPr>
      <xdr:spPr>
        <a:xfrm>
          <a:off x="20243800" y="10538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H29</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101</xdr:col>
      <xdr:colOff>114300</xdr:colOff>
      <xdr:row>61</xdr:row>
      <xdr:rowOff>80027</xdr:rowOff>
    </xdr:from>
    <xdr:ext cx="762000" cy="259045"/>
    <xdr:sp macro="" textlink="">
      <xdr:nvSpPr>
        <xdr:cNvPr id="822" name="テキスト ボックス 821"/>
        <xdr:cNvSpPr txBox="1"/>
      </xdr:nvSpPr>
      <xdr:spPr>
        <a:xfrm>
          <a:off x="19354800" y="10538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H28</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96</xdr:col>
      <xdr:colOff>177800</xdr:colOff>
      <xdr:row>61</xdr:row>
      <xdr:rowOff>80027</xdr:rowOff>
    </xdr:from>
    <xdr:ext cx="762000" cy="259045"/>
    <xdr:sp macro="" textlink="">
      <xdr:nvSpPr>
        <xdr:cNvPr id="823" name="テキスト ボックス 822"/>
        <xdr:cNvSpPr txBox="1"/>
      </xdr:nvSpPr>
      <xdr:spPr>
        <a:xfrm>
          <a:off x="18465800" y="10538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H27</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116</xdr:col>
      <xdr:colOff>12700</xdr:colOff>
      <xdr:row>54</xdr:row>
      <xdr:rowOff>88900</xdr:rowOff>
    </xdr:from>
    <xdr:to>
      <xdr:col>116</xdr:col>
      <xdr:colOff>114300</xdr:colOff>
      <xdr:row>55</xdr:row>
      <xdr:rowOff>19050</xdr:rowOff>
    </xdr:to>
    <xdr:sp macro="" textlink="">
      <xdr:nvSpPr>
        <xdr:cNvPr id="824" name="楕円 823"/>
        <xdr:cNvSpPr/>
      </xdr:nvSpPr>
      <xdr:spPr>
        <a:xfrm>
          <a:off x="22110700" y="93472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116</xdr:col>
      <xdr:colOff>114300</xdr:colOff>
      <xdr:row>53</xdr:row>
      <xdr:rowOff>124477</xdr:rowOff>
    </xdr:from>
    <xdr:ext cx="249299" cy="259045"/>
    <xdr:sp macro="" textlink="">
      <xdr:nvSpPr>
        <xdr:cNvPr id="825" name="前年度繰上充用金該当値テキスト"/>
        <xdr:cNvSpPr txBox="1"/>
      </xdr:nvSpPr>
      <xdr:spPr>
        <a:xfrm>
          <a:off x="22212300" y="9211327"/>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FF0000"/>
              </a:solidFill>
              <a:latin typeface="ＭＳ Ｐゴシック" panose="020B0600070205080204" pitchFamily="50" charset="-128"/>
              <a:ea typeface="ＭＳ Ｐゴシック" panose="020B0600070205080204" pitchFamily="50" charset="-128"/>
            </a:rPr>
            <a:t>0</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111</xdr:col>
      <xdr:colOff>127000</xdr:colOff>
      <xdr:row>54</xdr:row>
      <xdr:rowOff>88900</xdr:rowOff>
    </xdr:from>
    <xdr:to>
      <xdr:col>112</xdr:col>
      <xdr:colOff>38100</xdr:colOff>
      <xdr:row>55</xdr:row>
      <xdr:rowOff>19050</xdr:rowOff>
    </xdr:to>
    <xdr:sp macro="" textlink="">
      <xdr:nvSpPr>
        <xdr:cNvPr id="826" name="楕円 825"/>
        <xdr:cNvSpPr/>
      </xdr:nvSpPr>
      <xdr:spPr>
        <a:xfrm>
          <a:off x="21272500" y="93472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111</xdr:col>
      <xdr:colOff>53150</xdr:colOff>
      <xdr:row>53</xdr:row>
      <xdr:rowOff>35577</xdr:rowOff>
    </xdr:from>
    <xdr:ext cx="249299" cy="259045"/>
    <xdr:sp macro="" textlink="">
      <xdr:nvSpPr>
        <xdr:cNvPr id="827" name="テキスト ボックス 826"/>
        <xdr:cNvSpPr txBox="1"/>
      </xdr:nvSpPr>
      <xdr:spPr>
        <a:xfrm>
          <a:off x="21198650" y="9122427"/>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0</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107</xdr:col>
      <xdr:colOff>0</xdr:colOff>
      <xdr:row>54</xdr:row>
      <xdr:rowOff>88900</xdr:rowOff>
    </xdr:from>
    <xdr:to>
      <xdr:col>107</xdr:col>
      <xdr:colOff>101600</xdr:colOff>
      <xdr:row>55</xdr:row>
      <xdr:rowOff>19050</xdr:rowOff>
    </xdr:to>
    <xdr:sp macro="" textlink="">
      <xdr:nvSpPr>
        <xdr:cNvPr id="828" name="楕円 827"/>
        <xdr:cNvSpPr/>
      </xdr:nvSpPr>
      <xdr:spPr>
        <a:xfrm>
          <a:off x="20383500" y="93472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106</xdr:col>
      <xdr:colOff>116650</xdr:colOff>
      <xdr:row>53</xdr:row>
      <xdr:rowOff>35577</xdr:rowOff>
    </xdr:from>
    <xdr:ext cx="249299" cy="259045"/>
    <xdr:sp macro="" textlink="">
      <xdr:nvSpPr>
        <xdr:cNvPr id="829" name="テキスト ボックス 828"/>
        <xdr:cNvSpPr txBox="1"/>
      </xdr:nvSpPr>
      <xdr:spPr>
        <a:xfrm>
          <a:off x="20309650" y="9122427"/>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0</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102</xdr:col>
      <xdr:colOff>63500</xdr:colOff>
      <xdr:row>54</xdr:row>
      <xdr:rowOff>88900</xdr:rowOff>
    </xdr:from>
    <xdr:to>
      <xdr:col>102</xdr:col>
      <xdr:colOff>165100</xdr:colOff>
      <xdr:row>55</xdr:row>
      <xdr:rowOff>19050</xdr:rowOff>
    </xdr:to>
    <xdr:sp macro="" textlink="">
      <xdr:nvSpPr>
        <xdr:cNvPr id="830" name="楕円 829"/>
        <xdr:cNvSpPr/>
      </xdr:nvSpPr>
      <xdr:spPr>
        <a:xfrm>
          <a:off x="19494500" y="93472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101</xdr:col>
      <xdr:colOff>180150</xdr:colOff>
      <xdr:row>53</xdr:row>
      <xdr:rowOff>35577</xdr:rowOff>
    </xdr:from>
    <xdr:ext cx="249299" cy="259045"/>
    <xdr:sp macro="" textlink="">
      <xdr:nvSpPr>
        <xdr:cNvPr id="831" name="テキスト ボックス 830"/>
        <xdr:cNvSpPr txBox="1"/>
      </xdr:nvSpPr>
      <xdr:spPr>
        <a:xfrm>
          <a:off x="19420650" y="9122427"/>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0</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97</xdr:col>
      <xdr:colOff>127000</xdr:colOff>
      <xdr:row>54</xdr:row>
      <xdr:rowOff>88900</xdr:rowOff>
    </xdr:from>
    <xdr:to>
      <xdr:col>98</xdr:col>
      <xdr:colOff>38100</xdr:colOff>
      <xdr:row>55</xdr:row>
      <xdr:rowOff>19050</xdr:rowOff>
    </xdr:to>
    <xdr:sp macro="" textlink="">
      <xdr:nvSpPr>
        <xdr:cNvPr id="832" name="楕円 831"/>
        <xdr:cNvSpPr/>
      </xdr:nvSpPr>
      <xdr:spPr>
        <a:xfrm>
          <a:off x="18605500" y="93472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97</xdr:col>
      <xdr:colOff>53150</xdr:colOff>
      <xdr:row>53</xdr:row>
      <xdr:rowOff>35577</xdr:rowOff>
    </xdr:from>
    <xdr:ext cx="249299" cy="259045"/>
    <xdr:sp macro="" textlink="">
      <xdr:nvSpPr>
        <xdr:cNvPr id="833" name="テキスト ボックス 832"/>
        <xdr:cNvSpPr txBox="1"/>
      </xdr:nvSpPr>
      <xdr:spPr>
        <a:xfrm>
          <a:off x="18531650" y="9122427"/>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0</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4</xdr:col>
      <xdr:colOff>0</xdr:colOff>
      <xdr:row>103</xdr:row>
      <xdr:rowOff>120650</xdr:rowOff>
    </xdr:from>
    <xdr:to>
      <xdr:col>120</xdr:col>
      <xdr:colOff>114300</xdr:colOff>
      <xdr:row>114</xdr:row>
      <xdr:rowOff>139700</xdr:rowOff>
    </xdr:to>
    <xdr:sp macro="" textlink="">
      <xdr:nvSpPr>
        <xdr:cNvPr id="834" name="正方形/長方形 833"/>
        <xdr:cNvSpPr/>
      </xdr:nvSpPr>
      <xdr:spPr>
        <a:xfrm>
          <a:off x="762000" y="17780000"/>
          <a:ext cx="22212300" cy="19050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4</xdr:col>
      <xdr:colOff>0</xdr:colOff>
      <xdr:row>104</xdr:row>
      <xdr:rowOff>12700</xdr:rowOff>
    </xdr:from>
    <xdr:to>
      <xdr:col>24</xdr:col>
      <xdr:colOff>38100</xdr:colOff>
      <xdr:row>105</xdr:row>
      <xdr:rowOff>95250</xdr:rowOff>
    </xdr:to>
    <xdr:sp macro="" textlink="">
      <xdr:nvSpPr>
        <xdr:cNvPr id="835" name="正方形/長方形 834"/>
        <xdr:cNvSpPr/>
      </xdr:nvSpPr>
      <xdr:spPr>
        <a:xfrm>
          <a:off x="762000" y="17843500"/>
          <a:ext cx="38481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r>
            <a:rPr kumimoji="1" lang="ja-JP" altLang="en-US" sz="1200" b="1" i="1">
              <a:solidFill>
                <a:srgbClr val="FF0000"/>
              </a:solidFill>
              <a:latin typeface="ＭＳ Ｐゴシック" panose="020B0600070205080204" pitchFamily="50" charset="-128"/>
              <a:ea typeface="ＭＳ Ｐゴシック" panose="020B0600070205080204" pitchFamily="50" charset="-128"/>
            </a:rPr>
            <a:t>目的別歳出の分析欄</a:t>
          </a:r>
        </a:p>
      </xdr:txBody>
    </xdr:sp>
    <xdr:clientData/>
  </xdr:twoCellAnchor>
  <xdr:twoCellAnchor>
    <xdr:from>
      <xdr:col>4</xdr:col>
      <xdr:colOff>25400</xdr:colOff>
      <xdr:row>105</xdr:row>
      <xdr:rowOff>95250</xdr:rowOff>
    </xdr:from>
    <xdr:to>
      <xdr:col>120</xdr:col>
      <xdr:colOff>88900</xdr:colOff>
      <xdr:row>114</xdr:row>
      <xdr:rowOff>76200</xdr:rowOff>
    </xdr:to>
    <xdr:sp macro="" textlink="" fLocksText="0">
      <xdr:nvSpPr>
        <xdr:cNvPr id="836" name="テキスト ボックス 835"/>
        <xdr:cNvSpPr txBox="1"/>
      </xdr:nvSpPr>
      <xdr:spPr>
        <a:xfrm>
          <a:off x="787400" y="18097500"/>
          <a:ext cx="22161500" cy="15240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kumimoji="1" lang="ja-JP" altLang="ja-JP" sz="1300">
              <a:solidFill>
                <a:sysClr val="windowText" lastClr="000000"/>
              </a:solidFill>
              <a:effectLst/>
              <a:latin typeface="ＭＳ ゴシック" panose="020B0609070205080204" pitchFamily="49" charset="-128"/>
              <a:ea typeface="ＭＳ ゴシック" panose="020B0609070205080204" pitchFamily="49" charset="-128"/>
              <a:cs typeface="+mn-cs"/>
            </a:rPr>
            <a:t>民生費は、近年、児童福祉費が待機児童対策などの子育て施策の充実により、増加しつづけている。</a:t>
          </a:r>
          <a:endParaRPr lang="ja-JP" altLang="ja-JP" sz="1300">
            <a:solidFill>
              <a:sysClr val="windowText" lastClr="000000"/>
            </a:solidFill>
            <a:effectLst/>
            <a:latin typeface="ＭＳ ゴシック" panose="020B0609070205080204" pitchFamily="49" charset="-128"/>
            <a:ea typeface="ＭＳ ゴシック" panose="020B0609070205080204" pitchFamily="49" charset="-128"/>
          </a:endParaRPr>
        </a:p>
        <a:p>
          <a:r>
            <a:rPr kumimoji="1" lang="ja-JP" altLang="ja-JP" sz="1300">
              <a:solidFill>
                <a:sysClr val="windowText" lastClr="000000"/>
              </a:solidFill>
              <a:effectLst/>
              <a:latin typeface="ＭＳ ゴシック" panose="020B0609070205080204" pitchFamily="49" charset="-128"/>
              <a:ea typeface="ＭＳ ゴシック" panose="020B0609070205080204" pitchFamily="49" charset="-128"/>
              <a:cs typeface="+mn-cs"/>
            </a:rPr>
            <a:t>土木費は、道路や公園整備など、事業進捗により年度間の変動があり、今回は</a:t>
          </a:r>
          <a:r>
            <a:rPr kumimoji="1" lang="ja-JP" altLang="en-US" sz="1300">
              <a:solidFill>
                <a:sysClr val="windowText" lastClr="000000"/>
              </a:solidFill>
              <a:effectLst/>
              <a:latin typeface="ＭＳ ゴシック" panose="020B0609070205080204" pitchFamily="49" charset="-128"/>
              <a:ea typeface="ＭＳ ゴシック" panose="020B0609070205080204" pitchFamily="49" charset="-128"/>
              <a:cs typeface="+mn-cs"/>
            </a:rPr>
            <a:t>減</a:t>
          </a:r>
          <a:r>
            <a:rPr kumimoji="1" lang="ja-JP" altLang="ja-JP" sz="1300">
              <a:solidFill>
                <a:sysClr val="windowText" lastClr="000000"/>
              </a:solidFill>
              <a:effectLst/>
              <a:latin typeface="ＭＳ ゴシック" panose="020B0609070205080204" pitchFamily="49" charset="-128"/>
              <a:ea typeface="ＭＳ ゴシック" panose="020B0609070205080204" pitchFamily="49" charset="-128"/>
              <a:cs typeface="+mn-cs"/>
            </a:rPr>
            <a:t>となった。</a:t>
          </a:r>
          <a:endParaRPr kumimoji="1" lang="en-US" altLang="ja-JP" sz="1300">
            <a:solidFill>
              <a:sysClr val="windowText" lastClr="000000"/>
            </a:solidFill>
            <a:effectLst/>
            <a:latin typeface="ＭＳ ゴシック" panose="020B0609070205080204" pitchFamily="49" charset="-128"/>
            <a:ea typeface="ＭＳ ゴシック" panose="020B0609070205080204" pitchFamily="49" charset="-128"/>
            <a:cs typeface="+mn-cs"/>
          </a:endParaRPr>
        </a:p>
        <a:p>
          <a:r>
            <a:rPr kumimoji="1" lang="ja-JP" altLang="en-US" sz="1300">
              <a:solidFill>
                <a:sysClr val="windowText" lastClr="000000"/>
              </a:solidFill>
              <a:effectLst/>
              <a:latin typeface="ＭＳ ゴシック" panose="020B0609070205080204" pitchFamily="49" charset="-128"/>
              <a:ea typeface="ＭＳ ゴシック" panose="020B0609070205080204" pitchFamily="49" charset="-128"/>
              <a:cs typeface="+mn-cs"/>
            </a:rPr>
            <a:t>商工費は、プレミアム付商品券事業を行ったことから大幅な増となった。今後はコロナ禍による事業者支援など高い水準で推移するものと見込まれる。</a:t>
          </a:r>
          <a:endParaRPr kumimoji="1" lang="en-US" altLang="ja-JP" sz="1300">
            <a:solidFill>
              <a:sysClr val="windowText" lastClr="000000"/>
            </a:solidFill>
            <a:effectLst/>
            <a:latin typeface="ＭＳ ゴシック" panose="020B0609070205080204" pitchFamily="49" charset="-128"/>
            <a:ea typeface="ＭＳ ゴシック" panose="020B0609070205080204" pitchFamily="49" charset="-128"/>
            <a:cs typeface="+mn-cs"/>
          </a:endParaRPr>
        </a:p>
        <a:p>
          <a:r>
            <a:rPr kumimoji="1" lang="ja-JP" altLang="ja-JP" sz="1300">
              <a:solidFill>
                <a:sysClr val="windowText" lastClr="000000"/>
              </a:solidFill>
              <a:effectLst/>
              <a:latin typeface="ＭＳ ゴシック" panose="020B0609070205080204" pitchFamily="49" charset="-128"/>
              <a:ea typeface="ＭＳ ゴシック" panose="020B0609070205080204" pitchFamily="49" charset="-128"/>
              <a:cs typeface="+mn-cs"/>
            </a:rPr>
            <a:t>教育費は、老朽化が進んだ学校校舎の改修改築経費</a:t>
          </a:r>
          <a:r>
            <a:rPr kumimoji="1" lang="ja-JP" altLang="en-US" sz="1300">
              <a:solidFill>
                <a:sysClr val="windowText" lastClr="000000"/>
              </a:solidFill>
              <a:effectLst/>
              <a:latin typeface="ＭＳ ゴシック" panose="020B0609070205080204" pitchFamily="49" charset="-128"/>
              <a:ea typeface="ＭＳ ゴシック" panose="020B0609070205080204" pitchFamily="49" charset="-128"/>
              <a:cs typeface="+mn-cs"/>
            </a:rPr>
            <a:t>の事業進捗により減少した。今後は、老朽化した校舎改修・改築、学校情報化の推進などにより</a:t>
          </a:r>
          <a:r>
            <a:rPr kumimoji="1" lang="ja-JP" altLang="ja-JP" sz="1300">
              <a:solidFill>
                <a:sysClr val="windowText" lastClr="000000"/>
              </a:solidFill>
              <a:effectLst/>
              <a:latin typeface="ＭＳ ゴシック" panose="020B0609070205080204" pitchFamily="49" charset="-128"/>
              <a:ea typeface="ＭＳ ゴシック" panose="020B0609070205080204" pitchFamily="49" charset="-128"/>
              <a:cs typeface="+mn-cs"/>
            </a:rPr>
            <a:t>高い値で推移するものと見込まれる。</a:t>
          </a:r>
          <a:endParaRPr lang="ja-JP" altLang="ja-JP" sz="1300">
            <a:solidFill>
              <a:sysClr val="windowText" lastClr="000000"/>
            </a:solidFill>
            <a:effectLst/>
            <a:latin typeface="ＭＳ ゴシック" panose="020B0609070205080204" pitchFamily="49" charset="-128"/>
            <a:ea typeface="ＭＳ ゴシック" panose="020B0609070205080204" pitchFamily="49" charset="-128"/>
          </a:endParaRPr>
        </a:p>
        <a:p>
          <a:r>
            <a:rPr kumimoji="1" lang="ja-JP" altLang="en-US" sz="1300">
              <a:solidFill>
                <a:sysClr val="windowText" lastClr="000000"/>
              </a:solidFill>
              <a:effectLst/>
              <a:latin typeface="ＭＳ ゴシック" panose="020B0609070205080204" pitchFamily="49" charset="-128"/>
              <a:ea typeface="ＭＳ ゴシック" panose="020B0609070205080204" pitchFamily="49" charset="-128"/>
              <a:cs typeface="+mn-cs"/>
            </a:rPr>
            <a:t>農林水産費は、区民農園整備の事業進捗などにより大幅な増となった。</a:t>
          </a:r>
          <a:r>
            <a:rPr kumimoji="1" lang="ja-JP" altLang="ja-JP" sz="1300">
              <a:solidFill>
                <a:sysClr val="windowText" lastClr="000000"/>
              </a:solidFill>
              <a:effectLst/>
              <a:latin typeface="ＭＳ ゴシック" panose="020B0609070205080204" pitchFamily="49" charset="-128"/>
              <a:ea typeface="ＭＳ ゴシック" panose="020B0609070205080204" pitchFamily="49" charset="-128"/>
              <a:cs typeface="+mn-cs"/>
            </a:rPr>
            <a:t>また、練馬区の特性として、東京</a:t>
          </a:r>
          <a:r>
            <a:rPr kumimoji="1" lang="en-US" altLang="ja-JP" sz="1300">
              <a:solidFill>
                <a:sysClr val="windowText" lastClr="000000"/>
              </a:solidFill>
              <a:effectLst/>
              <a:latin typeface="ＭＳ ゴシック" panose="020B0609070205080204" pitchFamily="49" charset="-128"/>
              <a:ea typeface="ＭＳ ゴシック" panose="020B0609070205080204" pitchFamily="49" charset="-128"/>
              <a:cs typeface="+mn-cs"/>
            </a:rPr>
            <a:t>23</a:t>
          </a:r>
          <a:r>
            <a:rPr kumimoji="1" lang="ja-JP" altLang="ja-JP" sz="1300">
              <a:solidFill>
                <a:sysClr val="windowText" lastClr="000000"/>
              </a:solidFill>
              <a:effectLst/>
              <a:latin typeface="ＭＳ ゴシック" panose="020B0609070205080204" pitchFamily="49" charset="-128"/>
              <a:ea typeface="ＭＳ ゴシック" panose="020B0609070205080204" pitchFamily="49" charset="-128"/>
              <a:cs typeface="+mn-cs"/>
            </a:rPr>
            <a:t>区で農地面積が最も広いことなどから、農林水産業費が類似団体中</a:t>
          </a:r>
          <a:r>
            <a:rPr kumimoji="1" lang="en-US" altLang="ja-JP" sz="1300">
              <a:solidFill>
                <a:sysClr val="windowText" lastClr="000000"/>
              </a:solidFill>
              <a:effectLst/>
              <a:latin typeface="ＭＳ ゴシック" panose="020B0609070205080204" pitchFamily="49" charset="-128"/>
              <a:ea typeface="ＭＳ ゴシック" panose="020B0609070205080204" pitchFamily="49" charset="-128"/>
              <a:cs typeface="+mn-cs"/>
            </a:rPr>
            <a:t>1</a:t>
          </a:r>
          <a:r>
            <a:rPr kumimoji="1" lang="ja-JP" altLang="ja-JP" sz="1300">
              <a:solidFill>
                <a:sysClr val="windowText" lastClr="000000"/>
              </a:solidFill>
              <a:effectLst/>
              <a:latin typeface="ＭＳ ゴシック" panose="020B0609070205080204" pitchFamily="49" charset="-128"/>
              <a:ea typeface="ＭＳ ゴシック" panose="020B0609070205080204" pitchFamily="49" charset="-128"/>
              <a:cs typeface="+mn-cs"/>
            </a:rPr>
            <a:t>位となっている。</a:t>
          </a:r>
          <a:endParaRPr lang="ja-JP" altLang="ja-JP" sz="1300">
            <a:solidFill>
              <a:sysClr val="windowText" lastClr="000000"/>
            </a:solidFill>
            <a:effectLst/>
            <a:latin typeface="ＭＳ ゴシック" panose="020B0609070205080204" pitchFamily="49" charset="-128"/>
            <a:ea typeface="ＭＳ ゴシック" panose="020B0609070205080204" pitchFamily="49" charset="-128"/>
          </a:endParaRP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152400</xdr:colOff>
      <xdr:row>4</xdr:row>
      <xdr:rowOff>85725</xdr:rowOff>
    </xdr:from>
    <xdr:to>
      <xdr:col>15</xdr:col>
      <xdr:colOff>742950</xdr:colOff>
      <xdr:row>43</xdr:row>
      <xdr:rowOff>123825</xdr:rowOff>
    </xdr:to>
    <xdr:graphicFrame macro="">
      <xdr:nvGraphicFramePr>
        <xdr:cNvPr id="2" name="Chart 1">
          <a:extLst>
            <a:ext uri="{FF2B5EF4-FFF2-40B4-BE49-F238E27FC236}">
              <a16:creationId xmlns:a16="http://schemas.microsoft.com/office/drawing/2014/main" id="{00000000-0008-0000-0000-000001C8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200025</xdr:colOff>
      <xdr:row>46</xdr:row>
      <xdr:rowOff>104775</xdr:rowOff>
    </xdr:from>
    <xdr:to>
      <xdr:col>1</xdr:col>
      <xdr:colOff>895350</xdr:colOff>
      <xdr:row>46</xdr:row>
      <xdr:rowOff>619125</xdr:rowOff>
    </xdr:to>
    <xdr:sp macro="" textlink="">
      <xdr:nvSpPr>
        <xdr:cNvPr id="3" name="Rectangle 2">
          <a:extLst>
            <a:ext uri="{FF2B5EF4-FFF2-40B4-BE49-F238E27FC236}">
              <a16:creationId xmlns:a16="http://schemas.microsoft.com/office/drawing/2014/main" id="{00000000-0008-0000-0000-000002C80000}"/>
            </a:ext>
          </a:extLst>
        </xdr:cNvPr>
        <xdr:cNvSpPr>
          <a:spLocks noChangeArrowheads="1"/>
        </xdr:cNvSpPr>
      </xdr:nvSpPr>
      <xdr:spPr bwMode="auto">
        <a:xfrm>
          <a:off x="828675" y="10067925"/>
          <a:ext cx="695325" cy="514350"/>
        </a:xfrm>
        <a:prstGeom prst="rect">
          <a:avLst/>
        </a:prstGeom>
        <a:solidFill>
          <a:srgbClr val="FF8080"/>
        </a:solidFill>
        <a:ln w="6350">
          <a:solidFill>
            <a:srgbClr val="000000"/>
          </a:solidFill>
          <a:miter lim="800000"/>
          <a:headEnd/>
          <a:tailEnd/>
        </a:ln>
      </xdr:spPr>
    </xdr:sp>
    <xdr:clientData/>
  </xdr:twoCellAnchor>
  <xdr:twoCellAnchor>
    <xdr:from>
      <xdr:col>1</xdr:col>
      <xdr:colOff>200025</xdr:colOff>
      <xdr:row>47</xdr:row>
      <xdr:rowOff>114300</xdr:rowOff>
    </xdr:from>
    <xdr:to>
      <xdr:col>1</xdr:col>
      <xdr:colOff>895350</xdr:colOff>
      <xdr:row>47</xdr:row>
      <xdr:rowOff>619125</xdr:rowOff>
    </xdr:to>
    <xdr:sp macro="" textlink="">
      <xdr:nvSpPr>
        <xdr:cNvPr id="4" name="Rectangle 3">
          <a:extLst>
            <a:ext uri="{FF2B5EF4-FFF2-40B4-BE49-F238E27FC236}">
              <a16:creationId xmlns:a16="http://schemas.microsoft.com/office/drawing/2014/main" id="{00000000-0008-0000-0000-000003C80000}"/>
            </a:ext>
          </a:extLst>
        </xdr:cNvPr>
        <xdr:cNvSpPr>
          <a:spLocks noChangeArrowheads="1"/>
        </xdr:cNvSpPr>
      </xdr:nvSpPr>
      <xdr:spPr bwMode="auto">
        <a:xfrm>
          <a:off x="828675" y="10810875"/>
          <a:ext cx="695325" cy="504825"/>
        </a:xfrm>
        <a:prstGeom prst="rect">
          <a:avLst/>
        </a:prstGeom>
        <a:solidFill>
          <a:srgbClr val="00FFFF"/>
        </a:solidFill>
        <a:ln w="6350">
          <a:solidFill>
            <a:srgbClr val="000000"/>
          </a:solidFill>
          <a:miter lim="800000"/>
          <a:headEnd/>
          <a:tailEnd/>
        </a:ln>
      </xdr:spPr>
    </xdr:sp>
    <xdr:clientData/>
  </xdr:twoCellAnchor>
  <xdr:twoCellAnchor>
    <xdr:from>
      <xdr:col>1</xdr:col>
      <xdr:colOff>200025</xdr:colOff>
      <xdr:row>48</xdr:row>
      <xdr:rowOff>371475</xdr:rowOff>
    </xdr:from>
    <xdr:to>
      <xdr:col>1</xdr:col>
      <xdr:colOff>895350</xdr:colOff>
      <xdr:row>48</xdr:row>
      <xdr:rowOff>371475</xdr:rowOff>
    </xdr:to>
    <xdr:sp macro="" textlink="">
      <xdr:nvSpPr>
        <xdr:cNvPr id="5" name="Line 4">
          <a:extLst>
            <a:ext uri="{FF2B5EF4-FFF2-40B4-BE49-F238E27FC236}">
              <a16:creationId xmlns:a16="http://schemas.microsoft.com/office/drawing/2014/main" id="{00000000-0008-0000-0000-000004C80000}"/>
            </a:ext>
          </a:extLst>
        </xdr:cNvPr>
        <xdr:cNvSpPr>
          <a:spLocks noChangeShapeType="1"/>
        </xdr:cNvSpPr>
      </xdr:nvSpPr>
      <xdr:spPr bwMode="auto">
        <a:xfrm>
          <a:off x="828675" y="11801475"/>
          <a:ext cx="695325" cy="0"/>
        </a:xfrm>
        <a:prstGeom prst="line">
          <a:avLst/>
        </a:prstGeom>
        <a:noFill/>
        <a:ln w="38100">
          <a:solidFill>
            <a:srgbClr val="FF0000"/>
          </a:solidFill>
          <a:round/>
          <a:headEnd/>
          <a:tailEnd/>
        </a:ln>
      </xdr:spPr>
    </xdr:sp>
    <xdr:clientData/>
  </xdr:twoCellAnchor>
  <xdr:twoCellAnchor>
    <xdr:from>
      <xdr:col>1</xdr:col>
      <xdr:colOff>447675</xdr:colOff>
      <xdr:row>48</xdr:row>
      <xdr:rowOff>276225</xdr:rowOff>
    </xdr:from>
    <xdr:to>
      <xdr:col>1</xdr:col>
      <xdr:colOff>638175</xdr:colOff>
      <xdr:row>48</xdr:row>
      <xdr:rowOff>466725</xdr:rowOff>
    </xdr:to>
    <xdr:sp macro="" textlink="">
      <xdr:nvSpPr>
        <xdr:cNvPr id="6" name="Oval 5">
          <a:extLst>
            <a:ext uri="{FF2B5EF4-FFF2-40B4-BE49-F238E27FC236}">
              <a16:creationId xmlns:a16="http://schemas.microsoft.com/office/drawing/2014/main" id="{00000000-0008-0000-0000-000005C80000}"/>
            </a:ext>
          </a:extLst>
        </xdr:cNvPr>
        <xdr:cNvSpPr>
          <a:spLocks noChangeArrowheads="1"/>
        </xdr:cNvSpPr>
      </xdr:nvSpPr>
      <xdr:spPr bwMode="auto">
        <a:xfrm>
          <a:off x="1076325" y="11706225"/>
          <a:ext cx="190500" cy="190500"/>
        </a:xfrm>
        <a:prstGeom prst="ellipse">
          <a:avLst/>
        </a:prstGeom>
        <a:solidFill>
          <a:srgbClr val="FF0000"/>
        </a:solidFill>
        <a:ln w="6350">
          <a:noFill/>
          <a:round/>
          <a:headEnd/>
          <a:tailEnd/>
        </a:ln>
      </xdr:spPr>
    </xdr:sp>
    <xdr:clientData/>
  </xdr:twoCellAnchor>
  <xdr:twoCellAnchor>
    <xdr:from>
      <xdr:col>10</xdr:col>
      <xdr:colOff>323850</xdr:colOff>
      <xdr:row>45</xdr:row>
      <xdr:rowOff>9525</xdr:rowOff>
    </xdr:from>
    <xdr:to>
      <xdr:col>15</xdr:col>
      <xdr:colOff>723900</xdr:colOff>
      <xdr:row>49</xdr:row>
      <xdr:rowOff>0</xdr:rowOff>
    </xdr:to>
    <xdr:sp macro="" textlink="">
      <xdr:nvSpPr>
        <xdr:cNvPr id="7" name="Rectangle 6">
          <a:extLst>
            <a:ext uri="{FF2B5EF4-FFF2-40B4-BE49-F238E27FC236}">
              <a16:creationId xmlns:a16="http://schemas.microsoft.com/office/drawing/2014/main" id="{00000000-0008-0000-0000-000006C80000}"/>
            </a:ext>
          </a:extLst>
        </xdr:cNvPr>
        <xdr:cNvSpPr>
          <a:spLocks noChangeArrowheads="1"/>
        </xdr:cNvSpPr>
      </xdr:nvSpPr>
      <xdr:spPr bwMode="auto">
        <a:xfrm>
          <a:off x="10982325" y="9601200"/>
          <a:ext cx="5972175" cy="2562225"/>
        </a:xfrm>
        <a:prstGeom prst="rect">
          <a:avLst/>
        </a:prstGeom>
        <a:solidFill>
          <a:srgbClr val="FFFFFF"/>
        </a:solidFill>
        <a:ln w="19050">
          <a:solidFill>
            <a:srgbClr val="000000"/>
          </a:solidFill>
          <a:miter lim="800000"/>
          <a:headEnd/>
          <a:tailEnd/>
        </a:ln>
      </xdr:spPr>
    </xdr:sp>
    <xdr:clientData/>
  </xdr:twoCellAnchor>
  <xdr:twoCellAnchor>
    <xdr:from>
      <xdr:col>10</xdr:col>
      <xdr:colOff>323850</xdr:colOff>
      <xdr:row>45</xdr:row>
      <xdr:rowOff>9525</xdr:rowOff>
    </xdr:from>
    <xdr:to>
      <xdr:col>11</xdr:col>
      <xdr:colOff>104775</xdr:colOff>
      <xdr:row>45</xdr:row>
      <xdr:rowOff>323850</xdr:rowOff>
    </xdr:to>
    <xdr:sp macro="" textlink="">
      <xdr:nvSpPr>
        <xdr:cNvPr id="8" name="Rectangle 7">
          <a:extLst>
            <a:ext uri="{FF2B5EF4-FFF2-40B4-BE49-F238E27FC236}">
              <a16:creationId xmlns:a16="http://schemas.microsoft.com/office/drawing/2014/main" id="{00000000-0008-0000-0000-000007040000}"/>
            </a:ext>
          </a:extLst>
        </xdr:cNvPr>
        <xdr:cNvSpPr>
          <a:spLocks noChangeArrowheads="1"/>
        </xdr:cNvSpPr>
      </xdr:nvSpPr>
      <xdr:spPr bwMode="auto">
        <a:xfrm>
          <a:off x="10982325" y="9601200"/>
          <a:ext cx="895350" cy="314325"/>
        </a:xfrm>
        <a:prstGeom prst="rect">
          <a:avLst/>
        </a:prstGeom>
        <a:noFill/>
        <a:ln w="9525">
          <a:noFill/>
          <a:miter lim="800000"/>
          <a:headEnd/>
          <a:tailEnd/>
        </a:ln>
      </xdr:spPr>
      <xdr:txBody>
        <a:bodyPr vertOverflow="clip" wrap="square" lIns="36576" tIns="22860" rIns="0" bIns="0" anchor="t" upright="1"/>
        <a:lstStyle/>
        <a:p>
          <a:pPr algn="l" rtl="0">
            <a:defRPr sz="1000"/>
          </a:pPr>
          <a:r>
            <a:rPr lang="ja-JP" altLang="en-US" sz="1500" b="1" i="0" u="none" strike="noStrike" baseline="0">
              <a:solidFill>
                <a:srgbClr val="000000"/>
              </a:solidFill>
              <a:latin typeface="ＭＳ ゴシック"/>
              <a:ea typeface="ＭＳ ゴシック"/>
            </a:rPr>
            <a:t>分析欄</a:t>
          </a:r>
        </a:p>
      </xdr:txBody>
    </xdr:sp>
    <xdr:clientData/>
  </xdr:twoCellAnchor>
  <xdr:twoCellAnchor>
    <xdr:from>
      <xdr:col>0</xdr:col>
      <xdr:colOff>123825</xdr:colOff>
      <xdr:row>0</xdr:row>
      <xdr:rowOff>123825</xdr:rowOff>
    </xdr:from>
    <xdr:to>
      <xdr:col>9</xdr:col>
      <xdr:colOff>104775</xdr:colOff>
      <xdr:row>3</xdr:row>
      <xdr:rowOff>133350</xdr:rowOff>
    </xdr:to>
    <xdr:sp macro="" textlink="">
      <xdr:nvSpPr>
        <xdr:cNvPr id="9" name="表題ボックス">
          <a:extLst>
            <a:ext uri="{FF2B5EF4-FFF2-40B4-BE49-F238E27FC236}">
              <a16:creationId xmlns:a16="http://schemas.microsoft.com/office/drawing/2014/main" id="{00000000-0008-0000-0000-000009040000}"/>
            </a:ext>
          </a:extLst>
        </xdr:cNvPr>
        <xdr:cNvSpPr>
          <a:spLocks noChangeArrowheads="1"/>
        </xdr:cNvSpPr>
      </xdr:nvSpPr>
      <xdr:spPr bwMode="auto">
        <a:xfrm>
          <a:off x="123825" y="123825"/>
          <a:ext cx="9525000" cy="638175"/>
        </a:xfrm>
        <a:prstGeom prst="rect">
          <a:avLst/>
        </a:prstGeom>
        <a:noFill/>
        <a:ln w="9525">
          <a:noFill/>
          <a:miter lim="800000"/>
          <a:headEnd/>
          <a:tailEnd/>
        </a:ln>
      </xdr:spPr>
      <xdr:txBody>
        <a:bodyPr vertOverflow="clip" wrap="square" lIns="54864" tIns="32004" rIns="0" bIns="32004" anchor="ctr" upright="1"/>
        <a:lstStyle/>
        <a:p>
          <a:pPr algn="l" rtl="1">
            <a:defRPr sz="1000"/>
          </a:pPr>
          <a:r>
            <a:rPr lang="ja-JP" altLang="en-US" sz="2400" b="1" i="0" strike="noStrike">
              <a:solidFill>
                <a:srgbClr val="000000"/>
              </a:solidFill>
              <a:latin typeface="ＭＳ ゴシック"/>
              <a:ea typeface="ＭＳ ゴシック"/>
            </a:rPr>
            <a:t>（</a:t>
          </a:r>
          <a:r>
            <a:rPr lang="en-US" altLang="ja-JP" sz="2400" b="1" i="0" strike="noStrike">
              <a:solidFill>
                <a:srgbClr val="000000"/>
              </a:solidFill>
              <a:latin typeface="ＭＳ ゴシック"/>
              <a:ea typeface="ＭＳ ゴシック"/>
            </a:rPr>
            <a:t>7</a:t>
          </a:r>
          <a:r>
            <a:rPr lang="ja-JP" altLang="en-US" sz="2400" b="1" i="0" strike="noStrike">
              <a:solidFill>
                <a:srgbClr val="000000"/>
              </a:solidFill>
              <a:latin typeface="ＭＳ ゴシック"/>
              <a:ea typeface="ＭＳ ゴシック"/>
            </a:rPr>
            <a:t>）実質収支比率等に係る経年分析（市町村）</a:t>
          </a:r>
        </a:p>
      </xdr:txBody>
    </xdr:sp>
    <xdr:clientData/>
  </xdr:twoCellAnchor>
  <xdr:twoCellAnchor>
    <xdr:from>
      <xdr:col>1</xdr:col>
      <xdr:colOff>0</xdr:colOff>
      <xdr:row>45</xdr:row>
      <xdr:rowOff>0</xdr:rowOff>
    </xdr:from>
    <xdr:to>
      <xdr:col>5</xdr:col>
      <xdr:colOff>0</xdr:colOff>
      <xdr:row>46</xdr:row>
      <xdr:rowOff>0</xdr:rowOff>
    </xdr:to>
    <xdr:sp macro="" textlink="">
      <xdr:nvSpPr>
        <xdr:cNvPr id="10" name="Line 10">
          <a:extLst>
            <a:ext uri="{FF2B5EF4-FFF2-40B4-BE49-F238E27FC236}">
              <a16:creationId xmlns:a16="http://schemas.microsoft.com/office/drawing/2014/main" id="{00000000-0008-0000-0000-00000AC80000}"/>
            </a:ext>
          </a:extLst>
        </xdr:cNvPr>
        <xdr:cNvSpPr>
          <a:spLocks noChangeShapeType="1"/>
        </xdr:cNvSpPr>
      </xdr:nvSpPr>
      <xdr:spPr bwMode="auto">
        <a:xfrm>
          <a:off x="628650" y="9591675"/>
          <a:ext cx="4457700" cy="371475"/>
        </a:xfrm>
        <a:prstGeom prst="line">
          <a:avLst/>
        </a:prstGeom>
        <a:noFill/>
        <a:ln w="19050">
          <a:solidFill>
            <a:srgbClr val="000000"/>
          </a:solidFill>
          <a:round/>
          <a:headEnd/>
          <a:tailEnd/>
        </a:ln>
      </xdr:spPr>
    </xdr:sp>
    <xdr:clientData/>
  </xdr:twoCellAnchor>
  <xdr:twoCellAnchor>
    <xdr:from>
      <xdr:col>9</xdr:col>
      <xdr:colOff>628650</xdr:colOff>
      <xdr:row>1</xdr:row>
      <xdr:rowOff>76200</xdr:rowOff>
    </xdr:from>
    <xdr:to>
      <xdr:col>11</xdr:col>
      <xdr:colOff>933450</xdr:colOff>
      <xdr:row>3</xdr:row>
      <xdr:rowOff>76200</xdr:rowOff>
    </xdr:to>
    <xdr:sp macro="" textlink="">
      <xdr:nvSpPr>
        <xdr:cNvPr id="11" name="年度ボックス">
          <a:extLst>
            <a:ext uri="{FF2B5EF4-FFF2-40B4-BE49-F238E27FC236}">
              <a16:creationId xmlns:a16="http://schemas.microsoft.com/office/drawing/2014/main" id="{00000000-0008-0000-0000-00000BC80000}"/>
            </a:ext>
          </a:extLst>
        </xdr:cNvPr>
        <xdr:cNvSpPr>
          <a:spLocks noChangeArrowheads="1"/>
        </xdr:cNvSpPr>
      </xdr:nvSpPr>
      <xdr:spPr bwMode="auto">
        <a:xfrm>
          <a:off x="10172700" y="285750"/>
          <a:ext cx="2533650" cy="419100"/>
        </a:xfrm>
        <a:prstGeom prst="rect">
          <a:avLst/>
        </a:prstGeom>
        <a:noFill/>
        <a:ln w="25400">
          <a:solidFill>
            <a:srgbClr val="000000"/>
          </a:solidFill>
          <a:miter lim="800000"/>
          <a:headEnd/>
          <a:tailEnd/>
        </a:ln>
      </xdr:spPr>
      <xdr:txBody>
        <a:bodyPr anchor="ctr"/>
        <a:lstStyle/>
        <a:p>
          <a:pPr algn="ctr"/>
          <a:r>
            <a:rPr lang="ja-JP" altLang="en-US" sz="1600" b="1">
              <a:latin typeface="ＭＳ ゴシック" pitchFamily="49" charset="-128"/>
              <a:ea typeface="ＭＳ ゴシック" pitchFamily="49" charset="-128"/>
            </a:rPr>
            <a:t>令和元年度</a:t>
          </a:r>
        </a:p>
      </xdr:txBody>
    </xdr:sp>
    <xdr:clientData/>
  </xdr:twoCellAnchor>
  <xdr:twoCellAnchor>
    <xdr:from>
      <xdr:col>12</xdr:col>
      <xdr:colOff>219075</xdr:colOff>
      <xdr:row>1</xdr:row>
      <xdr:rowOff>76200</xdr:rowOff>
    </xdr:from>
    <xdr:to>
      <xdr:col>15</xdr:col>
      <xdr:colOff>685800</xdr:colOff>
      <xdr:row>3</xdr:row>
      <xdr:rowOff>76200</xdr:rowOff>
    </xdr:to>
    <xdr:sp macro="" textlink="">
      <xdr:nvSpPr>
        <xdr:cNvPr id="12" name="団体名称ボックス">
          <a:extLst>
            <a:ext uri="{FF2B5EF4-FFF2-40B4-BE49-F238E27FC236}">
              <a16:creationId xmlns:a16="http://schemas.microsoft.com/office/drawing/2014/main" id="{00000000-0008-0000-0000-00000CC80000}"/>
            </a:ext>
          </a:extLst>
        </xdr:cNvPr>
        <xdr:cNvSpPr>
          <a:spLocks noChangeArrowheads="1"/>
        </xdr:cNvSpPr>
      </xdr:nvSpPr>
      <xdr:spPr bwMode="auto">
        <a:xfrm>
          <a:off x="13106400" y="285750"/>
          <a:ext cx="3810000" cy="419100"/>
        </a:xfrm>
        <a:prstGeom prst="rect">
          <a:avLst/>
        </a:prstGeom>
        <a:noFill/>
        <a:ln w="25400">
          <a:solidFill>
            <a:srgbClr val="000000"/>
          </a:solidFill>
          <a:miter lim="800000"/>
          <a:headEnd/>
          <a:tailEnd/>
        </a:ln>
      </xdr:spPr>
      <xdr:txBody>
        <a:bodyPr anchor="ctr"/>
        <a:lstStyle/>
        <a:p>
          <a:pPr algn="ctr"/>
          <a:r>
            <a:rPr lang="ja-JP" altLang="en-US" sz="1600" b="1">
              <a:latin typeface="ＭＳ ゴシック" pitchFamily="49" charset="-128"/>
              <a:ea typeface="ＭＳ ゴシック" pitchFamily="49" charset="-128"/>
            </a:rPr>
            <a:t>東京都練馬区</a:t>
          </a:r>
        </a:p>
      </xdr:txBody>
    </xdr:sp>
    <xdr:clientData/>
  </xdr:twoCellAnchor>
  <xdr:twoCellAnchor>
    <xdr:from>
      <xdr:col>0</xdr:col>
      <xdr:colOff>466725</xdr:colOff>
      <xdr:row>4</xdr:row>
      <xdr:rowOff>0</xdr:rowOff>
    </xdr:from>
    <xdr:to>
      <xdr:col>3</xdr:col>
      <xdr:colOff>733425</xdr:colOff>
      <xdr:row>6</xdr:row>
      <xdr:rowOff>66675</xdr:rowOff>
    </xdr:to>
    <xdr:sp macro="" textlink="">
      <xdr:nvSpPr>
        <xdr:cNvPr id="13" name="テキスト ボックス 6">
          <a:extLst>
            <a:ext uri="{FF2B5EF4-FFF2-40B4-BE49-F238E27FC236}">
              <a16:creationId xmlns:a16="http://schemas.microsoft.com/office/drawing/2014/main" id="{00000000-0008-0000-0000-00000DC80000}"/>
            </a:ext>
          </a:extLst>
        </xdr:cNvPr>
        <xdr:cNvSpPr txBox="1">
          <a:spLocks noChangeArrowheads="1"/>
        </xdr:cNvSpPr>
      </xdr:nvSpPr>
      <xdr:spPr bwMode="auto">
        <a:xfrm>
          <a:off x="466725" y="838200"/>
          <a:ext cx="3124200" cy="485775"/>
        </a:xfrm>
        <a:prstGeom prst="rect">
          <a:avLst/>
        </a:prstGeom>
        <a:noFill/>
        <a:ln w="9525">
          <a:noFill/>
          <a:miter lim="800000"/>
          <a:headEnd/>
          <a:tailEnd/>
        </a:ln>
      </xdr:spPr>
      <xdr:txBody>
        <a:bodyPr vertOverflow="clip" wrap="square" lIns="36576" tIns="22860" rIns="0" bIns="0" anchor="t" upright="1"/>
        <a:lstStyle/>
        <a:p>
          <a:pPr algn="l" rtl="1">
            <a:defRPr sz="1000"/>
          </a:pPr>
          <a:r>
            <a:rPr lang="ja-JP" altLang="en-US" sz="1600" b="1" i="0" strike="noStrike">
              <a:solidFill>
                <a:srgbClr val="000000"/>
              </a:solidFill>
              <a:latin typeface="ＭＳ ゴシック"/>
              <a:ea typeface="ＭＳ ゴシック"/>
            </a:rPr>
            <a:t>標準財政規模比（％）</a:t>
          </a:r>
        </a:p>
      </xdr:txBody>
    </xdr:sp>
    <xdr:clientData/>
  </xdr:twoCellAnchor>
  <xdr:twoCellAnchor>
    <xdr:from>
      <xdr:col>10</xdr:col>
      <xdr:colOff>485776</xdr:colOff>
      <xdr:row>45</xdr:row>
      <xdr:rowOff>342900</xdr:rowOff>
    </xdr:from>
    <xdr:to>
      <xdr:col>15</xdr:col>
      <xdr:colOff>542925</xdr:colOff>
      <xdr:row>48</xdr:row>
      <xdr:rowOff>590550</xdr:rowOff>
    </xdr:to>
    <xdr:sp macro="" textlink="" fLocksText="0">
      <xdr:nvSpPr>
        <xdr:cNvPr id="14" name="テキスト ボックス 13">
          <a:extLst>
            <a:ext uri="{FF2B5EF4-FFF2-40B4-BE49-F238E27FC236}">
              <a16:creationId xmlns:a16="http://schemas.microsoft.com/office/drawing/2014/main" id="{00000000-0008-0000-0000-00000F000000}"/>
            </a:ext>
          </a:extLst>
        </xdr:cNvPr>
        <xdr:cNvSpPr txBox="1"/>
      </xdr:nvSpPr>
      <xdr:spPr>
        <a:xfrm>
          <a:off x="11144251" y="9934575"/>
          <a:ext cx="5629274" cy="20859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ja-JP" sz="1300">
              <a:solidFill>
                <a:schemeClr val="dk1"/>
              </a:solidFill>
              <a:effectLst/>
              <a:latin typeface="ＭＳ ゴシック" panose="020B0609070205080204" pitchFamily="49" charset="-128"/>
              <a:ea typeface="ＭＳ ゴシック" panose="020B0609070205080204" pitchFamily="49" charset="-128"/>
              <a:cs typeface="+mn-cs"/>
            </a:rPr>
            <a:t>　</a:t>
          </a:r>
          <a:r>
            <a:rPr kumimoji="1" lang="ja-JP" altLang="ja-JP" sz="1300">
              <a:solidFill>
                <a:sysClr val="windowText" lastClr="000000"/>
              </a:solidFill>
              <a:effectLst/>
              <a:latin typeface="ＭＳ ゴシック" panose="020B0609070205080204" pitchFamily="49" charset="-128"/>
              <a:ea typeface="ＭＳ ゴシック" panose="020B0609070205080204" pitchFamily="49" charset="-128"/>
              <a:cs typeface="+mn-cs"/>
            </a:rPr>
            <a:t>財政調整基金残高比率は、決算剰余等で約</a:t>
          </a:r>
          <a:r>
            <a:rPr kumimoji="1" lang="en-US" altLang="ja-JP" sz="1300">
              <a:solidFill>
                <a:sysClr val="windowText" lastClr="000000"/>
              </a:solidFill>
              <a:effectLst/>
              <a:latin typeface="ＭＳ ゴシック" panose="020B0609070205080204" pitchFamily="49" charset="-128"/>
              <a:ea typeface="ＭＳ ゴシック" panose="020B0609070205080204" pitchFamily="49" charset="-128"/>
              <a:cs typeface="+mn-cs"/>
            </a:rPr>
            <a:t>31</a:t>
          </a:r>
          <a:r>
            <a:rPr kumimoji="1" lang="ja-JP" altLang="ja-JP" sz="1300">
              <a:solidFill>
                <a:sysClr val="windowText" lastClr="000000"/>
              </a:solidFill>
              <a:effectLst/>
              <a:latin typeface="ＭＳ ゴシック" panose="020B0609070205080204" pitchFamily="49" charset="-128"/>
              <a:ea typeface="ＭＳ ゴシック" panose="020B0609070205080204" pitchFamily="49" charset="-128"/>
              <a:cs typeface="+mn-cs"/>
            </a:rPr>
            <a:t>億円の積立を行ったことにより、前年度比で</a:t>
          </a:r>
          <a:r>
            <a:rPr kumimoji="1" lang="en-US" altLang="ja-JP" sz="1300">
              <a:solidFill>
                <a:sysClr val="windowText" lastClr="000000"/>
              </a:solidFill>
              <a:effectLst/>
              <a:latin typeface="ＭＳ ゴシック" panose="020B0609070205080204" pitchFamily="49" charset="-128"/>
              <a:ea typeface="ＭＳ ゴシック" panose="020B0609070205080204" pitchFamily="49" charset="-128"/>
              <a:cs typeface="+mn-cs"/>
            </a:rPr>
            <a:t>0.36</a:t>
          </a:r>
          <a:r>
            <a:rPr kumimoji="1" lang="ja-JP" altLang="ja-JP" sz="1300">
              <a:solidFill>
                <a:sysClr val="windowText" lastClr="000000"/>
              </a:solidFill>
              <a:effectLst/>
              <a:latin typeface="ＭＳ ゴシック" panose="020B0609070205080204" pitchFamily="49" charset="-128"/>
              <a:ea typeface="ＭＳ ゴシック" panose="020B0609070205080204" pitchFamily="49" charset="-128"/>
              <a:cs typeface="+mn-cs"/>
            </a:rPr>
            <a:t>ポイント増加した。法人住民税の一部国税化の拡大による減収や、</a:t>
          </a:r>
          <a:r>
            <a:rPr kumimoji="1" lang="ja-JP" altLang="en-US" sz="1300">
              <a:solidFill>
                <a:sysClr val="windowText" lastClr="000000"/>
              </a:solidFill>
              <a:effectLst/>
              <a:latin typeface="ＭＳ ゴシック" panose="020B0609070205080204" pitchFamily="49" charset="-128"/>
              <a:ea typeface="ＭＳ ゴシック" panose="020B0609070205080204" pitchFamily="49" charset="-128"/>
              <a:cs typeface="+mn-cs"/>
            </a:rPr>
            <a:t>新型コロナウイルス感染症の影響による減収に備え、</a:t>
          </a:r>
          <a:r>
            <a:rPr kumimoji="1" lang="ja-JP" altLang="ja-JP" sz="1300">
              <a:solidFill>
                <a:sysClr val="windowText" lastClr="000000"/>
              </a:solidFill>
              <a:effectLst/>
              <a:latin typeface="ＭＳ ゴシック" panose="020B0609070205080204" pitchFamily="49" charset="-128"/>
              <a:ea typeface="ＭＳ ゴシック" panose="020B0609070205080204" pitchFamily="49" charset="-128"/>
              <a:cs typeface="+mn-cs"/>
            </a:rPr>
            <a:t>今後も必要額</a:t>
          </a:r>
          <a:r>
            <a:rPr kumimoji="1" lang="ja-JP" altLang="en-US" sz="1300">
              <a:solidFill>
                <a:sysClr val="windowText" lastClr="000000"/>
              </a:solidFill>
              <a:effectLst/>
              <a:latin typeface="ＭＳ ゴシック" panose="020B0609070205080204" pitchFamily="49" charset="-128"/>
              <a:ea typeface="ＭＳ ゴシック" panose="020B0609070205080204" pitchFamily="49" charset="-128"/>
              <a:cs typeface="+mn-cs"/>
            </a:rPr>
            <a:t>の確保に努める</a:t>
          </a:r>
          <a:r>
            <a:rPr kumimoji="1" lang="ja-JP" altLang="ja-JP" sz="1300">
              <a:solidFill>
                <a:sysClr val="windowText" lastClr="000000"/>
              </a:solidFill>
              <a:effectLst/>
              <a:latin typeface="ＭＳ ゴシック" panose="020B0609070205080204" pitchFamily="49" charset="-128"/>
              <a:ea typeface="ＭＳ ゴシック" panose="020B0609070205080204" pitchFamily="49" charset="-128"/>
              <a:cs typeface="+mn-cs"/>
            </a:rPr>
            <a:t>。</a:t>
          </a:r>
          <a:endParaRPr kumimoji="1" lang="en-US" altLang="ja-JP" sz="1300">
            <a:solidFill>
              <a:sysClr val="windowText" lastClr="000000"/>
            </a:solidFill>
            <a:effectLst/>
            <a:latin typeface="ＭＳ ゴシック" panose="020B0609070205080204" pitchFamily="49" charset="-128"/>
            <a:ea typeface="ＭＳ ゴシック" panose="020B0609070205080204" pitchFamily="49" charset="-128"/>
            <a:cs typeface="+mn-cs"/>
          </a:endParaRPr>
        </a:p>
        <a:p>
          <a:r>
            <a:rPr kumimoji="1" lang="ja-JP" altLang="en-US" sz="1300">
              <a:solidFill>
                <a:srgbClr val="FF0000"/>
              </a:solidFill>
              <a:effectLst/>
              <a:latin typeface="ＭＳ ゴシック" panose="020B0609070205080204" pitchFamily="49" charset="-128"/>
              <a:ea typeface="ＭＳ ゴシック" panose="020B0609070205080204" pitchFamily="49" charset="-128"/>
              <a:cs typeface="+mn-cs"/>
            </a:rPr>
            <a:t>　</a:t>
          </a:r>
          <a:r>
            <a:rPr kumimoji="1" lang="ja-JP" altLang="en-US" sz="1300">
              <a:solidFill>
                <a:sysClr val="windowText" lastClr="000000"/>
              </a:solidFill>
              <a:effectLst/>
              <a:latin typeface="ＭＳ ゴシック" panose="020B0609070205080204" pitchFamily="49" charset="-128"/>
              <a:ea typeface="ＭＳ ゴシック" panose="020B0609070205080204" pitchFamily="49" charset="-128"/>
              <a:cs typeface="+mn-cs"/>
            </a:rPr>
            <a:t>実質収支比率は、前年度から</a:t>
          </a:r>
          <a:r>
            <a:rPr kumimoji="1" lang="en-US" altLang="ja-JP" sz="1300">
              <a:solidFill>
                <a:sysClr val="windowText" lastClr="000000"/>
              </a:solidFill>
              <a:effectLst/>
              <a:latin typeface="ＭＳ ゴシック" panose="020B0609070205080204" pitchFamily="49" charset="-128"/>
              <a:ea typeface="ＭＳ ゴシック" panose="020B0609070205080204" pitchFamily="49" charset="-128"/>
              <a:cs typeface="+mn-cs"/>
            </a:rPr>
            <a:t>6.2%</a:t>
          </a:r>
          <a:r>
            <a:rPr kumimoji="1" lang="ja-JP" altLang="en-US" sz="1300">
              <a:solidFill>
                <a:sysClr val="windowText" lastClr="000000"/>
              </a:solidFill>
              <a:effectLst/>
              <a:latin typeface="ＭＳ ゴシック" panose="020B0609070205080204" pitchFamily="49" charset="-128"/>
              <a:ea typeface="ＭＳ ゴシック" panose="020B0609070205080204" pitchFamily="49" charset="-128"/>
              <a:cs typeface="+mn-cs"/>
            </a:rPr>
            <a:t>減少したことから、前年比</a:t>
          </a:r>
          <a:r>
            <a:rPr kumimoji="1" lang="en-US" altLang="ja-JP" sz="1300">
              <a:solidFill>
                <a:sysClr val="windowText" lastClr="000000"/>
              </a:solidFill>
              <a:effectLst/>
              <a:latin typeface="ＭＳ ゴシック" panose="020B0609070205080204" pitchFamily="49" charset="-128"/>
              <a:ea typeface="ＭＳ ゴシック" panose="020B0609070205080204" pitchFamily="49" charset="-128"/>
              <a:cs typeface="+mn-cs"/>
            </a:rPr>
            <a:t>0.38</a:t>
          </a:r>
          <a:r>
            <a:rPr kumimoji="1" lang="ja-JP" altLang="en-US" sz="1300">
              <a:solidFill>
                <a:sysClr val="windowText" lastClr="000000"/>
              </a:solidFill>
              <a:effectLst/>
              <a:latin typeface="ＭＳ ゴシック" panose="020B0609070205080204" pitchFamily="49" charset="-128"/>
              <a:ea typeface="ＭＳ ゴシック" panose="020B0609070205080204" pitchFamily="49" charset="-128"/>
              <a:cs typeface="+mn-cs"/>
            </a:rPr>
            <a:t>ポイントの減となった。また、実質単年度収支は、景気回復傾向による特別区税等の増により積立金取崩額が減少し約</a:t>
          </a:r>
          <a:r>
            <a:rPr kumimoji="1" lang="en-US" altLang="ja-JP" sz="1300">
              <a:solidFill>
                <a:sysClr val="windowText" lastClr="000000"/>
              </a:solidFill>
              <a:effectLst/>
              <a:latin typeface="ＭＳ ゴシック" panose="020B0609070205080204" pitchFamily="49" charset="-128"/>
              <a:ea typeface="ＭＳ ゴシック" panose="020B0609070205080204" pitchFamily="49" charset="-128"/>
              <a:cs typeface="+mn-cs"/>
            </a:rPr>
            <a:t>38</a:t>
          </a:r>
          <a:r>
            <a:rPr kumimoji="1" lang="ja-JP" altLang="en-US" sz="1300">
              <a:solidFill>
                <a:sysClr val="windowText" lastClr="000000"/>
              </a:solidFill>
              <a:effectLst/>
              <a:latin typeface="ＭＳ ゴシック" panose="020B0609070205080204" pitchFamily="49" charset="-128"/>
              <a:ea typeface="ＭＳ ゴシック" panose="020B0609070205080204" pitchFamily="49" charset="-128"/>
              <a:cs typeface="+mn-cs"/>
            </a:rPr>
            <a:t>億円増加した。その結果、実質単年度収支比率は、</a:t>
          </a:r>
          <a:r>
            <a:rPr kumimoji="1" lang="en-US" altLang="ja-JP" sz="1300">
              <a:solidFill>
                <a:sysClr val="windowText" lastClr="000000"/>
              </a:solidFill>
              <a:effectLst/>
              <a:latin typeface="ＭＳ ゴシック" panose="020B0609070205080204" pitchFamily="49" charset="-128"/>
              <a:ea typeface="ＭＳ ゴシック" panose="020B0609070205080204" pitchFamily="49" charset="-128"/>
              <a:cs typeface="+mn-cs"/>
            </a:rPr>
            <a:t>2.34</a:t>
          </a:r>
          <a:r>
            <a:rPr kumimoji="1" lang="ja-JP" altLang="en-US" sz="1300">
              <a:solidFill>
                <a:sysClr val="windowText" lastClr="000000"/>
              </a:solidFill>
              <a:effectLst/>
              <a:latin typeface="ＭＳ ゴシック" panose="020B0609070205080204" pitchFamily="49" charset="-128"/>
              <a:ea typeface="ＭＳ ゴシック" panose="020B0609070205080204" pitchFamily="49" charset="-128"/>
              <a:cs typeface="+mn-cs"/>
            </a:rPr>
            <a:t>ﾎﾟｲﾝﾄの増となった。</a:t>
          </a:r>
          <a:endParaRPr kumimoji="1" lang="en-US" altLang="ja-JP" sz="1300">
            <a:solidFill>
              <a:sysClr val="windowText" lastClr="000000"/>
            </a:solidFill>
            <a:effectLst/>
            <a:latin typeface="ＭＳ ゴシック" panose="020B0609070205080204" pitchFamily="49" charset="-128"/>
            <a:ea typeface="ＭＳ ゴシック" panose="020B0609070205080204" pitchFamily="49" charset="-128"/>
            <a:cs typeface="+mn-cs"/>
          </a:endParaRP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447675</xdr:colOff>
      <xdr:row>3</xdr:row>
      <xdr:rowOff>104775</xdr:rowOff>
    </xdr:from>
    <xdr:to>
      <xdr:col>15</xdr:col>
      <xdr:colOff>1447800</xdr:colOff>
      <xdr:row>31</xdr:row>
      <xdr:rowOff>0</xdr:rowOff>
    </xdr:to>
    <xdr:graphicFrame macro="">
      <xdr:nvGraphicFramePr>
        <xdr:cNvPr id="2" name="Chart 5">
          <a:extLst>
            <a:ext uri="{FF2B5EF4-FFF2-40B4-BE49-F238E27FC236}">
              <a16:creationId xmlns:a16="http://schemas.microsoft.com/office/drawing/2014/main" id="{00000000-0008-0000-0100-000001D8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466725</xdr:colOff>
      <xdr:row>32</xdr:row>
      <xdr:rowOff>0</xdr:rowOff>
    </xdr:from>
    <xdr:to>
      <xdr:col>15</xdr:col>
      <xdr:colOff>1057275</xdr:colOff>
      <xdr:row>43</xdr:row>
      <xdr:rowOff>0</xdr:rowOff>
    </xdr:to>
    <xdr:sp macro="" textlink="">
      <xdr:nvSpPr>
        <xdr:cNvPr id="3" name="正方形/長方形 3">
          <a:extLst>
            <a:ext uri="{FF2B5EF4-FFF2-40B4-BE49-F238E27FC236}">
              <a16:creationId xmlns:a16="http://schemas.microsoft.com/office/drawing/2014/main" id="{00000000-0008-0000-0100-000002D80000}"/>
            </a:ext>
          </a:extLst>
        </xdr:cNvPr>
        <xdr:cNvSpPr>
          <a:spLocks noChangeArrowheads="1"/>
        </xdr:cNvSpPr>
      </xdr:nvSpPr>
      <xdr:spPr bwMode="auto">
        <a:xfrm>
          <a:off x="11353800" y="6896100"/>
          <a:ext cx="6305550" cy="5448300"/>
        </a:xfrm>
        <a:prstGeom prst="rect">
          <a:avLst/>
        </a:prstGeom>
        <a:solidFill>
          <a:srgbClr val="FFFFFF"/>
        </a:solidFill>
        <a:ln w="19050" algn="ctr">
          <a:solidFill>
            <a:srgbClr val="000000"/>
          </a:solidFill>
          <a:miter lim="800000"/>
          <a:headEnd/>
          <a:tailEnd/>
        </a:ln>
      </xdr:spPr>
    </xdr:sp>
    <xdr:clientData/>
  </xdr:twoCellAnchor>
  <xdr:twoCellAnchor>
    <xdr:from>
      <xdr:col>10</xdr:col>
      <xdr:colOff>533400</xdr:colOff>
      <xdr:row>32</xdr:row>
      <xdr:rowOff>28575</xdr:rowOff>
    </xdr:from>
    <xdr:to>
      <xdr:col>11</xdr:col>
      <xdr:colOff>914400</xdr:colOff>
      <xdr:row>33</xdr:row>
      <xdr:rowOff>19050</xdr:rowOff>
    </xdr:to>
    <xdr:sp macro="" textlink="">
      <xdr:nvSpPr>
        <xdr:cNvPr id="4" name="テキスト ボックス 4">
          <a:extLst>
            <a:ext uri="{FF2B5EF4-FFF2-40B4-BE49-F238E27FC236}">
              <a16:creationId xmlns:a16="http://schemas.microsoft.com/office/drawing/2014/main" id="{00000000-0008-0000-0100-000003D80000}"/>
            </a:ext>
          </a:extLst>
        </xdr:cNvPr>
        <xdr:cNvSpPr txBox="1">
          <a:spLocks noChangeArrowheads="1"/>
        </xdr:cNvSpPr>
      </xdr:nvSpPr>
      <xdr:spPr bwMode="auto">
        <a:xfrm>
          <a:off x="11420475" y="6924675"/>
          <a:ext cx="1524000" cy="485775"/>
        </a:xfrm>
        <a:prstGeom prst="rect">
          <a:avLst/>
        </a:prstGeom>
        <a:noFill/>
        <a:ln w="9525">
          <a:noFill/>
          <a:miter lim="800000"/>
          <a:headEnd/>
          <a:tailEnd/>
        </a:ln>
      </xdr:spPr>
      <xdr:txBody>
        <a:bodyPr vertOverflow="clip" wrap="square" lIns="36576" tIns="22860" rIns="0" bIns="0" anchor="t" upright="1"/>
        <a:lstStyle/>
        <a:p>
          <a:pPr algn="l" rtl="1">
            <a:defRPr sz="1000"/>
          </a:pPr>
          <a:r>
            <a:rPr lang="ja-JP" altLang="en-US" sz="1500" b="1" i="0" strike="noStrike">
              <a:solidFill>
                <a:srgbClr val="000000"/>
              </a:solidFill>
              <a:latin typeface="ＭＳ ゴシック"/>
              <a:ea typeface="ＭＳ ゴシック"/>
            </a:rPr>
            <a:t>分析欄</a:t>
          </a:r>
        </a:p>
      </xdr:txBody>
    </xdr:sp>
    <xdr:clientData/>
  </xdr:twoCellAnchor>
  <xdr:twoCellAnchor>
    <xdr:from>
      <xdr:col>1</xdr:col>
      <xdr:colOff>0</xdr:colOff>
      <xdr:row>32</xdr:row>
      <xdr:rowOff>0</xdr:rowOff>
    </xdr:from>
    <xdr:to>
      <xdr:col>5</xdr:col>
      <xdr:colOff>9556</xdr:colOff>
      <xdr:row>33</xdr:row>
      <xdr:rowOff>0</xdr:rowOff>
    </xdr:to>
    <xdr:cxnSp macro="">
      <xdr:nvCxnSpPr>
        <xdr:cNvPr id="5" name="直線コネクタ 4">
          <a:extLst>
            <a:ext uri="{FF2B5EF4-FFF2-40B4-BE49-F238E27FC236}">
              <a16:creationId xmlns:a16="http://schemas.microsoft.com/office/drawing/2014/main" id="{00000000-0008-0000-0100-000006000000}"/>
            </a:ext>
          </a:extLst>
        </xdr:cNvPr>
        <xdr:cNvCxnSpPr/>
      </xdr:nvCxnSpPr>
      <xdr:spPr>
        <a:xfrm>
          <a:off x="504825" y="6896100"/>
          <a:ext cx="4676806" cy="49530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142875</xdr:colOff>
      <xdr:row>0</xdr:row>
      <xdr:rowOff>142875</xdr:rowOff>
    </xdr:from>
    <xdr:to>
      <xdr:col>9</xdr:col>
      <xdr:colOff>723900</xdr:colOff>
      <xdr:row>3</xdr:row>
      <xdr:rowOff>152400</xdr:rowOff>
    </xdr:to>
    <xdr:sp macro="" textlink="">
      <xdr:nvSpPr>
        <xdr:cNvPr id="6" name="表題ボックス">
          <a:extLst>
            <a:ext uri="{FF2B5EF4-FFF2-40B4-BE49-F238E27FC236}">
              <a16:creationId xmlns:a16="http://schemas.microsoft.com/office/drawing/2014/main" id="{00000000-0008-0000-0100-000006D80000}"/>
            </a:ext>
          </a:extLst>
        </xdr:cNvPr>
        <xdr:cNvSpPr>
          <a:spLocks noChangeArrowheads="1"/>
        </xdr:cNvSpPr>
      </xdr:nvSpPr>
      <xdr:spPr bwMode="auto">
        <a:xfrm>
          <a:off x="142875" y="142875"/>
          <a:ext cx="10325100" cy="638175"/>
        </a:xfrm>
        <a:prstGeom prst="rect">
          <a:avLst/>
        </a:prstGeom>
        <a:noFill/>
        <a:ln w="9525">
          <a:noFill/>
          <a:miter lim="800000"/>
          <a:headEnd/>
          <a:tailEnd/>
        </a:ln>
      </xdr:spPr>
      <xdr:txBody>
        <a:bodyPr vertOverflow="clip" wrap="square" lIns="54864" tIns="32004" rIns="0" bIns="32004" anchor="ctr" upright="1"/>
        <a:lstStyle/>
        <a:p>
          <a:pPr algn="l" rtl="1">
            <a:defRPr sz="1000"/>
          </a:pPr>
          <a:r>
            <a:rPr lang="ja-JP" altLang="en-US" sz="2400" b="1" i="0" strike="noStrike">
              <a:solidFill>
                <a:srgbClr val="000000"/>
              </a:solidFill>
              <a:latin typeface="ＭＳ ゴシック"/>
              <a:ea typeface="ＭＳ ゴシック"/>
            </a:rPr>
            <a:t>（</a:t>
          </a:r>
          <a:r>
            <a:rPr lang="en-US" altLang="ja-JP" sz="2400" b="1" i="0" strike="noStrike">
              <a:solidFill>
                <a:srgbClr val="000000"/>
              </a:solidFill>
              <a:latin typeface="ＭＳ ゴシック"/>
              <a:ea typeface="ＭＳ ゴシック"/>
            </a:rPr>
            <a:t>8</a:t>
          </a:r>
          <a:r>
            <a:rPr lang="ja-JP" altLang="en-US" sz="2400" b="1" i="0" strike="noStrike">
              <a:solidFill>
                <a:srgbClr val="000000"/>
              </a:solidFill>
              <a:latin typeface="ＭＳ ゴシック"/>
              <a:ea typeface="ＭＳ ゴシック"/>
            </a:rPr>
            <a:t>）連結実質赤字比率に係る赤字・黒字の構成分析（市町村）</a:t>
          </a:r>
        </a:p>
      </xdr:txBody>
    </xdr:sp>
    <xdr:clientData/>
  </xdr:twoCellAnchor>
  <xdr:twoCellAnchor>
    <xdr:from>
      <xdr:col>9</xdr:col>
      <xdr:colOff>1066800</xdr:colOff>
      <xdr:row>1</xdr:row>
      <xdr:rowOff>28575</xdr:rowOff>
    </xdr:from>
    <xdr:to>
      <xdr:col>12</xdr:col>
      <xdr:colOff>171450</xdr:colOff>
      <xdr:row>3</xdr:row>
      <xdr:rowOff>66675</xdr:rowOff>
    </xdr:to>
    <xdr:sp macro="" textlink="">
      <xdr:nvSpPr>
        <xdr:cNvPr id="7" name="年度ボックス">
          <a:extLst>
            <a:ext uri="{FF2B5EF4-FFF2-40B4-BE49-F238E27FC236}">
              <a16:creationId xmlns:a16="http://schemas.microsoft.com/office/drawing/2014/main" id="{00000000-0008-0000-0100-000007D80000}"/>
            </a:ext>
          </a:extLst>
        </xdr:cNvPr>
        <xdr:cNvSpPr>
          <a:spLocks noChangeArrowheads="1"/>
        </xdr:cNvSpPr>
      </xdr:nvSpPr>
      <xdr:spPr bwMode="auto">
        <a:xfrm>
          <a:off x="10810875" y="238125"/>
          <a:ext cx="2533650" cy="457200"/>
        </a:xfrm>
        <a:prstGeom prst="rect">
          <a:avLst/>
        </a:prstGeom>
        <a:noFill/>
        <a:ln w="25400">
          <a:solidFill>
            <a:srgbClr val="000000"/>
          </a:solidFill>
          <a:miter lim="800000"/>
          <a:headEnd/>
          <a:tailEnd/>
        </a:ln>
      </xdr:spPr>
      <xdr:txBody>
        <a:bodyPr anchor="ctr"/>
        <a:lstStyle/>
        <a:p>
          <a:pPr algn="ctr"/>
          <a:r>
            <a:rPr lang="ja-JP" altLang="en-US" sz="1600" b="1">
              <a:latin typeface="ＭＳ ゴシック" pitchFamily="49" charset="-128"/>
              <a:ea typeface="ＭＳ ゴシック" pitchFamily="49" charset="-128"/>
            </a:rPr>
            <a:t>令和元年度</a:t>
          </a:r>
        </a:p>
      </xdr:txBody>
    </xdr:sp>
    <xdr:clientData/>
  </xdr:twoCellAnchor>
  <xdr:twoCellAnchor>
    <xdr:from>
      <xdr:col>12</xdr:col>
      <xdr:colOff>657225</xdr:colOff>
      <xdr:row>1</xdr:row>
      <xdr:rowOff>28575</xdr:rowOff>
    </xdr:from>
    <xdr:to>
      <xdr:col>15</xdr:col>
      <xdr:colOff>1038225</xdr:colOff>
      <xdr:row>3</xdr:row>
      <xdr:rowOff>66675</xdr:rowOff>
    </xdr:to>
    <xdr:sp macro="" textlink="">
      <xdr:nvSpPr>
        <xdr:cNvPr id="8" name="団体名称ボックス">
          <a:extLst>
            <a:ext uri="{FF2B5EF4-FFF2-40B4-BE49-F238E27FC236}">
              <a16:creationId xmlns:a16="http://schemas.microsoft.com/office/drawing/2014/main" id="{00000000-0008-0000-0100-000008D80000}"/>
            </a:ext>
          </a:extLst>
        </xdr:cNvPr>
        <xdr:cNvSpPr>
          <a:spLocks noChangeArrowheads="1"/>
        </xdr:cNvSpPr>
      </xdr:nvSpPr>
      <xdr:spPr bwMode="auto">
        <a:xfrm>
          <a:off x="13830300" y="238125"/>
          <a:ext cx="3810000" cy="457200"/>
        </a:xfrm>
        <a:prstGeom prst="rect">
          <a:avLst/>
        </a:prstGeom>
        <a:noFill/>
        <a:ln w="25400">
          <a:solidFill>
            <a:srgbClr val="000000"/>
          </a:solidFill>
          <a:miter lim="800000"/>
          <a:headEnd/>
          <a:tailEnd/>
        </a:ln>
      </xdr:spPr>
      <xdr:txBody>
        <a:bodyPr anchor="ctr"/>
        <a:lstStyle/>
        <a:p>
          <a:pPr algn="ctr"/>
          <a:r>
            <a:rPr lang="ja-JP" altLang="en-US" sz="1600" b="1">
              <a:latin typeface="ＭＳ ゴシック" pitchFamily="49" charset="-128"/>
              <a:ea typeface="ＭＳ ゴシック" pitchFamily="49" charset="-128"/>
            </a:rPr>
            <a:t>東京都練馬区</a:t>
          </a:r>
        </a:p>
      </xdr:txBody>
    </xdr:sp>
    <xdr:clientData/>
  </xdr:twoCellAnchor>
  <xdr:twoCellAnchor editAs="oneCell">
    <xdr:from>
      <xdr:col>1</xdr:col>
      <xdr:colOff>0</xdr:colOff>
      <xdr:row>3</xdr:row>
      <xdr:rowOff>28575</xdr:rowOff>
    </xdr:from>
    <xdr:to>
      <xdr:col>4</xdr:col>
      <xdr:colOff>914400</xdr:colOff>
      <xdr:row>4</xdr:row>
      <xdr:rowOff>200025</xdr:rowOff>
    </xdr:to>
    <xdr:sp macro="" textlink="">
      <xdr:nvSpPr>
        <xdr:cNvPr id="9" name="テキスト ボックス 6">
          <a:extLst>
            <a:ext uri="{FF2B5EF4-FFF2-40B4-BE49-F238E27FC236}">
              <a16:creationId xmlns:a16="http://schemas.microsoft.com/office/drawing/2014/main" id="{00000000-0008-0000-0100-000009D80000}"/>
            </a:ext>
          </a:extLst>
        </xdr:cNvPr>
        <xdr:cNvSpPr txBox="1">
          <a:spLocks noChangeArrowheads="1"/>
        </xdr:cNvSpPr>
      </xdr:nvSpPr>
      <xdr:spPr bwMode="auto">
        <a:xfrm>
          <a:off x="504825" y="657225"/>
          <a:ext cx="4314825" cy="381000"/>
        </a:xfrm>
        <a:prstGeom prst="rect">
          <a:avLst/>
        </a:prstGeom>
        <a:noFill/>
        <a:ln w="9525">
          <a:noFill/>
          <a:miter lim="800000"/>
          <a:headEnd/>
          <a:tailEnd/>
        </a:ln>
      </xdr:spPr>
      <xdr:txBody>
        <a:bodyPr vertOverflow="clip" wrap="square" lIns="36576" tIns="22860" rIns="0" bIns="0" anchor="t" upright="1"/>
        <a:lstStyle/>
        <a:p>
          <a:pPr algn="l" rtl="1">
            <a:defRPr sz="1000"/>
          </a:pPr>
          <a:r>
            <a:rPr lang="ja-JP" altLang="en-US" sz="1600" b="1" i="0" strike="noStrike">
              <a:solidFill>
                <a:srgbClr val="000000"/>
              </a:solidFill>
              <a:latin typeface="ＭＳ ゴシック"/>
              <a:ea typeface="ＭＳ ゴシック"/>
            </a:rPr>
            <a:t>標準財政規模比（％）</a:t>
          </a:r>
        </a:p>
      </xdr:txBody>
    </xdr:sp>
    <xdr:clientData/>
  </xdr:twoCellAnchor>
  <xdr:twoCellAnchor>
    <xdr:from>
      <xdr:col>10</xdr:col>
      <xdr:colOff>600075</xdr:colOff>
      <xdr:row>32</xdr:row>
      <xdr:rowOff>352425</xdr:rowOff>
    </xdr:from>
    <xdr:to>
      <xdr:col>15</xdr:col>
      <xdr:colOff>923926</xdr:colOff>
      <xdr:row>42</xdr:row>
      <xdr:rowOff>276225</xdr:rowOff>
    </xdr:to>
    <xdr:sp macro="" textlink="" fLocksText="0">
      <xdr:nvSpPr>
        <xdr:cNvPr id="10" name="テキスト ボックス 9">
          <a:extLst>
            <a:ext uri="{FF2B5EF4-FFF2-40B4-BE49-F238E27FC236}">
              <a16:creationId xmlns:a16="http://schemas.microsoft.com/office/drawing/2014/main" id="{00000000-0008-0000-0100-00000B000000}"/>
            </a:ext>
          </a:extLst>
        </xdr:cNvPr>
        <xdr:cNvSpPr txBox="1"/>
      </xdr:nvSpPr>
      <xdr:spPr>
        <a:xfrm>
          <a:off x="11487150" y="7248525"/>
          <a:ext cx="6038851" cy="48768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ja-JP" sz="1300">
              <a:solidFill>
                <a:sysClr val="windowText" lastClr="000000"/>
              </a:solidFill>
              <a:effectLst/>
              <a:latin typeface="ＭＳ ゴシック" panose="020B0609070205080204" pitchFamily="49" charset="-128"/>
              <a:ea typeface="ＭＳ ゴシック" panose="020B0609070205080204" pitchFamily="49" charset="-128"/>
              <a:cs typeface="+mn-cs"/>
            </a:rPr>
            <a:t>各会計の実質収支額は全て黒字である。</a:t>
          </a:r>
          <a:endParaRPr lang="ja-JP" altLang="ja-JP" sz="1300">
            <a:solidFill>
              <a:sysClr val="windowText" lastClr="000000"/>
            </a:solidFill>
            <a:effectLst/>
            <a:latin typeface="ＭＳ ゴシック" panose="020B0609070205080204" pitchFamily="49" charset="-128"/>
            <a:ea typeface="ＭＳ ゴシック" panose="020B0609070205080204" pitchFamily="49" charset="-128"/>
          </a:endParaRPr>
        </a:p>
        <a:p>
          <a:r>
            <a:rPr kumimoji="1" lang="ja-JP" altLang="ja-JP" sz="1300">
              <a:solidFill>
                <a:sysClr val="windowText" lastClr="000000"/>
              </a:solidFill>
              <a:effectLst/>
              <a:latin typeface="ＭＳ ゴシック" panose="020B0609070205080204" pitchFamily="49" charset="-128"/>
              <a:ea typeface="ＭＳ ゴシック" panose="020B0609070205080204" pitchFamily="49" charset="-128"/>
              <a:cs typeface="+mn-cs"/>
            </a:rPr>
            <a:t>適正規模の比率を保ち、今後も堅実な財政運営に取り組んでいく。</a:t>
          </a:r>
          <a:endParaRPr lang="ja-JP" altLang="ja-JP" sz="1300">
            <a:solidFill>
              <a:sysClr val="windowText" lastClr="000000"/>
            </a:solidFill>
            <a:effectLst/>
            <a:latin typeface="ＭＳ ゴシック" panose="020B0609070205080204" pitchFamily="49" charset="-128"/>
            <a:ea typeface="ＭＳ ゴシック" panose="020B0609070205080204" pitchFamily="49" charset="-128"/>
          </a:endParaRPr>
        </a:p>
      </xdr:txBody>
    </xdr:sp>
    <xdr:clientData/>
  </xdr:twoCellAnchor>
  <xdr:twoCellAnchor>
    <xdr:from>
      <xdr:col>1</xdr:col>
      <xdr:colOff>0</xdr:colOff>
      <xdr:row>32</xdr:row>
      <xdr:rowOff>0</xdr:rowOff>
    </xdr:from>
    <xdr:to>
      <xdr:col>5</xdr:col>
      <xdr:colOff>9556</xdr:colOff>
      <xdr:row>33</xdr:row>
      <xdr:rowOff>0</xdr:rowOff>
    </xdr:to>
    <xdr:cxnSp macro="">
      <xdr:nvCxnSpPr>
        <xdr:cNvPr id="11" name="直線コネクタ 10">
          <a:extLst>
            <a:ext uri="{FF2B5EF4-FFF2-40B4-BE49-F238E27FC236}">
              <a16:creationId xmlns:a16="http://schemas.microsoft.com/office/drawing/2014/main" id="{00000000-0008-0000-0000-000006000000}"/>
            </a:ext>
          </a:extLst>
        </xdr:cNvPr>
        <xdr:cNvCxnSpPr/>
      </xdr:nvCxnSpPr>
      <xdr:spPr>
        <a:xfrm>
          <a:off x="504825" y="6896100"/>
          <a:ext cx="4676806" cy="49530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130175</xdr:colOff>
      <xdr:row>33</xdr:row>
      <xdr:rowOff>88900</xdr:rowOff>
    </xdr:from>
    <xdr:to>
      <xdr:col>1</xdr:col>
      <xdr:colOff>638175</xdr:colOff>
      <xdr:row>33</xdr:row>
      <xdr:rowOff>377825</xdr:rowOff>
    </xdr:to>
    <xdr:sp macro="" textlink="">
      <xdr:nvSpPr>
        <xdr:cNvPr id="12" name="凡例1"/>
        <xdr:cNvSpPr/>
      </xdr:nvSpPr>
      <xdr:spPr bwMode="auto">
        <a:xfrm>
          <a:off x="635000" y="7480300"/>
          <a:ext cx="508000" cy="288925"/>
        </a:xfrm>
        <a:prstGeom prst="rect">
          <a:avLst/>
        </a:prstGeom>
        <a:solidFill>
          <a:srgbClr val="FF8080"/>
        </a:solidFill>
        <a:ln w="6350"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1</xdr:col>
      <xdr:colOff>130175</xdr:colOff>
      <xdr:row>34</xdr:row>
      <xdr:rowOff>88900</xdr:rowOff>
    </xdr:from>
    <xdr:to>
      <xdr:col>1</xdr:col>
      <xdr:colOff>638175</xdr:colOff>
      <xdr:row>34</xdr:row>
      <xdr:rowOff>377825</xdr:rowOff>
    </xdr:to>
    <xdr:sp macro="" textlink="">
      <xdr:nvSpPr>
        <xdr:cNvPr id="13" name="凡例2"/>
        <xdr:cNvSpPr/>
      </xdr:nvSpPr>
      <xdr:spPr bwMode="auto">
        <a:xfrm>
          <a:off x="635000" y="7975600"/>
          <a:ext cx="508000" cy="288925"/>
        </a:xfrm>
        <a:prstGeom prst="rect">
          <a:avLst/>
        </a:prstGeom>
        <a:solidFill>
          <a:srgbClr val="00FFFF"/>
        </a:solidFill>
        <a:ln w="6350"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1</xdr:col>
      <xdr:colOff>130175</xdr:colOff>
      <xdr:row>35</xdr:row>
      <xdr:rowOff>88900</xdr:rowOff>
    </xdr:from>
    <xdr:to>
      <xdr:col>1</xdr:col>
      <xdr:colOff>638175</xdr:colOff>
      <xdr:row>35</xdr:row>
      <xdr:rowOff>377825</xdr:rowOff>
    </xdr:to>
    <xdr:sp macro="" textlink="">
      <xdr:nvSpPr>
        <xdr:cNvPr id="14" name="凡例3"/>
        <xdr:cNvSpPr/>
      </xdr:nvSpPr>
      <xdr:spPr bwMode="auto">
        <a:xfrm>
          <a:off x="635000" y="8470900"/>
          <a:ext cx="508000" cy="288925"/>
        </a:xfrm>
        <a:prstGeom prst="rect">
          <a:avLst/>
        </a:prstGeom>
        <a:solidFill>
          <a:srgbClr val="008000"/>
        </a:solidFill>
        <a:ln w="6350"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1</xdr:col>
      <xdr:colOff>130175</xdr:colOff>
      <xdr:row>36</xdr:row>
      <xdr:rowOff>88900</xdr:rowOff>
    </xdr:from>
    <xdr:to>
      <xdr:col>1</xdr:col>
      <xdr:colOff>638175</xdr:colOff>
      <xdr:row>36</xdr:row>
      <xdr:rowOff>377825</xdr:rowOff>
    </xdr:to>
    <xdr:sp macro="" textlink="">
      <xdr:nvSpPr>
        <xdr:cNvPr id="15" name="凡例4"/>
        <xdr:cNvSpPr/>
      </xdr:nvSpPr>
      <xdr:spPr bwMode="auto">
        <a:xfrm>
          <a:off x="635000" y="8966200"/>
          <a:ext cx="508000" cy="288925"/>
        </a:xfrm>
        <a:prstGeom prst="rect">
          <a:avLst/>
        </a:prstGeom>
        <a:solidFill>
          <a:srgbClr val="9999FF"/>
        </a:solidFill>
        <a:ln w="6350"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1</xdr:col>
      <xdr:colOff>130175</xdr:colOff>
      <xdr:row>37</xdr:row>
      <xdr:rowOff>88900</xdr:rowOff>
    </xdr:from>
    <xdr:to>
      <xdr:col>1</xdr:col>
      <xdr:colOff>638175</xdr:colOff>
      <xdr:row>37</xdr:row>
      <xdr:rowOff>377825</xdr:rowOff>
    </xdr:to>
    <xdr:sp macro="" textlink="">
      <xdr:nvSpPr>
        <xdr:cNvPr id="16" name="凡例5"/>
        <xdr:cNvSpPr/>
      </xdr:nvSpPr>
      <xdr:spPr bwMode="auto">
        <a:xfrm>
          <a:off x="635000" y="9461500"/>
          <a:ext cx="508000" cy="288925"/>
        </a:xfrm>
        <a:prstGeom prst="rect">
          <a:avLst/>
        </a:prstGeom>
        <a:solidFill>
          <a:srgbClr val="FF6600"/>
        </a:solidFill>
        <a:ln w="6350"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1</xdr:col>
      <xdr:colOff>130175</xdr:colOff>
      <xdr:row>41</xdr:row>
      <xdr:rowOff>88900</xdr:rowOff>
    </xdr:from>
    <xdr:to>
      <xdr:col>1</xdr:col>
      <xdr:colOff>638175</xdr:colOff>
      <xdr:row>41</xdr:row>
      <xdr:rowOff>377825</xdr:rowOff>
    </xdr:to>
    <xdr:sp macro="" textlink="">
      <xdr:nvSpPr>
        <xdr:cNvPr id="17" name="凡例9"/>
        <xdr:cNvSpPr/>
      </xdr:nvSpPr>
      <xdr:spPr bwMode="auto">
        <a:xfrm>
          <a:off x="635000" y="11442700"/>
          <a:ext cx="508000" cy="288925"/>
        </a:xfrm>
        <a:prstGeom prst="rect">
          <a:avLst/>
        </a:prstGeom>
        <a:solidFill>
          <a:srgbClr val="FF0000"/>
        </a:solidFill>
        <a:ln w="6350"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1</xdr:col>
      <xdr:colOff>130175</xdr:colOff>
      <xdr:row>42</xdr:row>
      <xdr:rowOff>88900</xdr:rowOff>
    </xdr:from>
    <xdr:to>
      <xdr:col>1</xdr:col>
      <xdr:colOff>638175</xdr:colOff>
      <xdr:row>42</xdr:row>
      <xdr:rowOff>377825</xdr:rowOff>
    </xdr:to>
    <xdr:sp macro="" textlink="">
      <xdr:nvSpPr>
        <xdr:cNvPr id="18" name="凡例10"/>
        <xdr:cNvSpPr/>
      </xdr:nvSpPr>
      <xdr:spPr bwMode="auto">
        <a:xfrm>
          <a:off x="635000" y="11938000"/>
          <a:ext cx="508000" cy="288925"/>
        </a:xfrm>
        <a:prstGeom prst="rect">
          <a:avLst/>
        </a:prstGeom>
        <a:solidFill>
          <a:srgbClr val="0000FF"/>
        </a:solidFill>
        <a:ln w="6350"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O56"/>
  <sheetViews>
    <sheetView showGridLines="0" tabSelected="1" workbookViewId="0"/>
  </sheetViews>
  <sheetFormatPr defaultColWidth="0" defaultRowHeight="11.25" zeroHeight="1" x14ac:dyDescent="0.15"/>
  <cols>
    <col min="1" max="11" width="2.125" style="188" customWidth="1"/>
    <col min="12" max="12" width="2.25" style="188" customWidth="1"/>
    <col min="13" max="17" width="2.375" style="188" customWidth="1"/>
    <col min="18" max="119" width="2.125" style="188" customWidth="1"/>
    <col min="120" max="16384" width="0" style="188" hidden="1"/>
  </cols>
  <sheetData>
    <row r="1" spans="1:119" ht="33" customHeight="1" x14ac:dyDescent="0.15">
      <c r="A1" s="186"/>
      <c r="B1" s="610" t="s">
        <v>79</v>
      </c>
      <c r="C1" s="610"/>
      <c r="D1" s="610"/>
      <c r="E1" s="610"/>
      <c r="F1" s="610"/>
      <c r="G1" s="610"/>
      <c r="H1" s="610"/>
      <c r="I1" s="610"/>
      <c r="J1" s="610"/>
      <c r="K1" s="610"/>
      <c r="L1" s="610"/>
      <c r="M1" s="610"/>
      <c r="N1" s="610"/>
      <c r="O1" s="610"/>
      <c r="P1" s="610"/>
      <c r="Q1" s="610"/>
      <c r="R1" s="610"/>
      <c r="S1" s="610"/>
      <c r="T1" s="610"/>
      <c r="U1" s="610"/>
      <c r="V1" s="610"/>
      <c r="W1" s="610"/>
      <c r="X1" s="610"/>
      <c r="Y1" s="610"/>
      <c r="Z1" s="610"/>
      <c r="AA1" s="610"/>
      <c r="AB1" s="610"/>
      <c r="AC1" s="610"/>
      <c r="AD1" s="610"/>
      <c r="AE1" s="610"/>
      <c r="AF1" s="610"/>
      <c r="AG1" s="610"/>
      <c r="AH1" s="610"/>
      <c r="AI1" s="610"/>
      <c r="AJ1" s="610"/>
      <c r="AK1" s="610"/>
      <c r="AL1" s="610"/>
      <c r="AM1" s="610"/>
      <c r="AN1" s="610"/>
      <c r="AO1" s="610"/>
      <c r="AP1" s="610"/>
      <c r="AQ1" s="610"/>
      <c r="AR1" s="610"/>
      <c r="AS1" s="610"/>
      <c r="AT1" s="610"/>
      <c r="AU1" s="610"/>
      <c r="AV1" s="610"/>
      <c r="AW1" s="610"/>
      <c r="AX1" s="610"/>
      <c r="AY1" s="610"/>
      <c r="AZ1" s="610"/>
      <c r="BA1" s="610"/>
      <c r="BB1" s="610"/>
      <c r="BC1" s="610"/>
      <c r="BD1" s="610"/>
      <c r="BE1" s="610"/>
      <c r="BF1" s="610"/>
      <c r="BG1" s="610"/>
      <c r="BH1" s="610"/>
      <c r="BI1" s="610"/>
      <c r="BJ1" s="610"/>
      <c r="BK1" s="610"/>
      <c r="BL1" s="610"/>
      <c r="BM1" s="610"/>
      <c r="BN1" s="610"/>
      <c r="BO1" s="610"/>
      <c r="BP1" s="610"/>
      <c r="BQ1" s="610"/>
      <c r="BR1" s="610"/>
      <c r="BS1" s="610"/>
      <c r="BT1" s="610"/>
      <c r="BU1" s="610"/>
      <c r="BV1" s="610"/>
      <c r="BW1" s="610"/>
      <c r="BX1" s="610"/>
      <c r="BY1" s="610"/>
      <c r="BZ1" s="610"/>
      <c r="CA1" s="610"/>
      <c r="CB1" s="610"/>
      <c r="CC1" s="610"/>
      <c r="CD1" s="610"/>
      <c r="CE1" s="610"/>
      <c r="CF1" s="610"/>
      <c r="CG1" s="610"/>
      <c r="CH1" s="610"/>
      <c r="CI1" s="610"/>
      <c r="CJ1" s="610"/>
      <c r="CK1" s="610"/>
      <c r="CL1" s="610"/>
      <c r="CM1" s="610"/>
      <c r="CN1" s="610"/>
      <c r="CO1" s="610"/>
      <c r="CP1" s="610"/>
      <c r="CQ1" s="610"/>
      <c r="CR1" s="610"/>
      <c r="CS1" s="610"/>
      <c r="CT1" s="610"/>
      <c r="CU1" s="610"/>
      <c r="CV1" s="610"/>
      <c r="CW1" s="610"/>
      <c r="CX1" s="610"/>
      <c r="CY1" s="610"/>
      <c r="CZ1" s="610"/>
      <c r="DA1" s="610"/>
      <c r="DB1" s="610"/>
      <c r="DC1" s="610"/>
      <c r="DD1" s="610"/>
      <c r="DE1" s="610"/>
      <c r="DF1" s="610"/>
      <c r="DG1" s="610"/>
      <c r="DH1" s="610"/>
      <c r="DI1" s="610"/>
      <c r="DJ1" s="187"/>
      <c r="DK1" s="187"/>
      <c r="DL1" s="187"/>
      <c r="DM1" s="187"/>
      <c r="DN1" s="187"/>
      <c r="DO1" s="187"/>
    </row>
    <row r="2" spans="1:119" ht="24.75" thickBot="1" x14ac:dyDescent="0.2">
      <c r="A2" s="186"/>
      <c r="B2" s="189" t="s">
        <v>80</v>
      </c>
      <c r="C2" s="189"/>
      <c r="D2" s="190"/>
      <c r="E2" s="186"/>
      <c r="F2" s="186"/>
      <c r="G2" s="186"/>
      <c r="H2" s="186"/>
      <c r="I2" s="186"/>
      <c r="J2" s="186"/>
      <c r="K2" s="186"/>
      <c r="L2" s="186"/>
      <c r="M2" s="186"/>
      <c r="N2" s="186"/>
      <c r="O2" s="186"/>
      <c r="P2" s="186"/>
      <c r="Q2" s="186"/>
      <c r="R2" s="186"/>
      <c r="S2" s="186"/>
      <c r="T2" s="186"/>
      <c r="U2" s="186"/>
      <c r="V2" s="186"/>
      <c r="W2" s="186"/>
      <c r="X2" s="186"/>
      <c r="Y2" s="186"/>
      <c r="Z2" s="186"/>
      <c r="AA2" s="186"/>
      <c r="AB2" s="186"/>
      <c r="AC2" s="186"/>
      <c r="AD2" s="186"/>
      <c r="AE2" s="186"/>
      <c r="AF2" s="186"/>
      <c r="AG2" s="186"/>
      <c r="AH2" s="186"/>
      <c r="AI2" s="186"/>
      <c r="AJ2" s="186"/>
      <c r="AK2" s="186"/>
      <c r="AL2" s="186"/>
      <c r="AM2" s="186"/>
      <c r="AN2" s="186"/>
      <c r="AO2" s="186"/>
      <c r="AP2" s="186"/>
      <c r="AQ2" s="186"/>
      <c r="AR2" s="186"/>
      <c r="AS2" s="186"/>
      <c r="AT2" s="186"/>
      <c r="AU2" s="186"/>
      <c r="AV2" s="186"/>
      <c r="AW2" s="186"/>
      <c r="AX2" s="186"/>
      <c r="AY2" s="186"/>
      <c r="AZ2" s="186"/>
      <c r="BA2" s="186"/>
      <c r="BB2" s="186"/>
      <c r="BC2" s="186"/>
      <c r="BD2" s="186"/>
      <c r="BE2" s="186"/>
      <c r="BF2" s="186"/>
      <c r="BG2" s="186"/>
      <c r="BH2" s="186"/>
      <c r="BI2" s="186"/>
      <c r="BJ2" s="186"/>
      <c r="BK2" s="186"/>
      <c r="BL2" s="186"/>
      <c r="BM2" s="186"/>
      <c r="BN2" s="186"/>
      <c r="BO2" s="186"/>
      <c r="BP2" s="186"/>
      <c r="BQ2" s="186"/>
      <c r="BR2" s="186"/>
      <c r="BS2" s="186"/>
      <c r="BT2" s="186"/>
      <c r="BU2" s="186"/>
      <c r="BV2" s="186"/>
      <c r="BW2" s="186"/>
      <c r="BX2" s="186"/>
      <c r="BY2" s="186"/>
      <c r="BZ2" s="186"/>
      <c r="CA2" s="186"/>
      <c r="CB2" s="186"/>
      <c r="CC2" s="186"/>
      <c r="CD2" s="186"/>
      <c r="CE2" s="186"/>
      <c r="CF2" s="186"/>
      <c r="CG2" s="186"/>
      <c r="CH2" s="186"/>
      <c r="CI2" s="186"/>
      <c r="CJ2" s="186"/>
      <c r="CK2" s="186"/>
      <c r="CL2" s="186"/>
      <c r="CM2" s="186"/>
      <c r="CN2" s="186"/>
      <c r="CO2" s="186"/>
      <c r="CP2" s="186"/>
      <c r="CQ2" s="186"/>
      <c r="CR2" s="186"/>
      <c r="CS2" s="186"/>
      <c r="CT2" s="186"/>
      <c r="CU2" s="186"/>
      <c r="CV2" s="186"/>
      <c r="CW2" s="186"/>
      <c r="CX2" s="186"/>
      <c r="CY2" s="186"/>
      <c r="CZ2" s="186"/>
      <c r="DA2" s="186"/>
      <c r="DB2" s="186"/>
      <c r="DC2" s="186"/>
      <c r="DD2" s="186"/>
      <c r="DE2" s="186"/>
      <c r="DF2" s="186"/>
      <c r="DG2" s="186"/>
      <c r="DH2" s="186"/>
      <c r="DI2" s="186"/>
      <c r="DJ2" s="186"/>
      <c r="DK2" s="186"/>
      <c r="DL2" s="186"/>
      <c r="DM2" s="186"/>
      <c r="DN2" s="186"/>
      <c r="DO2" s="186"/>
    </row>
    <row r="3" spans="1:119" ht="18.75" customHeight="1" thickBot="1" x14ac:dyDescent="0.2">
      <c r="A3" s="187"/>
      <c r="B3" s="611" t="s">
        <v>81</v>
      </c>
      <c r="C3" s="612"/>
      <c r="D3" s="612"/>
      <c r="E3" s="613"/>
      <c r="F3" s="613"/>
      <c r="G3" s="613"/>
      <c r="H3" s="613"/>
      <c r="I3" s="613"/>
      <c r="J3" s="613"/>
      <c r="K3" s="613"/>
      <c r="L3" s="613" t="s">
        <v>82</v>
      </c>
      <c r="M3" s="613"/>
      <c r="N3" s="613"/>
      <c r="O3" s="613"/>
      <c r="P3" s="613"/>
      <c r="Q3" s="613"/>
      <c r="R3" s="616"/>
      <c r="S3" s="616"/>
      <c r="T3" s="616"/>
      <c r="U3" s="616"/>
      <c r="V3" s="617"/>
      <c r="W3" s="507" t="s">
        <v>83</v>
      </c>
      <c r="X3" s="508"/>
      <c r="Y3" s="508"/>
      <c r="Z3" s="508"/>
      <c r="AA3" s="508"/>
      <c r="AB3" s="612"/>
      <c r="AC3" s="616" t="s">
        <v>84</v>
      </c>
      <c r="AD3" s="508"/>
      <c r="AE3" s="508"/>
      <c r="AF3" s="508"/>
      <c r="AG3" s="508"/>
      <c r="AH3" s="508"/>
      <c r="AI3" s="508"/>
      <c r="AJ3" s="508"/>
      <c r="AK3" s="508"/>
      <c r="AL3" s="578"/>
      <c r="AM3" s="507" t="s">
        <v>85</v>
      </c>
      <c r="AN3" s="508"/>
      <c r="AO3" s="508"/>
      <c r="AP3" s="508"/>
      <c r="AQ3" s="508"/>
      <c r="AR3" s="508"/>
      <c r="AS3" s="508"/>
      <c r="AT3" s="508"/>
      <c r="AU3" s="508"/>
      <c r="AV3" s="508"/>
      <c r="AW3" s="508"/>
      <c r="AX3" s="578"/>
      <c r="AY3" s="570" t="s">
        <v>1</v>
      </c>
      <c r="AZ3" s="571"/>
      <c r="BA3" s="571"/>
      <c r="BB3" s="571"/>
      <c r="BC3" s="571"/>
      <c r="BD3" s="571"/>
      <c r="BE3" s="571"/>
      <c r="BF3" s="571"/>
      <c r="BG3" s="571"/>
      <c r="BH3" s="571"/>
      <c r="BI3" s="571"/>
      <c r="BJ3" s="571"/>
      <c r="BK3" s="571"/>
      <c r="BL3" s="571"/>
      <c r="BM3" s="620"/>
      <c r="BN3" s="507" t="s">
        <v>86</v>
      </c>
      <c r="BO3" s="508"/>
      <c r="BP3" s="508"/>
      <c r="BQ3" s="508"/>
      <c r="BR3" s="508"/>
      <c r="BS3" s="508"/>
      <c r="BT3" s="508"/>
      <c r="BU3" s="578"/>
      <c r="BV3" s="507" t="s">
        <v>87</v>
      </c>
      <c r="BW3" s="508"/>
      <c r="BX3" s="508"/>
      <c r="BY3" s="508"/>
      <c r="BZ3" s="508"/>
      <c r="CA3" s="508"/>
      <c r="CB3" s="508"/>
      <c r="CC3" s="578"/>
      <c r="CD3" s="570" t="s">
        <v>1</v>
      </c>
      <c r="CE3" s="571"/>
      <c r="CF3" s="571"/>
      <c r="CG3" s="571"/>
      <c r="CH3" s="571"/>
      <c r="CI3" s="571"/>
      <c r="CJ3" s="571"/>
      <c r="CK3" s="571"/>
      <c r="CL3" s="571"/>
      <c r="CM3" s="571"/>
      <c r="CN3" s="571"/>
      <c r="CO3" s="571"/>
      <c r="CP3" s="571"/>
      <c r="CQ3" s="571"/>
      <c r="CR3" s="571"/>
      <c r="CS3" s="620"/>
      <c r="CT3" s="507" t="s">
        <v>88</v>
      </c>
      <c r="CU3" s="508"/>
      <c r="CV3" s="508"/>
      <c r="CW3" s="508"/>
      <c r="CX3" s="508"/>
      <c r="CY3" s="508"/>
      <c r="CZ3" s="508"/>
      <c r="DA3" s="578"/>
      <c r="DB3" s="507" t="s">
        <v>89</v>
      </c>
      <c r="DC3" s="508"/>
      <c r="DD3" s="508"/>
      <c r="DE3" s="508"/>
      <c r="DF3" s="508"/>
      <c r="DG3" s="508"/>
      <c r="DH3" s="508"/>
      <c r="DI3" s="578"/>
      <c r="DJ3" s="186"/>
      <c r="DK3" s="186"/>
      <c r="DL3" s="186"/>
      <c r="DM3" s="186"/>
      <c r="DN3" s="186"/>
      <c r="DO3" s="186"/>
    </row>
    <row r="4" spans="1:119" ht="18.75" customHeight="1" x14ac:dyDescent="0.15">
      <c r="A4" s="187"/>
      <c r="B4" s="586"/>
      <c r="C4" s="587"/>
      <c r="D4" s="587"/>
      <c r="E4" s="588"/>
      <c r="F4" s="588"/>
      <c r="G4" s="588"/>
      <c r="H4" s="588"/>
      <c r="I4" s="588"/>
      <c r="J4" s="588"/>
      <c r="K4" s="588"/>
      <c r="L4" s="588"/>
      <c r="M4" s="588"/>
      <c r="N4" s="588"/>
      <c r="O4" s="588"/>
      <c r="P4" s="588"/>
      <c r="Q4" s="588"/>
      <c r="R4" s="592"/>
      <c r="S4" s="592"/>
      <c r="T4" s="592"/>
      <c r="U4" s="592"/>
      <c r="V4" s="593"/>
      <c r="W4" s="579"/>
      <c r="X4" s="390"/>
      <c r="Y4" s="390"/>
      <c r="Z4" s="390"/>
      <c r="AA4" s="390"/>
      <c r="AB4" s="587"/>
      <c r="AC4" s="592"/>
      <c r="AD4" s="390"/>
      <c r="AE4" s="390"/>
      <c r="AF4" s="390"/>
      <c r="AG4" s="390"/>
      <c r="AH4" s="390"/>
      <c r="AI4" s="390"/>
      <c r="AJ4" s="390"/>
      <c r="AK4" s="390"/>
      <c r="AL4" s="580"/>
      <c r="AM4" s="534"/>
      <c r="AN4" s="444"/>
      <c r="AO4" s="444"/>
      <c r="AP4" s="444"/>
      <c r="AQ4" s="444"/>
      <c r="AR4" s="444"/>
      <c r="AS4" s="444"/>
      <c r="AT4" s="444"/>
      <c r="AU4" s="444"/>
      <c r="AV4" s="444"/>
      <c r="AW4" s="444"/>
      <c r="AX4" s="619"/>
      <c r="AY4" s="420" t="s">
        <v>90</v>
      </c>
      <c r="AZ4" s="421"/>
      <c r="BA4" s="421"/>
      <c r="BB4" s="421"/>
      <c r="BC4" s="421"/>
      <c r="BD4" s="421"/>
      <c r="BE4" s="421"/>
      <c r="BF4" s="421"/>
      <c r="BG4" s="421"/>
      <c r="BH4" s="421"/>
      <c r="BI4" s="421"/>
      <c r="BJ4" s="421"/>
      <c r="BK4" s="421"/>
      <c r="BL4" s="421"/>
      <c r="BM4" s="422"/>
      <c r="BN4" s="423">
        <v>270678435</v>
      </c>
      <c r="BO4" s="424"/>
      <c r="BP4" s="424"/>
      <c r="BQ4" s="424"/>
      <c r="BR4" s="424"/>
      <c r="BS4" s="424"/>
      <c r="BT4" s="424"/>
      <c r="BU4" s="425"/>
      <c r="BV4" s="423">
        <v>265025772</v>
      </c>
      <c r="BW4" s="424"/>
      <c r="BX4" s="424"/>
      <c r="BY4" s="424"/>
      <c r="BZ4" s="424"/>
      <c r="CA4" s="424"/>
      <c r="CB4" s="424"/>
      <c r="CC4" s="425"/>
      <c r="CD4" s="604" t="s">
        <v>91</v>
      </c>
      <c r="CE4" s="605"/>
      <c r="CF4" s="605"/>
      <c r="CG4" s="605"/>
      <c r="CH4" s="605"/>
      <c r="CI4" s="605"/>
      <c r="CJ4" s="605"/>
      <c r="CK4" s="605"/>
      <c r="CL4" s="605"/>
      <c r="CM4" s="605"/>
      <c r="CN4" s="605"/>
      <c r="CO4" s="605"/>
      <c r="CP4" s="605"/>
      <c r="CQ4" s="605"/>
      <c r="CR4" s="605"/>
      <c r="CS4" s="606"/>
      <c r="CT4" s="607">
        <v>3.3</v>
      </c>
      <c r="CU4" s="608"/>
      <c r="CV4" s="608"/>
      <c r="CW4" s="608"/>
      <c r="CX4" s="608"/>
      <c r="CY4" s="608"/>
      <c r="CZ4" s="608"/>
      <c r="DA4" s="609"/>
      <c r="DB4" s="607">
        <v>3.7</v>
      </c>
      <c r="DC4" s="608"/>
      <c r="DD4" s="608"/>
      <c r="DE4" s="608"/>
      <c r="DF4" s="608"/>
      <c r="DG4" s="608"/>
      <c r="DH4" s="608"/>
      <c r="DI4" s="609"/>
      <c r="DJ4" s="186"/>
      <c r="DK4" s="186"/>
      <c r="DL4" s="186"/>
      <c r="DM4" s="186"/>
      <c r="DN4" s="186"/>
      <c r="DO4" s="186"/>
    </row>
    <row r="5" spans="1:119" ht="18.75" customHeight="1" x14ac:dyDescent="0.15">
      <c r="A5" s="187"/>
      <c r="B5" s="614"/>
      <c r="C5" s="445"/>
      <c r="D5" s="445"/>
      <c r="E5" s="615"/>
      <c r="F5" s="615"/>
      <c r="G5" s="615"/>
      <c r="H5" s="615"/>
      <c r="I5" s="615"/>
      <c r="J5" s="615"/>
      <c r="K5" s="615"/>
      <c r="L5" s="615"/>
      <c r="M5" s="615"/>
      <c r="N5" s="615"/>
      <c r="O5" s="615"/>
      <c r="P5" s="615"/>
      <c r="Q5" s="615"/>
      <c r="R5" s="443"/>
      <c r="S5" s="443"/>
      <c r="T5" s="443"/>
      <c r="U5" s="443"/>
      <c r="V5" s="618"/>
      <c r="W5" s="534"/>
      <c r="X5" s="444"/>
      <c r="Y5" s="444"/>
      <c r="Z5" s="444"/>
      <c r="AA5" s="444"/>
      <c r="AB5" s="445"/>
      <c r="AC5" s="443"/>
      <c r="AD5" s="444"/>
      <c r="AE5" s="444"/>
      <c r="AF5" s="444"/>
      <c r="AG5" s="444"/>
      <c r="AH5" s="444"/>
      <c r="AI5" s="444"/>
      <c r="AJ5" s="444"/>
      <c r="AK5" s="444"/>
      <c r="AL5" s="619"/>
      <c r="AM5" s="497" t="s">
        <v>92</v>
      </c>
      <c r="AN5" s="402"/>
      <c r="AO5" s="402"/>
      <c r="AP5" s="402"/>
      <c r="AQ5" s="402"/>
      <c r="AR5" s="402"/>
      <c r="AS5" s="402"/>
      <c r="AT5" s="403"/>
      <c r="AU5" s="485" t="s">
        <v>93</v>
      </c>
      <c r="AV5" s="486"/>
      <c r="AW5" s="486"/>
      <c r="AX5" s="486"/>
      <c r="AY5" s="408" t="s">
        <v>94</v>
      </c>
      <c r="AZ5" s="409"/>
      <c r="BA5" s="409"/>
      <c r="BB5" s="409"/>
      <c r="BC5" s="409"/>
      <c r="BD5" s="409"/>
      <c r="BE5" s="409"/>
      <c r="BF5" s="409"/>
      <c r="BG5" s="409"/>
      <c r="BH5" s="409"/>
      <c r="BI5" s="409"/>
      <c r="BJ5" s="409"/>
      <c r="BK5" s="409"/>
      <c r="BL5" s="409"/>
      <c r="BM5" s="410"/>
      <c r="BN5" s="428">
        <v>264703844</v>
      </c>
      <c r="BO5" s="429"/>
      <c r="BP5" s="429"/>
      <c r="BQ5" s="429"/>
      <c r="BR5" s="429"/>
      <c r="BS5" s="429"/>
      <c r="BT5" s="429"/>
      <c r="BU5" s="430"/>
      <c r="BV5" s="428">
        <v>258755395</v>
      </c>
      <c r="BW5" s="429"/>
      <c r="BX5" s="429"/>
      <c r="BY5" s="429"/>
      <c r="BZ5" s="429"/>
      <c r="CA5" s="429"/>
      <c r="CB5" s="429"/>
      <c r="CC5" s="430"/>
      <c r="CD5" s="437" t="s">
        <v>95</v>
      </c>
      <c r="CE5" s="438"/>
      <c r="CF5" s="438"/>
      <c r="CG5" s="438"/>
      <c r="CH5" s="438"/>
      <c r="CI5" s="438"/>
      <c r="CJ5" s="438"/>
      <c r="CK5" s="438"/>
      <c r="CL5" s="438"/>
      <c r="CM5" s="438"/>
      <c r="CN5" s="438"/>
      <c r="CO5" s="438"/>
      <c r="CP5" s="438"/>
      <c r="CQ5" s="438"/>
      <c r="CR5" s="438"/>
      <c r="CS5" s="439"/>
      <c r="CT5" s="398">
        <v>83.1</v>
      </c>
      <c r="CU5" s="399"/>
      <c r="CV5" s="399"/>
      <c r="CW5" s="399"/>
      <c r="CX5" s="399"/>
      <c r="CY5" s="399"/>
      <c r="CZ5" s="399"/>
      <c r="DA5" s="400"/>
      <c r="DB5" s="398">
        <v>84.3</v>
      </c>
      <c r="DC5" s="399"/>
      <c r="DD5" s="399"/>
      <c r="DE5" s="399"/>
      <c r="DF5" s="399"/>
      <c r="DG5" s="399"/>
      <c r="DH5" s="399"/>
      <c r="DI5" s="400"/>
      <c r="DJ5" s="186"/>
      <c r="DK5" s="186"/>
      <c r="DL5" s="186"/>
      <c r="DM5" s="186"/>
      <c r="DN5" s="186"/>
      <c r="DO5" s="186"/>
    </row>
    <row r="6" spans="1:119" ht="18.75" customHeight="1" x14ac:dyDescent="0.15">
      <c r="A6" s="187"/>
      <c r="B6" s="584" t="s">
        <v>96</v>
      </c>
      <c r="C6" s="442"/>
      <c r="D6" s="442"/>
      <c r="E6" s="585"/>
      <c r="F6" s="585"/>
      <c r="G6" s="585"/>
      <c r="H6" s="585"/>
      <c r="I6" s="585"/>
      <c r="J6" s="585"/>
      <c r="K6" s="585"/>
      <c r="L6" s="585" t="s">
        <v>97</v>
      </c>
      <c r="M6" s="585"/>
      <c r="N6" s="585"/>
      <c r="O6" s="585"/>
      <c r="P6" s="585"/>
      <c r="Q6" s="585"/>
      <c r="R6" s="466"/>
      <c r="S6" s="466"/>
      <c r="T6" s="466"/>
      <c r="U6" s="466"/>
      <c r="V6" s="591"/>
      <c r="W6" s="519" t="s">
        <v>98</v>
      </c>
      <c r="X6" s="441"/>
      <c r="Y6" s="441"/>
      <c r="Z6" s="441"/>
      <c r="AA6" s="441"/>
      <c r="AB6" s="442"/>
      <c r="AC6" s="596" t="s">
        <v>99</v>
      </c>
      <c r="AD6" s="597"/>
      <c r="AE6" s="597"/>
      <c r="AF6" s="597"/>
      <c r="AG6" s="597"/>
      <c r="AH6" s="597"/>
      <c r="AI6" s="597"/>
      <c r="AJ6" s="597"/>
      <c r="AK6" s="597"/>
      <c r="AL6" s="598"/>
      <c r="AM6" s="497" t="s">
        <v>100</v>
      </c>
      <c r="AN6" s="402"/>
      <c r="AO6" s="402"/>
      <c r="AP6" s="402"/>
      <c r="AQ6" s="402"/>
      <c r="AR6" s="402"/>
      <c r="AS6" s="402"/>
      <c r="AT6" s="403"/>
      <c r="AU6" s="485" t="s">
        <v>101</v>
      </c>
      <c r="AV6" s="486"/>
      <c r="AW6" s="486"/>
      <c r="AX6" s="486"/>
      <c r="AY6" s="408" t="s">
        <v>102</v>
      </c>
      <c r="AZ6" s="409"/>
      <c r="BA6" s="409"/>
      <c r="BB6" s="409"/>
      <c r="BC6" s="409"/>
      <c r="BD6" s="409"/>
      <c r="BE6" s="409"/>
      <c r="BF6" s="409"/>
      <c r="BG6" s="409"/>
      <c r="BH6" s="409"/>
      <c r="BI6" s="409"/>
      <c r="BJ6" s="409"/>
      <c r="BK6" s="409"/>
      <c r="BL6" s="409"/>
      <c r="BM6" s="410"/>
      <c r="BN6" s="428">
        <v>5974591</v>
      </c>
      <c r="BO6" s="429"/>
      <c r="BP6" s="429"/>
      <c r="BQ6" s="429"/>
      <c r="BR6" s="429"/>
      <c r="BS6" s="429"/>
      <c r="BT6" s="429"/>
      <c r="BU6" s="430"/>
      <c r="BV6" s="428">
        <v>6270377</v>
      </c>
      <c r="BW6" s="429"/>
      <c r="BX6" s="429"/>
      <c r="BY6" s="429"/>
      <c r="BZ6" s="429"/>
      <c r="CA6" s="429"/>
      <c r="CB6" s="429"/>
      <c r="CC6" s="430"/>
      <c r="CD6" s="437" t="s">
        <v>103</v>
      </c>
      <c r="CE6" s="438"/>
      <c r="CF6" s="438"/>
      <c r="CG6" s="438"/>
      <c r="CH6" s="438"/>
      <c r="CI6" s="438"/>
      <c r="CJ6" s="438"/>
      <c r="CK6" s="438"/>
      <c r="CL6" s="438"/>
      <c r="CM6" s="438"/>
      <c r="CN6" s="438"/>
      <c r="CO6" s="438"/>
      <c r="CP6" s="438"/>
      <c r="CQ6" s="438"/>
      <c r="CR6" s="438"/>
      <c r="CS6" s="439"/>
      <c r="CT6" s="581">
        <v>83.1</v>
      </c>
      <c r="CU6" s="582"/>
      <c r="CV6" s="582"/>
      <c r="CW6" s="582"/>
      <c r="CX6" s="582"/>
      <c r="CY6" s="582"/>
      <c r="CZ6" s="582"/>
      <c r="DA6" s="583"/>
      <c r="DB6" s="581">
        <v>84.3</v>
      </c>
      <c r="DC6" s="582"/>
      <c r="DD6" s="582"/>
      <c r="DE6" s="582"/>
      <c r="DF6" s="582"/>
      <c r="DG6" s="582"/>
      <c r="DH6" s="582"/>
      <c r="DI6" s="583"/>
      <c r="DJ6" s="186"/>
      <c r="DK6" s="186"/>
      <c r="DL6" s="186"/>
      <c r="DM6" s="186"/>
      <c r="DN6" s="186"/>
      <c r="DO6" s="186"/>
    </row>
    <row r="7" spans="1:119" ht="18.75" customHeight="1" x14ac:dyDescent="0.15">
      <c r="A7" s="187"/>
      <c r="B7" s="586"/>
      <c r="C7" s="587"/>
      <c r="D7" s="587"/>
      <c r="E7" s="588"/>
      <c r="F7" s="588"/>
      <c r="G7" s="588"/>
      <c r="H7" s="588"/>
      <c r="I7" s="588"/>
      <c r="J7" s="588"/>
      <c r="K7" s="588"/>
      <c r="L7" s="588"/>
      <c r="M7" s="588"/>
      <c r="N7" s="588"/>
      <c r="O7" s="588"/>
      <c r="P7" s="588"/>
      <c r="Q7" s="588"/>
      <c r="R7" s="592"/>
      <c r="S7" s="592"/>
      <c r="T7" s="592"/>
      <c r="U7" s="592"/>
      <c r="V7" s="593"/>
      <c r="W7" s="579"/>
      <c r="X7" s="390"/>
      <c r="Y7" s="390"/>
      <c r="Z7" s="390"/>
      <c r="AA7" s="390"/>
      <c r="AB7" s="587"/>
      <c r="AC7" s="599"/>
      <c r="AD7" s="391"/>
      <c r="AE7" s="391"/>
      <c r="AF7" s="391"/>
      <c r="AG7" s="391"/>
      <c r="AH7" s="391"/>
      <c r="AI7" s="391"/>
      <c r="AJ7" s="391"/>
      <c r="AK7" s="391"/>
      <c r="AL7" s="600"/>
      <c r="AM7" s="497" t="s">
        <v>104</v>
      </c>
      <c r="AN7" s="402"/>
      <c r="AO7" s="402"/>
      <c r="AP7" s="402"/>
      <c r="AQ7" s="402"/>
      <c r="AR7" s="402"/>
      <c r="AS7" s="402"/>
      <c r="AT7" s="403"/>
      <c r="AU7" s="485" t="s">
        <v>101</v>
      </c>
      <c r="AV7" s="486"/>
      <c r="AW7" s="486"/>
      <c r="AX7" s="486"/>
      <c r="AY7" s="408" t="s">
        <v>105</v>
      </c>
      <c r="AZ7" s="409"/>
      <c r="BA7" s="409"/>
      <c r="BB7" s="409"/>
      <c r="BC7" s="409"/>
      <c r="BD7" s="409"/>
      <c r="BE7" s="409"/>
      <c r="BF7" s="409"/>
      <c r="BG7" s="409"/>
      <c r="BH7" s="409"/>
      <c r="BI7" s="409"/>
      <c r="BJ7" s="409"/>
      <c r="BK7" s="409"/>
      <c r="BL7" s="409"/>
      <c r="BM7" s="410"/>
      <c r="BN7" s="428">
        <v>235431</v>
      </c>
      <c r="BO7" s="429"/>
      <c r="BP7" s="429"/>
      <c r="BQ7" s="429"/>
      <c r="BR7" s="429"/>
      <c r="BS7" s="429"/>
      <c r="BT7" s="429"/>
      <c r="BU7" s="430"/>
      <c r="BV7" s="428">
        <v>150455</v>
      </c>
      <c r="BW7" s="429"/>
      <c r="BX7" s="429"/>
      <c r="BY7" s="429"/>
      <c r="BZ7" s="429"/>
      <c r="CA7" s="429"/>
      <c r="CB7" s="429"/>
      <c r="CC7" s="430"/>
      <c r="CD7" s="437" t="s">
        <v>106</v>
      </c>
      <c r="CE7" s="438"/>
      <c r="CF7" s="438"/>
      <c r="CG7" s="438"/>
      <c r="CH7" s="438"/>
      <c r="CI7" s="438"/>
      <c r="CJ7" s="438"/>
      <c r="CK7" s="438"/>
      <c r="CL7" s="438"/>
      <c r="CM7" s="438"/>
      <c r="CN7" s="438"/>
      <c r="CO7" s="438"/>
      <c r="CP7" s="438"/>
      <c r="CQ7" s="438"/>
      <c r="CR7" s="438"/>
      <c r="CS7" s="439"/>
      <c r="CT7" s="428">
        <v>174410652</v>
      </c>
      <c r="CU7" s="429"/>
      <c r="CV7" s="429"/>
      <c r="CW7" s="429"/>
      <c r="CX7" s="429"/>
      <c r="CY7" s="429"/>
      <c r="CZ7" s="429"/>
      <c r="DA7" s="430"/>
      <c r="DB7" s="428">
        <v>166926263</v>
      </c>
      <c r="DC7" s="429"/>
      <c r="DD7" s="429"/>
      <c r="DE7" s="429"/>
      <c r="DF7" s="429"/>
      <c r="DG7" s="429"/>
      <c r="DH7" s="429"/>
      <c r="DI7" s="430"/>
      <c r="DJ7" s="186"/>
      <c r="DK7" s="186"/>
      <c r="DL7" s="186"/>
      <c r="DM7" s="186"/>
      <c r="DN7" s="186"/>
      <c r="DO7" s="186"/>
    </row>
    <row r="8" spans="1:119" ht="18.75" customHeight="1" thickBot="1" x14ac:dyDescent="0.2">
      <c r="A8" s="187"/>
      <c r="B8" s="589"/>
      <c r="C8" s="520"/>
      <c r="D8" s="520"/>
      <c r="E8" s="590"/>
      <c r="F8" s="590"/>
      <c r="G8" s="590"/>
      <c r="H8" s="590"/>
      <c r="I8" s="590"/>
      <c r="J8" s="590"/>
      <c r="K8" s="590"/>
      <c r="L8" s="590"/>
      <c r="M8" s="590"/>
      <c r="N8" s="590"/>
      <c r="O8" s="590"/>
      <c r="P8" s="590"/>
      <c r="Q8" s="590"/>
      <c r="R8" s="594"/>
      <c r="S8" s="594"/>
      <c r="T8" s="594"/>
      <c r="U8" s="594"/>
      <c r="V8" s="595"/>
      <c r="W8" s="509"/>
      <c r="X8" s="510"/>
      <c r="Y8" s="510"/>
      <c r="Z8" s="510"/>
      <c r="AA8" s="510"/>
      <c r="AB8" s="520"/>
      <c r="AC8" s="601"/>
      <c r="AD8" s="602"/>
      <c r="AE8" s="602"/>
      <c r="AF8" s="602"/>
      <c r="AG8" s="602"/>
      <c r="AH8" s="602"/>
      <c r="AI8" s="602"/>
      <c r="AJ8" s="602"/>
      <c r="AK8" s="602"/>
      <c r="AL8" s="603"/>
      <c r="AM8" s="497" t="s">
        <v>107</v>
      </c>
      <c r="AN8" s="402"/>
      <c r="AO8" s="402"/>
      <c r="AP8" s="402"/>
      <c r="AQ8" s="402"/>
      <c r="AR8" s="402"/>
      <c r="AS8" s="402"/>
      <c r="AT8" s="403"/>
      <c r="AU8" s="485" t="s">
        <v>93</v>
      </c>
      <c r="AV8" s="486"/>
      <c r="AW8" s="486"/>
      <c r="AX8" s="486"/>
      <c r="AY8" s="408" t="s">
        <v>108</v>
      </c>
      <c r="AZ8" s="409"/>
      <c r="BA8" s="409"/>
      <c r="BB8" s="409"/>
      <c r="BC8" s="409"/>
      <c r="BD8" s="409"/>
      <c r="BE8" s="409"/>
      <c r="BF8" s="409"/>
      <c r="BG8" s="409"/>
      <c r="BH8" s="409"/>
      <c r="BI8" s="409"/>
      <c r="BJ8" s="409"/>
      <c r="BK8" s="409"/>
      <c r="BL8" s="409"/>
      <c r="BM8" s="410"/>
      <c r="BN8" s="428">
        <v>5739160</v>
      </c>
      <c r="BO8" s="429"/>
      <c r="BP8" s="429"/>
      <c r="BQ8" s="429"/>
      <c r="BR8" s="429"/>
      <c r="BS8" s="429"/>
      <c r="BT8" s="429"/>
      <c r="BU8" s="430"/>
      <c r="BV8" s="428">
        <v>6119922</v>
      </c>
      <c r="BW8" s="429"/>
      <c r="BX8" s="429"/>
      <c r="BY8" s="429"/>
      <c r="BZ8" s="429"/>
      <c r="CA8" s="429"/>
      <c r="CB8" s="429"/>
      <c r="CC8" s="430"/>
      <c r="CD8" s="437" t="s">
        <v>109</v>
      </c>
      <c r="CE8" s="438"/>
      <c r="CF8" s="438"/>
      <c r="CG8" s="438"/>
      <c r="CH8" s="438"/>
      <c r="CI8" s="438"/>
      <c r="CJ8" s="438"/>
      <c r="CK8" s="438"/>
      <c r="CL8" s="438"/>
      <c r="CM8" s="438"/>
      <c r="CN8" s="438"/>
      <c r="CO8" s="438"/>
      <c r="CP8" s="438"/>
      <c r="CQ8" s="438"/>
      <c r="CR8" s="438"/>
      <c r="CS8" s="439"/>
      <c r="CT8" s="541">
        <v>0.46</v>
      </c>
      <c r="CU8" s="542"/>
      <c r="CV8" s="542"/>
      <c r="CW8" s="542"/>
      <c r="CX8" s="542"/>
      <c r="CY8" s="542"/>
      <c r="CZ8" s="542"/>
      <c r="DA8" s="543"/>
      <c r="DB8" s="541">
        <v>0.47</v>
      </c>
      <c r="DC8" s="542"/>
      <c r="DD8" s="542"/>
      <c r="DE8" s="542"/>
      <c r="DF8" s="542"/>
      <c r="DG8" s="542"/>
      <c r="DH8" s="542"/>
      <c r="DI8" s="543"/>
      <c r="DJ8" s="186"/>
      <c r="DK8" s="186"/>
      <c r="DL8" s="186"/>
      <c r="DM8" s="186"/>
      <c r="DN8" s="186"/>
      <c r="DO8" s="186"/>
    </row>
    <row r="9" spans="1:119" ht="18.75" customHeight="1" thickBot="1" x14ac:dyDescent="0.2">
      <c r="A9" s="187"/>
      <c r="B9" s="570" t="s">
        <v>110</v>
      </c>
      <c r="C9" s="571"/>
      <c r="D9" s="571"/>
      <c r="E9" s="571"/>
      <c r="F9" s="571"/>
      <c r="G9" s="571"/>
      <c r="H9" s="571"/>
      <c r="I9" s="571"/>
      <c r="J9" s="571"/>
      <c r="K9" s="491"/>
      <c r="L9" s="572" t="s">
        <v>111</v>
      </c>
      <c r="M9" s="573"/>
      <c r="N9" s="573"/>
      <c r="O9" s="573"/>
      <c r="P9" s="573"/>
      <c r="Q9" s="574"/>
      <c r="R9" s="575">
        <v>721722</v>
      </c>
      <c r="S9" s="576"/>
      <c r="T9" s="576"/>
      <c r="U9" s="576"/>
      <c r="V9" s="577"/>
      <c r="W9" s="507" t="s">
        <v>112</v>
      </c>
      <c r="X9" s="508"/>
      <c r="Y9" s="508"/>
      <c r="Z9" s="508"/>
      <c r="AA9" s="508"/>
      <c r="AB9" s="508"/>
      <c r="AC9" s="508"/>
      <c r="AD9" s="508"/>
      <c r="AE9" s="508"/>
      <c r="AF9" s="508"/>
      <c r="AG9" s="508"/>
      <c r="AH9" s="508"/>
      <c r="AI9" s="508"/>
      <c r="AJ9" s="508"/>
      <c r="AK9" s="508"/>
      <c r="AL9" s="578"/>
      <c r="AM9" s="497" t="s">
        <v>113</v>
      </c>
      <c r="AN9" s="402"/>
      <c r="AO9" s="402"/>
      <c r="AP9" s="402"/>
      <c r="AQ9" s="402"/>
      <c r="AR9" s="402"/>
      <c r="AS9" s="402"/>
      <c r="AT9" s="403"/>
      <c r="AU9" s="485" t="s">
        <v>114</v>
      </c>
      <c r="AV9" s="486"/>
      <c r="AW9" s="486"/>
      <c r="AX9" s="486"/>
      <c r="AY9" s="408" t="s">
        <v>115</v>
      </c>
      <c r="AZ9" s="409"/>
      <c r="BA9" s="409"/>
      <c r="BB9" s="409"/>
      <c r="BC9" s="409"/>
      <c r="BD9" s="409"/>
      <c r="BE9" s="409"/>
      <c r="BF9" s="409"/>
      <c r="BG9" s="409"/>
      <c r="BH9" s="409"/>
      <c r="BI9" s="409"/>
      <c r="BJ9" s="409"/>
      <c r="BK9" s="409"/>
      <c r="BL9" s="409"/>
      <c r="BM9" s="410"/>
      <c r="BN9" s="428">
        <v>-380762</v>
      </c>
      <c r="BO9" s="429"/>
      <c r="BP9" s="429"/>
      <c r="BQ9" s="429"/>
      <c r="BR9" s="429"/>
      <c r="BS9" s="429"/>
      <c r="BT9" s="429"/>
      <c r="BU9" s="430"/>
      <c r="BV9" s="428">
        <v>-2002250</v>
      </c>
      <c r="BW9" s="429"/>
      <c r="BX9" s="429"/>
      <c r="BY9" s="429"/>
      <c r="BZ9" s="429"/>
      <c r="CA9" s="429"/>
      <c r="CB9" s="429"/>
      <c r="CC9" s="430"/>
      <c r="CD9" s="437" t="s">
        <v>116</v>
      </c>
      <c r="CE9" s="438"/>
      <c r="CF9" s="438"/>
      <c r="CG9" s="438"/>
      <c r="CH9" s="438"/>
      <c r="CI9" s="438"/>
      <c r="CJ9" s="438"/>
      <c r="CK9" s="438"/>
      <c r="CL9" s="438"/>
      <c r="CM9" s="438"/>
      <c r="CN9" s="438"/>
      <c r="CO9" s="438"/>
      <c r="CP9" s="438"/>
      <c r="CQ9" s="438"/>
      <c r="CR9" s="438"/>
      <c r="CS9" s="439"/>
      <c r="CT9" s="398">
        <v>2.7</v>
      </c>
      <c r="CU9" s="399"/>
      <c r="CV9" s="399"/>
      <c r="CW9" s="399"/>
      <c r="CX9" s="399"/>
      <c r="CY9" s="399"/>
      <c r="CZ9" s="399"/>
      <c r="DA9" s="400"/>
      <c r="DB9" s="398">
        <v>2.9</v>
      </c>
      <c r="DC9" s="399"/>
      <c r="DD9" s="399"/>
      <c r="DE9" s="399"/>
      <c r="DF9" s="399"/>
      <c r="DG9" s="399"/>
      <c r="DH9" s="399"/>
      <c r="DI9" s="400"/>
      <c r="DJ9" s="186"/>
      <c r="DK9" s="186"/>
      <c r="DL9" s="186"/>
      <c r="DM9" s="186"/>
      <c r="DN9" s="186"/>
      <c r="DO9" s="186"/>
    </row>
    <row r="10" spans="1:119" ht="18.75" customHeight="1" thickBot="1" x14ac:dyDescent="0.2">
      <c r="A10" s="187"/>
      <c r="B10" s="570"/>
      <c r="C10" s="571"/>
      <c r="D10" s="571"/>
      <c r="E10" s="571"/>
      <c r="F10" s="571"/>
      <c r="G10" s="571"/>
      <c r="H10" s="571"/>
      <c r="I10" s="571"/>
      <c r="J10" s="571"/>
      <c r="K10" s="491"/>
      <c r="L10" s="401" t="s">
        <v>117</v>
      </c>
      <c r="M10" s="402"/>
      <c r="N10" s="402"/>
      <c r="O10" s="402"/>
      <c r="P10" s="402"/>
      <c r="Q10" s="403"/>
      <c r="R10" s="404">
        <v>716124</v>
      </c>
      <c r="S10" s="405"/>
      <c r="T10" s="405"/>
      <c r="U10" s="405"/>
      <c r="V10" s="407"/>
      <c r="W10" s="579"/>
      <c r="X10" s="390"/>
      <c r="Y10" s="390"/>
      <c r="Z10" s="390"/>
      <c r="AA10" s="390"/>
      <c r="AB10" s="390"/>
      <c r="AC10" s="390"/>
      <c r="AD10" s="390"/>
      <c r="AE10" s="390"/>
      <c r="AF10" s="390"/>
      <c r="AG10" s="390"/>
      <c r="AH10" s="390"/>
      <c r="AI10" s="390"/>
      <c r="AJ10" s="390"/>
      <c r="AK10" s="390"/>
      <c r="AL10" s="580"/>
      <c r="AM10" s="497" t="s">
        <v>118</v>
      </c>
      <c r="AN10" s="402"/>
      <c r="AO10" s="402"/>
      <c r="AP10" s="402"/>
      <c r="AQ10" s="402"/>
      <c r="AR10" s="402"/>
      <c r="AS10" s="402"/>
      <c r="AT10" s="403"/>
      <c r="AU10" s="485" t="s">
        <v>119</v>
      </c>
      <c r="AV10" s="486"/>
      <c r="AW10" s="486"/>
      <c r="AX10" s="486"/>
      <c r="AY10" s="408" t="s">
        <v>120</v>
      </c>
      <c r="AZ10" s="409"/>
      <c r="BA10" s="409"/>
      <c r="BB10" s="409"/>
      <c r="BC10" s="409"/>
      <c r="BD10" s="409"/>
      <c r="BE10" s="409"/>
      <c r="BF10" s="409"/>
      <c r="BG10" s="409"/>
      <c r="BH10" s="409"/>
      <c r="BI10" s="409"/>
      <c r="BJ10" s="409"/>
      <c r="BK10" s="409"/>
      <c r="BL10" s="409"/>
      <c r="BM10" s="410"/>
      <c r="BN10" s="428">
        <v>47628</v>
      </c>
      <c r="BO10" s="429"/>
      <c r="BP10" s="429"/>
      <c r="BQ10" s="429"/>
      <c r="BR10" s="429"/>
      <c r="BS10" s="429"/>
      <c r="BT10" s="429"/>
      <c r="BU10" s="430"/>
      <c r="BV10" s="428">
        <v>39176</v>
      </c>
      <c r="BW10" s="429"/>
      <c r="BX10" s="429"/>
      <c r="BY10" s="429"/>
      <c r="BZ10" s="429"/>
      <c r="CA10" s="429"/>
      <c r="CB10" s="429"/>
      <c r="CC10" s="430"/>
      <c r="CD10" s="191" t="s">
        <v>121</v>
      </c>
      <c r="CE10" s="192"/>
      <c r="CF10" s="192"/>
      <c r="CG10" s="192"/>
      <c r="CH10" s="192"/>
      <c r="CI10" s="192"/>
      <c r="CJ10" s="192"/>
      <c r="CK10" s="192"/>
      <c r="CL10" s="192"/>
      <c r="CM10" s="192"/>
      <c r="CN10" s="192"/>
      <c r="CO10" s="192"/>
      <c r="CP10" s="192"/>
      <c r="CQ10" s="192"/>
      <c r="CR10" s="192"/>
      <c r="CS10" s="193"/>
      <c r="CT10" s="194"/>
      <c r="CU10" s="195"/>
      <c r="CV10" s="195"/>
      <c r="CW10" s="195"/>
      <c r="CX10" s="195"/>
      <c r="CY10" s="195"/>
      <c r="CZ10" s="195"/>
      <c r="DA10" s="196"/>
      <c r="DB10" s="194"/>
      <c r="DC10" s="195"/>
      <c r="DD10" s="195"/>
      <c r="DE10" s="195"/>
      <c r="DF10" s="195"/>
      <c r="DG10" s="195"/>
      <c r="DH10" s="195"/>
      <c r="DI10" s="196"/>
      <c r="DJ10" s="186"/>
      <c r="DK10" s="186"/>
      <c r="DL10" s="186"/>
      <c r="DM10" s="186"/>
      <c r="DN10" s="186"/>
      <c r="DO10" s="186"/>
    </row>
    <row r="11" spans="1:119" ht="18.75" customHeight="1" thickBot="1" x14ac:dyDescent="0.2">
      <c r="A11" s="187"/>
      <c r="B11" s="570"/>
      <c r="C11" s="571"/>
      <c r="D11" s="571"/>
      <c r="E11" s="571"/>
      <c r="F11" s="571"/>
      <c r="G11" s="571"/>
      <c r="H11" s="571"/>
      <c r="I11" s="571"/>
      <c r="J11" s="571"/>
      <c r="K11" s="491"/>
      <c r="L11" s="474" t="s">
        <v>122</v>
      </c>
      <c r="M11" s="475"/>
      <c r="N11" s="475"/>
      <c r="O11" s="475"/>
      <c r="P11" s="475"/>
      <c r="Q11" s="476"/>
      <c r="R11" s="567" t="s">
        <v>123</v>
      </c>
      <c r="S11" s="568"/>
      <c r="T11" s="568"/>
      <c r="U11" s="568"/>
      <c r="V11" s="569"/>
      <c r="W11" s="579"/>
      <c r="X11" s="390"/>
      <c r="Y11" s="390"/>
      <c r="Z11" s="390"/>
      <c r="AA11" s="390"/>
      <c r="AB11" s="390"/>
      <c r="AC11" s="390"/>
      <c r="AD11" s="390"/>
      <c r="AE11" s="390"/>
      <c r="AF11" s="390"/>
      <c r="AG11" s="390"/>
      <c r="AH11" s="390"/>
      <c r="AI11" s="390"/>
      <c r="AJ11" s="390"/>
      <c r="AK11" s="390"/>
      <c r="AL11" s="580"/>
      <c r="AM11" s="497" t="s">
        <v>124</v>
      </c>
      <c r="AN11" s="402"/>
      <c r="AO11" s="402"/>
      <c r="AP11" s="402"/>
      <c r="AQ11" s="402"/>
      <c r="AR11" s="402"/>
      <c r="AS11" s="402"/>
      <c r="AT11" s="403"/>
      <c r="AU11" s="485" t="s">
        <v>93</v>
      </c>
      <c r="AV11" s="486"/>
      <c r="AW11" s="486"/>
      <c r="AX11" s="486"/>
      <c r="AY11" s="408" t="s">
        <v>125</v>
      </c>
      <c r="AZ11" s="409"/>
      <c r="BA11" s="409"/>
      <c r="BB11" s="409"/>
      <c r="BC11" s="409"/>
      <c r="BD11" s="409"/>
      <c r="BE11" s="409"/>
      <c r="BF11" s="409"/>
      <c r="BG11" s="409"/>
      <c r="BH11" s="409"/>
      <c r="BI11" s="409"/>
      <c r="BJ11" s="409"/>
      <c r="BK11" s="409"/>
      <c r="BL11" s="409"/>
      <c r="BM11" s="410"/>
      <c r="BN11" s="428">
        <v>0</v>
      </c>
      <c r="BO11" s="429"/>
      <c r="BP11" s="429"/>
      <c r="BQ11" s="429"/>
      <c r="BR11" s="429"/>
      <c r="BS11" s="429"/>
      <c r="BT11" s="429"/>
      <c r="BU11" s="430"/>
      <c r="BV11" s="428">
        <v>0</v>
      </c>
      <c r="BW11" s="429"/>
      <c r="BX11" s="429"/>
      <c r="BY11" s="429"/>
      <c r="BZ11" s="429"/>
      <c r="CA11" s="429"/>
      <c r="CB11" s="429"/>
      <c r="CC11" s="430"/>
      <c r="CD11" s="437" t="s">
        <v>126</v>
      </c>
      <c r="CE11" s="438"/>
      <c r="CF11" s="438"/>
      <c r="CG11" s="438"/>
      <c r="CH11" s="438"/>
      <c r="CI11" s="438"/>
      <c r="CJ11" s="438"/>
      <c r="CK11" s="438"/>
      <c r="CL11" s="438"/>
      <c r="CM11" s="438"/>
      <c r="CN11" s="438"/>
      <c r="CO11" s="438"/>
      <c r="CP11" s="438"/>
      <c r="CQ11" s="438"/>
      <c r="CR11" s="438"/>
      <c r="CS11" s="439"/>
      <c r="CT11" s="541" t="s">
        <v>127</v>
      </c>
      <c r="CU11" s="542"/>
      <c r="CV11" s="542"/>
      <c r="CW11" s="542"/>
      <c r="CX11" s="542"/>
      <c r="CY11" s="542"/>
      <c r="CZ11" s="542"/>
      <c r="DA11" s="543"/>
      <c r="DB11" s="541" t="s">
        <v>128</v>
      </c>
      <c r="DC11" s="542"/>
      <c r="DD11" s="542"/>
      <c r="DE11" s="542"/>
      <c r="DF11" s="542"/>
      <c r="DG11" s="542"/>
      <c r="DH11" s="542"/>
      <c r="DI11" s="543"/>
      <c r="DJ11" s="186"/>
      <c r="DK11" s="186"/>
      <c r="DL11" s="186"/>
      <c r="DM11" s="186"/>
      <c r="DN11" s="186"/>
      <c r="DO11" s="186"/>
    </row>
    <row r="12" spans="1:119" ht="18.75" customHeight="1" x14ac:dyDescent="0.15">
      <c r="A12" s="187"/>
      <c r="B12" s="544" t="s">
        <v>129</v>
      </c>
      <c r="C12" s="545"/>
      <c r="D12" s="545"/>
      <c r="E12" s="545"/>
      <c r="F12" s="545"/>
      <c r="G12" s="545"/>
      <c r="H12" s="545"/>
      <c r="I12" s="545"/>
      <c r="J12" s="545"/>
      <c r="K12" s="546"/>
      <c r="L12" s="553" t="s">
        <v>130</v>
      </c>
      <c r="M12" s="554"/>
      <c r="N12" s="554"/>
      <c r="O12" s="554"/>
      <c r="P12" s="554"/>
      <c r="Q12" s="555"/>
      <c r="R12" s="556">
        <v>739435</v>
      </c>
      <c r="S12" s="557"/>
      <c r="T12" s="557"/>
      <c r="U12" s="557"/>
      <c r="V12" s="558"/>
      <c r="W12" s="559" t="s">
        <v>1</v>
      </c>
      <c r="X12" s="486"/>
      <c r="Y12" s="486"/>
      <c r="Z12" s="486"/>
      <c r="AA12" s="486"/>
      <c r="AB12" s="560"/>
      <c r="AC12" s="561" t="s">
        <v>131</v>
      </c>
      <c r="AD12" s="562"/>
      <c r="AE12" s="562"/>
      <c r="AF12" s="562"/>
      <c r="AG12" s="563"/>
      <c r="AH12" s="561" t="s">
        <v>132</v>
      </c>
      <c r="AI12" s="562"/>
      <c r="AJ12" s="562"/>
      <c r="AK12" s="562"/>
      <c r="AL12" s="564"/>
      <c r="AM12" s="497" t="s">
        <v>133</v>
      </c>
      <c r="AN12" s="402"/>
      <c r="AO12" s="402"/>
      <c r="AP12" s="402"/>
      <c r="AQ12" s="402"/>
      <c r="AR12" s="402"/>
      <c r="AS12" s="402"/>
      <c r="AT12" s="403"/>
      <c r="AU12" s="485" t="s">
        <v>134</v>
      </c>
      <c r="AV12" s="486"/>
      <c r="AW12" s="486"/>
      <c r="AX12" s="486"/>
      <c r="AY12" s="408" t="s">
        <v>135</v>
      </c>
      <c r="AZ12" s="409"/>
      <c r="BA12" s="409"/>
      <c r="BB12" s="409"/>
      <c r="BC12" s="409"/>
      <c r="BD12" s="409"/>
      <c r="BE12" s="409"/>
      <c r="BF12" s="409"/>
      <c r="BG12" s="409"/>
      <c r="BH12" s="409"/>
      <c r="BI12" s="409"/>
      <c r="BJ12" s="409"/>
      <c r="BK12" s="409"/>
      <c r="BL12" s="409"/>
      <c r="BM12" s="410"/>
      <c r="BN12" s="428">
        <v>550000</v>
      </c>
      <c r="BO12" s="429"/>
      <c r="BP12" s="429"/>
      <c r="BQ12" s="429"/>
      <c r="BR12" s="429"/>
      <c r="BS12" s="429"/>
      <c r="BT12" s="429"/>
      <c r="BU12" s="430"/>
      <c r="BV12" s="428">
        <v>2800000</v>
      </c>
      <c r="BW12" s="429"/>
      <c r="BX12" s="429"/>
      <c r="BY12" s="429"/>
      <c r="BZ12" s="429"/>
      <c r="CA12" s="429"/>
      <c r="CB12" s="429"/>
      <c r="CC12" s="430"/>
      <c r="CD12" s="437" t="s">
        <v>136</v>
      </c>
      <c r="CE12" s="438"/>
      <c r="CF12" s="438"/>
      <c r="CG12" s="438"/>
      <c r="CH12" s="438"/>
      <c r="CI12" s="438"/>
      <c r="CJ12" s="438"/>
      <c r="CK12" s="438"/>
      <c r="CL12" s="438"/>
      <c r="CM12" s="438"/>
      <c r="CN12" s="438"/>
      <c r="CO12" s="438"/>
      <c r="CP12" s="438"/>
      <c r="CQ12" s="438"/>
      <c r="CR12" s="438"/>
      <c r="CS12" s="439"/>
      <c r="CT12" s="541" t="s">
        <v>137</v>
      </c>
      <c r="CU12" s="542"/>
      <c r="CV12" s="542"/>
      <c r="CW12" s="542"/>
      <c r="CX12" s="542"/>
      <c r="CY12" s="542"/>
      <c r="CZ12" s="542"/>
      <c r="DA12" s="543"/>
      <c r="DB12" s="541" t="s">
        <v>138</v>
      </c>
      <c r="DC12" s="542"/>
      <c r="DD12" s="542"/>
      <c r="DE12" s="542"/>
      <c r="DF12" s="542"/>
      <c r="DG12" s="542"/>
      <c r="DH12" s="542"/>
      <c r="DI12" s="543"/>
      <c r="DJ12" s="186"/>
      <c r="DK12" s="186"/>
      <c r="DL12" s="186"/>
      <c r="DM12" s="186"/>
      <c r="DN12" s="186"/>
      <c r="DO12" s="186"/>
    </row>
    <row r="13" spans="1:119" ht="18.75" customHeight="1" x14ac:dyDescent="0.15">
      <c r="A13" s="187"/>
      <c r="B13" s="547"/>
      <c r="C13" s="548"/>
      <c r="D13" s="548"/>
      <c r="E13" s="548"/>
      <c r="F13" s="548"/>
      <c r="G13" s="548"/>
      <c r="H13" s="548"/>
      <c r="I13" s="548"/>
      <c r="J13" s="548"/>
      <c r="K13" s="549"/>
      <c r="L13" s="197"/>
      <c r="M13" s="528" t="s">
        <v>139</v>
      </c>
      <c r="N13" s="529"/>
      <c r="O13" s="529"/>
      <c r="P13" s="529"/>
      <c r="Q13" s="530"/>
      <c r="R13" s="531">
        <v>717945</v>
      </c>
      <c r="S13" s="532"/>
      <c r="T13" s="532"/>
      <c r="U13" s="532"/>
      <c r="V13" s="533"/>
      <c r="W13" s="519" t="s">
        <v>140</v>
      </c>
      <c r="X13" s="441"/>
      <c r="Y13" s="441"/>
      <c r="Z13" s="441"/>
      <c r="AA13" s="441"/>
      <c r="AB13" s="442"/>
      <c r="AC13" s="404">
        <v>1157</v>
      </c>
      <c r="AD13" s="405"/>
      <c r="AE13" s="405"/>
      <c r="AF13" s="405"/>
      <c r="AG13" s="406"/>
      <c r="AH13" s="404">
        <v>1180</v>
      </c>
      <c r="AI13" s="405"/>
      <c r="AJ13" s="405"/>
      <c r="AK13" s="405"/>
      <c r="AL13" s="407"/>
      <c r="AM13" s="497" t="s">
        <v>141</v>
      </c>
      <c r="AN13" s="402"/>
      <c r="AO13" s="402"/>
      <c r="AP13" s="402"/>
      <c r="AQ13" s="402"/>
      <c r="AR13" s="402"/>
      <c r="AS13" s="402"/>
      <c r="AT13" s="403"/>
      <c r="AU13" s="485" t="s">
        <v>142</v>
      </c>
      <c r="AV13" s="486"/>
      <c r="AW13" s="486"/>
      <c r="AX13" s="486"/>
      <c r="AY13" s="408" t="s">
        <v>143</v>
      </c>
      <c r="AZ13" s="409"/>
      <c r="BA13" s="409"/>
      <c r="BB13" s="409"/>
      <c r="BC13" s="409"/>
      <c r="BD13" s="409"/>
      <c r="BE13" s="409"/>
      <c r="BF13" s="409"/>
      <c r="BG13" s="409"/>
      <c r="BH13" s="409"/>
      <c r="BI13" s="409"/>
      <c r="BJ13" s="409"/>
      <c r="BK13" s="409"/>
      <c r="BL13" s="409"/>
      <c r="BM13" s="410"/>
      <c r="BN13" s="428">
        <v>-883134</v>
      </c>
      <c r="BO13" s="429"/>
      <c r="BP13" s="429"/>
      <c r="BQ13" s="429"/>
      <c r="BR13" s="429"/>
      <c r="BS13" s="429"/>
      <c r="BT13" s="429"/>
      <c r="BU13" s="430"/>
      <c r="BV13" s="428">
        <v>-4763074</v>
      </c>
      <c r="BW13" s="429"/>
      <c r="BX13" s="429"/>
      <c r="BY13" s="429"/>
      <c r="BZ13" s="429"/>
      <c r="CA13" s="429"/>
      <c r="CB13" s="429"/>
      <c r="CC13" s="430"/>
      <c r="CD13" s="437" t="s">
        <v>144</v>
      </c>
      <c r="CE13" s="438"/>
      <c r="CF13" s="438"/>
      <c r="CG13" s="438"/>
      <c r="CH13" s="438"/>
      <c r="CI13" s="438"/>
      <c r="CJ13" s="438"/>
      <c r="CK13" s="438"/>
      <c r="CL13" s="438"/>
      <c r="CM13" s="438"/>
      <c r="CN13" s="438"/>
      <c r="CO13" s="438"/>
      <c r="CP13" s="438"/>
      <c r="CQ13" s="438"/>
      <c r="CR13" s="438"/>
      <c r="CS13" s="439"/>
      <c r="CT13" s="398">
        <v>-3.6</v>
      </c>
      <c r="CU13" s="399"/>
      <c r="CV13" s="399"/>
      <c r="CW13" s="399"/>
      <c r="CX13" s="399"/>
      <c r="CY13" s="399"/>
      <c r="CZ13" s="399"/>
      <c r="DA13" s="400"/>
      <c r="DB13" s="398">
        <v>-4</v>
      </c>
      <c r="DC13" s="399"/>
      <c r="DD13" s="399"/>
      <c r="DE13" s="399"/>
      <c r="DF13" s="399"/>
      <c r="DG13" s="399"/>
      <c r="DH13" s="399"/>
      <c r="DI13" s="400"/>
      <c r="DJ13" s="186"/>
      <c r="DK13" s="186"/>
      <c r="DL13" s="186"/>
      <c r="DM13" s="186"/>
      <c r="DN13" s="186"/>
      <c r="DO13" s="186"/>
    </row>
    <row r="14" spans="1:119" ht="18.75" customHeight="1" thickBot="1" x14ac:dyDescent="0.2">
      <c r="A14" s="187"/>
      <c r="B14" s="547"/>
      <c r="C14" s="548"/>
      <c r="D14" s="548"/>
      <c r="E14" s="548"/>
      <c r="F14" s="548"/>
      <c r="G14" s="548"/>
      <c r="H14" s="548"/>
      <c r="I14" s="548"/>
      <c r="J14" s="548"/>
      <c r="K14" s="549"/>
      <c r="L14" s="521" t="s">
        <v>145</v>
      </c>
      <c r="M14" s="565"/>
      <c r="N14" s="565"/>
      <c r="O14" s="565"/>
      <c r="P14" s="565"/>
      <c r="Q14" s="566"/>
      <c r="R14" s="531">
        <v>732433</v>
      </c>
      <c r="S14" s="532"/>
      <c r="T14" s="532"/>
      <c r="U14" s="532"/>
      <c r="V14" s="533"/>
      <c r="W14" s="534"/>
      <c r="X14" s="444"/>
      <c r="Y14" s="444"/>
      <c r="Z14" s="444"/>
      <c r="AA14" s="444"/>
      <c r="AB14" s="445"/>
      <c r="AC14" s="524">
        <v>0.5</v>
      </c>
      <c r="AD14" s="525"/>
      <c r="AE14" s="525"/>
      <c r="AF14" s="525"/>
      <c r="AG14" s="526"/>
      <c r="AH14" s="524">
        <v>0.4</v>
      </c>
      <c r="AI14" s="525"/>
      <c r="AJ14" s="525"/>
      <c r="AK14" s="525"/>
      <c r="AL14" s="527"/>
      <c r="AM14" s="497"/>
      <c r="AN14" s="402"/>
      <c r="AO14" s="402"/>
      <c r="AP14" s="402"/>
      <c r="AQ14" s="402"/>
      <c r="AR14" s="402"/>
      <c r="AS14" s="402"/>
      <c r="AT14" s="403"/>
      <c r="AU14" s="485"/>
      <c r="AV14" s="486"/>
      <c r="AW14" s="486"/>
      <c r="AX14" s="486"/>
      <c r="AY14" s="408"/>
      <c r="AZ14" s="409"/>
      <c r="BA14" s="409"/>
      <c r="BB14" s="409"/>
      <c r="BC14" s="409"/>
      <c r="BD14" s="409"/>
      <c r="BE14" s="409"/>
      <c r="BF14" s="409"/>
      <c r="BG14" s="409"/>
      <c r="BH14" s="409"/>
      <c r="BI14" s="409"/>
      <c r="BJ14" s="409"/>
      <c r="BK14" s="409"/>
      <c r="BL14" s="409"/>
      <c r="BM14" s="410"/>
      <c r="BN14" s="428"/>
      <c r="BO14" s="429"/>
      <c r="BP14" s="429"/>
      <c r="BQ14" s="429"/>
      <c r="BR14" s="429"/>
      <c r="BS14" s="429"/>
      <c r="BT14" s="429"/>
      <c r="BU14" s="430"/>
      <c r="BV14" s="428"/>
      <c r="BW14" s="429"/>
      <c r="BX14" s="429"/>
      <c r="BY14" s="429"/>
      <c r="BZ14" s="429"/>
      <c r="CA14" s="429"/>
      <c r="CB14" s="429"/>
      <c r="CC14" s="430"/>
      <c r="CD14" s="434" t="s">
        <v>146</v>
      </c>
      <c r="CE14" s="435"/>
      <c r="CF14" s="435"/>
      <c r="CG14" s="435"/>
      <c r="CH14" s="435"/>
      <c r="CI14" s="435"/>
      <c r="CJ14" s="435"/>
      <c r="CK14" s="435"/>
      <c r="CL14" s="435"/>
      <c r="CM14" s="435"/>
      <c r="CN14" s="435"/>
      <c r="CO14" s="435"/>
      <c r="CP14" s="435"/>
      <c r="CQ14" s="435"/>
      <c r="CR14" s="435"/>
      <c r="CS14" s="436"/>
      <c r="CT14" s="535" t="s">
        <v>127</v>
      </c>
      <c r="CU14" s="536"/>
      <c r="CV14" s="536"/>
      <c r="CW14" s="536"/>
      <c r="CX14" s="536"/>
      <c r="CY14" s="536"/>
      <c r="CZ14" s="536"/>
      <c r="DA14" s="537"/>
      <c r="DB14" s="535" t="s">
        <v>147</v>
      </c>
      <c r="DC14" s="536"/>
      <c r="DD14" s="536"/>
      <c r="DE14" s="536"/>
      <c r="DF14" s="536"/>
      <c r="DG14" s="536"/>
      <c r="DH14" s="536"/>
      <c r="DI14" s="537"/>
      <c r="DJ14" s="186"/>
      <c r="DK14" s="186"/>
      <c r="DL14" s="186"/>
      <c r="DM14" s="186"/>
      <c r="DN14" s="186"/>
      <c r="DO14" s="186"/>
    </row>
    <row r="15" spans="1:119" ht="18.75" customHeight="1" x14ac:dyDescent="0.15">
      <c r="A15" s="187"/>
      <c r="B15" s="547"/>
      <c r="C15" s="548"/>
      <c r="D15" s="548"/>
      <c r="E15" s="548"/>
      <c r="F15" s="548"/>
      <c r="G15" s="548"/>
      <c r="H15" s="548"/>
      <c r="I15" s="548"/>
      <c r="J15" s="548"/>
      <c r="K15" s="549"/>
      <c r="L15" s="197"/>
      <c r="M15" s="528" t="s">
        <v>148</v>
      </c>
      <c r="N15" s="529"/>
      <c r="O15" s="529"/>
      <c r="P15" s="529"/>
      <c r="Q15" s="530"/>
      <c r="R15" s="531">
        <v>712780</v>
      </c>
      <c r="S15" s="532"/>
      <c r="T15" s="532"/>
      <c r="U15" s="532"/>
      <c r="V15" s="533"/>
      <c r="W15" s="519" t="s">
        <v>149</v>
      </c>
      <c r="X15" s="441"/>
      <c r="Y15" s="441"/>
      <c r="Z15" s="441"/>
      <c r="AA15" s="441"/>
      <c r="AB15" s="442"/>
      <c r="AC15" s="404">
        <v>38010</v>
      </c>
      <c r="AD15" s="405"/>
      <c r="AE15" s="405"/>
      <c r="AF15" s="405"/>
      <c r="AG15" s="406"/>
      <c r="AH15" s="404">
        <v>43009</v>
      </c>
      <c r="AI15" s="405"/>
      <c r="AJ15" s="405"/>
      <c r="AK15" s="405"/>
      <c r="AL15" s="407"/>
      <c r="AM15" s="497"/>
      <c r="AN15" s="402"/>
      <c r="AO15" s="402"/>
      <c r="AP15" s="402"/>
      <c r="AQ15" s="402"/>
      <c r="AR15" s="402"/>
      <c r="AS15" s="402"/>
      <c r="AT15" s="403"/>
      <c r="AU15" s="485"/>
      <c r="AV15" s="486"/>
      <c r="AW15" s="486"/>
      <c r="AX15" s="486"/>
      <c r="AY15" s="420" t="s">
        <v>150</v>
      </c>
      <c r="AZ15" s="421"/>
      <c r="BA15" s="421"/>
      <c r="BB15" s="421"/>
      <c r="BC15" s="421"/>
      <c r="BD15" s="421"/>
      <c r="BE15" s="421"/>
      <c r="BF15" s="421"/>
      <c r="BG15" s="421"/>
      <c r="BH15" s="421"/>
      <c r="BI15" s="421"/>
      <c r="BJ15" s="421"/>
      <c r="BK15" s="421"/>
      <c r="BL15" s="421"/>
      <c r="BM15" s="422"/>
      <c r="BN15" s="423">
        <v>73744099</v>
      </c>
      <c r="BO15" s="424"/>
      <c r="BP15" s="424"/>
      <c r="BQ15" s="424"/>
      <c r="BR15" s="424"/>
      <c r="BS15" s="424"/>
      <c r="BT15" s="424"/>
      <c r="BU15" s="425"/>
      <c r="BV15" s="423">
        <v>72080227</v>
      </c>
      <c r="BW15" s="424"/>
      <c r="BX15" s="424"/>
      <c r="BY15" s="424"/>
      <c r="BZ15" s="424"/>
      <c r="CA15" s="424"/>
      <c r="CB15" s="424"/>
      <c r="CC15" s="425"/>
      <c r="CD15" s="538" t="s">
        <v>151</v>
      </c>
      <c r="CE15" s="539"/>
      <c r="CF15" s="539"/>
      <c r="CG15" s="539"/>
      <c r="CH15" s="539"/>
      <c r="CI15" s="539"/>
      <c r="CJ15" s="539"/>
      <c r="CK15" s="539"/>
      <c r="CL15" s="539"/>
      <c r="CM15" s="539"/>
      <c r="CN15" s="539"/>
      <c r="CO15" s="539"/>
      <c r="CP15" s="539"/>
      <c r="CQ15" s="539"/>
      <c r="CR15" s="539"/>
      <c r="CS15" s="540"/>
      <c r="CT15" s="198"/>
      <c r="CU15" s="199"/>
      <c r="CV15" s="199"/>
      <c r="CW15" s="199"/>
      <c r="CX15" s="199"/>
      <c r="CY15" s="199"/>
      <c r="CZ15" s="199"/>
      <c r="DA15" s="200"/>
      <c r="DB15" s="198"/>
      <c r="DC15" s="199"/>
      <c r="DD15" s="199"/>
      <c r="DE15" s="199"/>
      <c r="DF15" s="199"/>
      <c r="DG15" s="199"/>
      <c r="DH15" s="199"/>
      <c r="DI15" s="200"/>
      <c r="DJ15" s="186"/>
      <c r="DK15" s="186"/>
      <c r="DL15" s="186"/>
      <c r="DM15" s="186"/>
      <c r="DN15" s="186"/>
      <c r="DO15" s="186"/>
    </row>
    <row r="16" spans="1:119" ht="18.75" customHeight="1" x14ac:dyDescent="0.15">
      <c r="A16" s="187"/>
      <c r="B16" s="547"/>
      <c r="C16" s="548"/>
      <c r="D16" s="548"/>
      <c r="E16" s="548"/>
      <c r="F16" s="548"/>
      <c r="G16" s="548"/>
      <c r="H16" s="548"/>
      <c r="I16" s="548"/>
      <c r="J16" s="548"/>
      <c r="K16" s="549"/>
      <c r="L16" s="521" t="s">
        <v>152</v>
      </c>
      <c r="M16" s="522"/>
      <c r="N16" s="522"/>
      <c r="O16" s="522"/>
      <c r="P16" s="522"/>
      <c r="Q16" s="523"/>
      <c r="R16" s="516" t="s">
        <v>153</v>
      </c>
      <c r="S16" s="517"/>
      <c r="T16" s="517"/>
      <c r="U16" s="517"/>
      <c r="V16" s="518"/>
      <c r="W16" s="534"/>
      <c r="X16" s="444"/>
      <c r="Y16" s="444"/>
      <c r="Z16" s="444"/>
      <c r="AA16" s="444"/>
      <c r="AB16" s="445"/>
      <c r="AC16" s="524">
        <v>15.6</v>
      </c>
      <c r="AD16" s="525"/>
      <c r="AE16" s="525"/>
      <c r="AF16" s="525"/>
      <c r="AG16" s="526"/>
      <c r="AH16" s="524">
        <v>16.100000000000001</v>
      </c>
      <c r="AI16" s="525"/>
      <c r="AJ16" s="525"/>
      <c r="AK16" s="525"/>
      <c r="AL16" s="527"/>
      <c r="AM16" s="497"/>
      <c r="AN16" s="402"/>
      <c r="AO16" s="402"/>
      <c r="AP16" s="402"/>
      <c r="AQ16" s="402"/>
      <c r="AR16" s="402"/>
      <c r="AS16" s="402"/>
      <c r="AT16" s="403"/>
      <c r="AU16" s="485"/>
      <c r="AV16" s="486"/>
      <c r="AW16" s="486"/>
      <c r="AX16" s="486"/>
      <c r="AY16" s="408" t="s">
        <v>154</v>
      </c>
      <c r="AZ16" s="409"/>
      <c r="BA16" s="409"/>
      <c r="BB16" s="409"/>
      <c r="BC16" s="409"/>
      <c r="BD16" s="409"/>
      <c r="BE16" s="409"/>
      <c r="BF16" s="409"/>
      <c r="BG16" s="409"/>
      <c r="BH16" s="409"/>
      <c r="BI16" s="409"/>
      <c r="BJ16" s="409"/>
      <c r="BK16" s="409"/>
      <c r="BL16" s="409"/>
      <c r="BM16" s="410"/>
      <c r="BN16" s="428">
        <v>163295710</v>
      </c>
      <c r="BO16" s="429"/>
      <c r="BP16" s="429"/>
      <c r="BQ16" s="429"/>
      <c r="BR16" s="429"/>
      <c r="BS16" s="429"/>
      <c r="BT16" s="429"/>
      <c r="BU16" s="430"/>
      <c r="BV16" s="428">
        <v>156040889</v>
      </c>
      <c r="BW16" s="429"/>
      <c r="BX16" s="429"/>
      <c r="BY16" s="429"/>
      <c r="BZ16" s="429"/>
      <c r="CA16" s="429"/>
      <c r="CB16" s="429"/>
      <c r="CC16" s="430"/>
      <c r="CD16" s="201"/>
      <c r="CE16" s="426"/>
      <c r="CF16" s="426"/>
      <c r="CG16" s="426"/>
      <c r="CH16" s="426"/>
      <c r="CI16" s="426"/>
      <c r="CJ16" s="426"/>
      <c r="CK16" s="426"/>
      <c r="CL16" s="426"/>
      <c r="CM16" s="426"/>
      <c r="CN16" s="426"/>
      <c r="CO16" s="426"/>
      <c r="CP16" s="426"/>
      <c r="CQ16" s="426"/>
      <c r="CR16" s="426"/>
      <c r="CS16" s="427"/>
      <c r="CT16" s="398"/>
      <c r="CU16" s="399"/>
      <c r="CV16" s="399"/>
      <c r="CW16" s="399"/>
      <c r="CX16" s="399"/>
      <c r="CY16" s="399"/>
      <c r="CZ16" s="399"/>
      <c r="DA16" s="400"/>
      <c r="DB16" s="398"/>
      <c r="DC16" s="399"/>
      <c r="DD16" s="399"/>
      <c r="DE16" s="399"/>
      <c r="DF16" s="399"/>
      <c r="DG16" s="399"/>
      <c r="DH16" s="399"/>
      <c r="DI16" s="400"/>
      <c r="DJ16" s="186"/>
      <c r="DK16" s="186"/>
      <c r="DL16" s="186"/>
      <c r="DM16" s="186"/>
      <c r="DN16" s="186"/>
      <c r="DO16" s="186"/>
    </row>
    <row r="17" spans="1:119" ht="18.75" customHeight="1" thickBot="1" x14ac:dyDescent="0.2">
      <c r="A17" s="187"/>
      <c r="B17" s="550"/>
      <c r="C17" s="551"/>
      <c r="D17" s="551"/>
      <c r="E17" s="551"/>
      <c r="F17" s="551"/>
      <c r="G17" s="551"/>
      <c r="H17" s="551"/>
      <c r="I17" s="551"/>
      <c r="J17" s="551"/>
      <c r="K17" s="552"/>
      <c r="L17" s="202"/>
      <c r="M17" s="513" t="s">
        <v>155</v>
      </c>
      <c r="N17" s="514"/>
      <c r="O17" s="514"/>
      <c r="P17" s="514"/>
      <c r="Q17" s="515"/>
      <c r="R17" s="516" t="s">
        <v>156</v>
      </c>
      <c r="S17" s="517"/>
      <c r="T17" s="517"/>
      <c r="U17" s="517"/>
      <c r="V17" s="518"/>
      <c r="W17" s="519" t="s">
        <v>157</v>
      </c>
      <c r="X17" s="441"/>
      <c r="Y17" s="441"/>
      <c r="Z17" s="441"/>
      <c r="AA17" s="441"/>
      <c r="AB17" s="442"/>
      <c r="AC17" s="404">
        <v>205166</v>
      </c>
      <c r="AD17" s="405"/>
      <c r="AE17" s="405"/>
      <c r="AF17" s="405"/>
      <c r="AG17" s="406"/>
      <c r="AH17" s="404">
        <v>222650</v>
      </c>
      <c r="AI17" s="405"/>
      <c r="AJ17" s="405"/>
      <c r="AK17" s="405"/>
      <c r="AL17" s="407"/>
      <c r="AM17" s="497"/>
      <c r="AN17" s="402"/>
      <c r="AO17" s="402"/>
      <c r="AP17" s="402"/>
      <c r="AQ17" s="402"/>
      <c r="AR17" s="402"/>
      <c r="AS17" s="402"/>
      <c r="AT17" s="403"/>
      <c r="AU17" s="485"/>
      <c r="AV17" s="486"/>
      <c r="AW17" s="486"/>
      <c r="AX17" s="486"/>
      <c r="AY17" s="408" t="s">
        <v>158</v>
      </c>
      <c r="AZ17" s="409"/>
      <c r="BA17" s="409"/>
      <c r="BB17" s="409"/>
      <c r="BC17" s="409"/>
      <c r="BD17" s="409"/>
      <c r="BE17" s="409"/>
      <c r="BF17" s="409"/>
      <c r="BG17" s="409"/>
      <c r="BH17" s="409"/>
      <c r="BI17" s="409"/>
      <c r="BJ17" s="409"/>
      <c r="BK17" s="409"/>
      <c r="BL17" s="409"/>
      <c r="BM17" s="410"/>
      <c r="BN17" s="428">
        <v>174410652</v>
      </c>
      <c r="BO17" s="429"/>
      <c r="BP17" s="429"/>
      <c r="BQ17" s="429"/>
      <c r="BR17" s="429"/>
      <c r="BS17" s="429"/>
      <c r="BT17" s="429"/>
      <c r="BU17" s="430"/>
      <c r="BV17" s="428">
        <v>166926263</v>
      </c>
      <c r="BW17" s="429"/>
      <c r="BX17" s="429"/>
      <c r="BY17" s="429"/>
      <c r="BZ17" s="429"/>
      <c r="CA17" s="429"/>
      <c r="CB17" s="429"/>
      <c r="CC17" s="430"/>
      <c r="CD17" s="201"/>
      <c r="CE17" s="426"/>
      <c r="CF17" s="426"/>
      <c r="CG17" s="426"/>
      <c r="CH17" s="426"/>
      <c r="CI17" s="426"/>
      <c r="CJ17" s="426"/>
      <c r="CK17" s="426"/>
      <c r="CL17" s="426"/>
      <c r="CM17" s="426"/>
      <c r="CN17" s="426"/>
      <c r="CO17" s="426"/>
      <c r="CP17" s="426"/>
      <c r="CQ17" s="426"/>
      <c r="CR17" s="426"/>
      <c r="CS17" s="427"/>
      <c r="CT17" s="398"/>
      <c r="CU17" s="399"/>
      <c r="CV17" s="399"/>
      <c r="CW17" s="399"/>
      <c r="CX17" s="399"/>
      <c r="CY17" s="399"/>
      <c r="CZ17" s="399"/>
      <c r="DA17" s="400"/>
      <c r="DB17" s="398"/>
      <c r="DC17" s="399"/>
      <c r="DD17" s="399"/>
      <c r="DE17" s="399"/>
      <c r="DF17" s="399"/>
      <c r="DG17" s="399"/>
      <c r="DH17" s="399"/>
      <c r="DI17" s="400"/>
      <c r="DJ17" s="186"/>
      <c r="DK17" s="186"/>
      <c r="DL17" s="186"/>
      <c r="DM17" s="186"/>
      <c r="DN17" s="186"/>
      <c r="DO17" s="186"/>
    </row>
    <row r="18" spans="1:119" ht="18.75" customHeight="1" thickBot="1" x14ac:dyDescent="0.2">
      <c r="A18" s="187"/>
      <c r="B18" s="490" t="s">
        <v>159</v>
      </c>
      <c r="C18" s="491"/>
      <c r="D18" s="491"/>
      <c r="E18" s="492"/>
      <c r="F18" s="492"/>
      <c r="G18" s="492"/>
      <c r="H18" s="492"/>
      <c r="I18" s="492"/>
      <c r="J18" s="492"/>
      <c r="K18" s="492"/>
      <c r="L18" s="493">
        <v>48.08</v>
      </c>
      <c r="M18" s="493"/>
      <c r="N18" s="493"/>
      <c r="O18" s="493"/>
      <c r="P18" s="493"/>
      <c r="Q18" s="493"/>
      <c r="R18" s="494"/>
      <c r="S18" s="494"/>
      <c r="T18" s="494"/>
      <c r="U18" s="494"/>
      <c r="V18" s="495"/>
      <c r="W18" s="509"/>
      <c r="X18" s="510"/>
      <c r="Y18" s="510"/>
      <c r="Z18" s="510"/>
      <c r="AA18" s="510"/>
      <c r="AB18" s="520"/>
      <c r="AC18" s="392">
        <v>84</v>
      </c>
      <c r="AD18" s="393"/>
      <c r="AE18" s="393"/>
      <c r="AF18" s="393"/>
      <c r="AG18" s="496"/>
      <c r="AH18" s="392">
        <v>83.4</v>
      </c>
      <c r="AI18" s="393"/>
      <c r="AJ18" s="393"/>
      <c r="AK18" s="393"/>
      <c r="AL18" s="394"/>
      <c r="AM18" s="497"/>
      <c r="AN18" s="402"/>
      <c r="AO18" s="402"/>
      <c r="AP18" s="402"/>
      <c r="AQ18" s="402"/>
      <c r="AR18" s="402"/>
      <c r="AS18" s="402"/>
      <c r="AT18" s="403"/>
      <c r="AU18" s="485"/>
      <c r="AV18" s="486"/>
      <c r="AW18" s="486"/>
      <c r="AX18" s="486"/>
      <c r="AY18" s="408" t="s">
        <v>160</v>
      </c>
      <c r="AZ18" s="409"/>
      <c r="BA18" s="409"/>
      <c r="BB18" s="409"/>
      <c r="BC18" s="409"/>
      <c r="BD18" s="409"/>
      <c r="BE18" s="409"/>
      <c r="BF18" s="409"/>
      <c r="BG18" s="409"/>
      <c r="BH18" s="409"/>
      <c r="BI18" s="409"/>
      <c r="BJ18" s="409"/>
      <c r="BK18" s="409"/>
      <c r="BL18" s="409"/>
      <c r="BM18" s="410"/>
      <c r="BN18" s="428">
        <v>146448093</v>
      </c>
      <c r="BO18" s="429"/>
      <c r="BP18" s="429"/>
      <c r="BQ18" s="429"/>
      <c r="BR18" s="429"/>
      <c r="BS18" s="429"/>
      <c r="BT18" s="429"/>
      <c r="BU18" s="430"/>
      <c r="BV18" s="428">
        <v>142832759</v>
      </c>
      <c r="BW18" s="429"/>
      <c r="BX18" s="429"/>
      <c r="BY18" s="429"/>
      <c r="BZ18" s="429"/>
      <c r="CA18" s="429"/>
      <c r="CB18" s="429"/>
      <c r="CC18" s="430"/>
      <c r="CD18" s="201"/>
      <c r="CE18" s="426"/>
      <c r="CF18" s="426"/>
      <c r="CG18" s="426"/>
      <c r="CH18" s="426"/>
      <c r="CI18" s="426"/>
      <c r="CJ18" s="426"/>
      <c r="CK18" s="426"/>
      <c r="CL18" s="426"/>
      <c r="CM18" s="426"/>
      <c r="CN18" s="426"/>
      <c r="CO18" s="426"/>
      <c r="CP18" s="426"/>
      <c r="CQ18" s="426"/>
      <c r="CR18" s="426"/>
      <c r="CS18" s="427"/>
      <c r="CT18" s="398"/>
      <c r="CU18" s="399"/>
      <c r="CV18" s="399"/>
      <c r="CW18" s="399"/>
      <c r="CX18" s="399"/>
      <c r="CY18" s="399"/>
      <c r="CZ18" s="399"/>
      <c r="DA18" s="400"/>
      <c r="DB18" s="398"/>
      <c r="DC18" s="399"/>
      <c r="DD18" s="399"/>
      <c r="DE18" s="399"/>
      <c r="DF18" s="399"/>
      <c r="DG18" s="399"/>
      <c r="DH18" s="399"/>
      <c r="DI18" s="400"/>
      <c r="DJ18" s="186"/>
      <c r="DK18" s="186"/>
      <c r="DL18" s="186"/>
      <c r="DM18" s="186"/>
      <c r="DN18" s="186"/>
      <c r="DO18" s="186"/>
    </row>
    <row r="19" spans="1:119" ht="18.75" customHeight="1" thickBot="1" x14ac:dyDescent="0.2">
      <c r="A19" s="187"/>
      <c r="B19" s="490" t="s">
        <v>161</v>
      </c>
      <c r="C19" s="491"/>
      <c r="D19" s="491"/>
      <c r="E19" s="492"/>
      <c r="F19" s="492"/>
      <c r="G19" s="492"/>
      <c r="H19" s="492"/>
      <c r="I19" s="492"/>
      <c r="J19" s="492"/>
      <c r="K19" s="492"/>
      <c r="L19" s="498">
        <v>15011</v>
      </c>
      <c r="M19" s="498"/>
      <c r="N19" s="498"/>
      <c r="O19" s="498"/>
      <c r="P19" s="498"/>
      <c r="Q19" s="498"/>
      <c r="R19" s="499"/>
      <c r="S19" s="499"/>
      <c r="T19" s="499"/>
      <c r="U19" s="499"/>
      <c r="V19" s="500"/>
      <c r="W19" s="507"/>
      <c r="X19" s="508"/>
      <c r="Y19" s="508"/>
      <c r="Z19" s="508"/>
      <c r="AA19" s="508"/>
      <c r="AB19" s="508"/>
      <c r="AC19" s="511"/>
      <c r="AD19" s="511"/>
      <c r="AE19" s="511"/>
      <c r="AF19" s="511"/>
      <c r="AG19" s="511"/>
      <c r="AH19" s="511"/>
      <c r="AI19" s="511"/>
      <c r="AJ19" s="511"/>
      <c r="AK19" s="511"/>
      <c r="AL19" s="512"/>
      <c r="AM19" s="497"/>
      <c r="AN19" s="402"/>
      <c r="AO19" s="402"/>
      <c r="AP19" s="402"/>
      <c r="AQ19" s="402"/>
      <c r="AR19" s="402"/>
      <c r="AS19" s="402"/>
      <c r="AT19" s="403"/>
      <c r="AU19" s="485"/>
      <c r="AV19" s="486"/>
      <c r="AW19" s="486"/>
      <c r="AX19" s="486"/>
      <c r="AY19" s="408" t="s">
        <v>162</v>
      </c>
      <c r="AZ19" s="409"/>
      <c r="BA19" s="409"/>
      <c r="BB19" s="409"/>
      <c r="BC19" s="409"/>
      <c r="BD19" s="409"/>
      <c r="BE19" s="409"/>
      <c r="BF19" s="409"/>
      <c r="BG19" s="409"/>
      <c r="BH19" s="409"/>
      <c r="BI19" s="409"/>
      <c r="BJ19" s="409"/>
      <c r="BK19" s="409"/>
      <c r="BL19" s="409"/>
      <c r="BM19" s="410"/>
      <c r="BN19" s="428">
        <v>185655318</v>
      </c>
      <c r="BO19" s="429"/>
      <c r="BP19" s="429"/>
      <c r="BQ19" s="429"/>
      <c r="BR19" s="429"/>
      <c r="BS19" s="429"/>
      <c r="BT19" s="429"/>
      <c r="BU19" s="430"/>
      <c r="BV19" s="428">
        <v>180884138</v>
      </c>
      <c r="BW19" s="429"/>
      <c r="BX19" s="429"/>
      <c r="BY19" s="429"/>
      <c r="BZ19" s="429"/>
      <c r="CA19" s="429"/>
      <c r="CB19" s="429"/>
      <c r="CC19" s="430"/>
      <c r="CD19" s="201"/>
      <c r="CE19" s="426"/>
      <c r="CF19" s="426"/>
      <c r="CG19" s="426"/>
      <c r="CH19" s="426"/>
      <c r="CI19" s="426"/>
      <c r="CJ19" s="426"/>
      <c r="CK19" s="426"/>
      <c r="CL19" s="426"/>
      <c r="CM19" s="426"/>
      <c r="CN19" s="426"/>
      <c r="CO19" s="426"/>
      <c r="CP19" s="426"/>
      <c r="CQ19" s="426"/>
      <c r="CR19" s="426"/>
      <c r="CS19" s="427"/>
      <c r="CT19" s="398"/>
      <c r="CU19" s="399"/>
      <c r="CV19" s="399"/>
      <c r="CW19" s="399"/>
      <c r="CX19" s="399"/>
      <c r="CY19" s="399"/>
      <c r="CZ19" s="399"/>
      <c r="DA19" s="400"/>
      <c r="DB19" s="398"/>
      <c r="DC19" s="399"/>
      <c r="DD19" s="399"/>
      <c r="DE19" s="399"/>
      <c r="DF19" s="399"/>
      <c r="DG19" s="399"/>
      <c r="DH19" s="399"/>
      <c r="DI19" s="400"/>
      <c r="DJ19" s="186"/>
      <c r="DK19" s="186"/>
      <c r="DL19" s="186"/>
      <c r="DM19" s="186"/>
      <c r="DN19" s="186"/>
      <c r="DO19" s="186"/>
    </row>
    <row r="20" spans="1:119" ht="18.75" customHeight="1" thickBot="1" x14ac:dyDescent="0.2">
      <c r="A20" s="187"/>
      <c r="B20" s="490" t="s">
        <v>163</v>
      </c>
      <c r="C20" s="491"/>
      <c r="D20" s="491"/>
      <c r="E20" s="492"/>
      <c r="F20" s="492"/>
      <c r="G20" s="492"/>
      <c r="H20" s="492"/>
      <c r="I20" s="492"/>
      <c r="J20" s="492"/>
      <c r="K20" s="492"/>
      <c r="L20" s="498">
        <v>337987</v>
      </c>
      <c r="M20" s="498"/>
      <c r="N20" s="498"/>
      <c r="O20" s="498"/>
      <c r="P20" s="498"/>
      <c r="Q20" s="498"/>
      <c r="R20" s="499"/>
      <c r="S20" s="499"/>
      <c r="T20" s="499"/>
      <c r="U20" s="499"/>
      <c r="V20" s="500"/>
      <c r="W20" s="509"/>
      <c r="X20" s="510"/>
      <c r="Y20" s="510"/>
      <c r="Z20" s="510"/>
      <c r="AA20" s="510"/>
      <c r="AB20" s="510"/>
      <c r="AC20" s="501"/>
      <c r="AD20" s="501"/>
      <c r="AE20" s="501"/>
      <c r="AF20" s="501"/>
      <c r="AG20" s="501"/>
      <c r="AH20" s="501"/>
      <c r="AI20" s="501"/>
      <c r="AJ20" s="501"/>
      <c r="AK20" s="501"/>
      <c r="AL20" s="502"/>
      <c r="AM20" s="503"/>
      <c r="AN20" s="475"/>
      <c r="AO20" s="475"/>
      <c r="AP20" s="475"/>
      <c r="AQ20" s="475"/>
      <c r="AR20" s="475"/>
      <c r="AS20" s="475"/>
      <c r="AT20" s="476"/>
      <c r="AU20" s="504"/>
      <c r="AV20" s="505"/>
      <c r="AW20" s="505"/>
      <c r="AX20" s="506"/>
      <c r="AY20" s="408"/>
      <c r="AZ20" s="409"/>
      <c r="BA20" s="409"/>
      <c r="BB20" s="409"/>
      <c r="BC20" s="409"/>
      <c r="BD20" s="409"/>
      <c r="BE20" s="409"/>
      <c r="BF20" s="409"/>
      <c r="BG20" s="409"/>
      <c r="BH20" s="409"/>
      <c r="BI20" s="409"/>
      <c r="BJ20" s="409"/>
      <c r="BK20" s="409"/>
      <c r="BL20" s="409"/>
      <c r="BM20" s="410"/>
      <c r="BN20" s="428"/>
      <c r="BO20" s="429"/>
      <c r="BP20" s="429"/>
      <c r="BQ20" s="429"/>
      <c r="BR20" s="429"/>
      <c r="BS20" s="429"/>
      <c r="BT20" s="429"/>
      <c r="BU20" s="430"/>
      <c r="BV20" s="428"/>
      <c r="BW20" s="429"/>
      <c r="BX20" s="429"/>
      <c r="BY20" s="429"/>
      <c r="BZ20" s="429"/>
      <c r="CA20" s="429"/>
      <c r="CB20" s="429"/>
      <c r="CC20" s="430"/>
      <c r="CD20" s="201"/>
      <c r="CE20" s="426"/>
      <c r="CF20" s="426"/>
      <c r="CG20" s="426"/>
      <c r="CH20" s="426"/>
      <c r="CI20" s="426"/>
      <c r="CJ20" s="426"/>
      <c r="CK20" s="426"/>
      <c r="CL20" s="426"/>
      <c r="CM20" s="426"/>
      <c r="CN20" s="426"/>
      <c r="CO20" s="426"/>
      <c r="CP20" s="426"/>
      <c r="CQ20" s="426"/>
      <c r="CR20" s="426"/>
      <c r="CS20" s="427"/>
      <c r="CT20" s="398"/>
      <c r="CU20" s="399"/>
      <c r="CV20" s="399"/>
      <c r="CW20" s="399"/>
      <c r="CX20" s="399"/>
      <c r="CY20" s="399"/>
      <c r="CZ20" s="399"/>
      <c r="DA20" s="400"/>
      <c r="DB20" s="398"/>
      <c r="DC20" s="399"/>
      <c r="DD20" s="399"/>
      <c r="DE20" s="399"/>
      <c r="DF20" s="399"/>
      <c r="DG20" s="399"/>
      <c r="DH20" s="399"/>
      <c r="DI20" s="400"/>
      <c r="DJ20" s="186"/>
      <c r="DK20" s="186"/>
      <c r="DL20" s="186"/>
      <c r="DM20" s="186"/>
      <c r="DN20" s="186"/>
      <c r="DO20" s="186"/>
    </row>
    <row r="21" spans="1:119" ht="18.75" customHeight="1" x14ac:dyDescent="0.15">
      <c r="A21" s="187"/>
      <c r="B21" s="487" t="s">
        <v>164</v>
      </c>
      <c r="C21" s="488"/>
      <c r="D21" s="488"/>
      <c r="E21" s="488"/>
      <c r="F21" s="488"/>
      <c r="G21" s="488"/>
      <c r="H21" s="488"/>
      <c r="I21" s="488"/>
      <c r="J21" s="488"/>
      <c r="K21" s="488"/>
      <c r="L21" s="488"/>
      <c r="M21" s="488"/>
      <c r="N21" s="488"/>
      <c r="O21" s="488"/>
      <c r="P21" s="488"/>
      <c r="Q21" s="488"/>
      <c r="R21" s="488"/>
      <c r="S21" s="488"/>
      <c r="T21" s="488"/>
      <c r="U21" s="488"/>
      <c r="V21" s="488"/>
      <c r="W21" s="488"/>
      <c r="X21" s="488"/>
      <c r="Y21" s="488"/>
      <c r="Z21" s="488"/>
      <c r="AA21" s="488"/>
      <c r="AB21" s="488"/>
      <c r="AC21" s="488"/>
      <c r="AD21" s="488"/>
      <c r="AE21" s="488"/>
      <c r="AF21" s="488"/>
      <c r="AG21" s="488"/>
      <c r="AH21" s="488"/>
      <c r="AI21" s="488"/>
      <c r="AJ21" s="488"/>
      <c r="AK21" s="488"/>
      <c r="AL21" s="488"/>
      <c r="AM21" s="488"/>
      <c r="AN21" s="488"/>
      <c r="AO21" s="488"/>
      <c r="AP21" s="488"/>
      <c r="AQ21" s="488"/>
      <c r="AR21" s="488"/>
      <c r="AS21" s="488"/>
      <c r="AT21" s="488"/>
      <c r="AU21" s="488"/>
      <c r="AV21" s="488"/>
      <c r="AW21" s="488"/>
      <c r="AX21" s="489"/>
      <c r="AY21" s="408"/>
      <c r="AZ21" s="409"/>
      <c r="BA21" s="409"/>
      <c r="BB21" s="409"/>
      <c r="BC21" s="409"/>
      <c r="BD21" s="409"/>
      <c r="BE21" s="409"/>
      <c r="BF21" s="409"/>
      <c r="BG21" s="409"/>
      <c r="BH21" s="409"/>
      <c r="BI21" s="409"/>
      <c r="BJ21" s="409"/>
      <c r="BK21" s="409"/>
      <c r="BL21" s="409"/>
      <c r="BM21" s="410"/>
      <c r="BN21" s="428"/>
      <c r="BO21" s="429"/>
      <c r="BP21" s="429"/>
      <c r="BQ21" s="429"/>
      <c r="BR21" s="429"/>
      <c r="BS21" s="429"/>
      <c r="BT21" s="429"/>
      <c r="BU21" s="430"/>
      <c r="BV21" s="428"/>
      <c r="BW21" s="429"/>
      <c r="BX21" s="429"/>
      <c r="BY21" s="429"/>
      <c r="BZ21" s="429"/>
      <c r="CA21" s="429"/>
      <c r="CB21" s="429"/>
      <c r="CC21" s="430"/>
      <c r="CD21" s="201"/>
      <c r="CE21" s="426"/>
      <c r="CF21" s="426"/>
      <c r="CG21" s="426"/>
      <c r="CH21" s="426"/>
      <c r="CI21" s="426"/>
      <c r="CJ21" s="426"/>
      <c r="CK21" s="426"/>
      <c r="CL21" s="426"/>
      <c r="CM21" s="426"/>
      <c r="CN21" s="426"/>
      <c r="CO21" s="426"/>
      <c r="CP21" s="426"/>
      <c r="CQ21" s="426"/>
      <c r="CR21" s="426"/>
      <c r="CS21" s="427"/>
      <c r="CT21" s="398"/>
      <c r="CU21" s="399"/>
      <c r="CV21" s="399"/>
      <c r="CW21" s="399"/>
      <c r="CX21" s="399"/>
      <c r="CY21" s="399"/>
      <c r="CZ21" s="399"/>
      <c r="DA21" s="400"/>
      <c r="DB21" s="398"/>
      <c r="DC21" s="399"/>
      <c r="DD21" s="399"/>
      <c r="DE21" s="399"/>
      <c r="DF21" s="399"/>
      <c r="DG21" s="399"/>
      <c r="DH21" s="399"/>
      <c r="DI21" s="400"/>
      <c r="DJ21" s="186"/>
      <c r="DK21" s="186"/>
      <c r="DL21" s="186"/>
      <c r="DM21" s="186"/>
      <c r="DN21" s="186"/>
      <c r="DO21" s="186"/>
    </row>
    <row r="22" spans="1:119" ht="18.75" customHeight="1" thickBot="1" x14ac:dyDescent="0.2">
      <c r="A22" s="187"/>
      <c r="B22" s="457" t="s">
        <v>165</v>
      </c>
      <c r="C22" s="458"/>
      <c r="D22" s="459"/>
      <c r="E22" s="466" t="s">
        <v>1</v>
      </c>
      <c r="F22" s="441"/>
      <c r="G22" s="441"/>
      <c r="H22" s="441"/>
      <c r="I22" s="441"/>
      <c r="J22" s="441"/>
      <c r="K22" s="442"/>
      <c r="L22" s="466" t="s">
        <v>166</v>
      </c>
      <c r="M22" s="441"/>
      <c r="N22" s="441"/>
      <c r="O22" s="441"/>
      <c r="P22" s="442"/>
      <c r="Q22" s="451" t="s">
        <v>167</v>
      </c>
      <c r="R22" s="452"/>
      <c r="S22" s="452"/>
      <c r="T22" s="452"/>
      <c r="U22" s="452"/>
      <c r="V22" s="467"/>
      <c r="W22" s="469" t="s">
        <v>168</v>
      </c>
      <c r="X22" s="458"/>
      <c r="Y22" s="459"/>
      <c r="Z22" s="466" t="s">
        <v>1</v>
      </c>
      <c r="AA22" s="441"/>
      <c r="AB22" s="441"/>
      <c r="AC22" s="441"/>
      <c r="AD22" s="441"/>
      <c r="AE22" s="441"/>
      <c r="AF22" s="441"/>
      <c r="AG22" s="442"/>
      <c r="AH22" s="440" t="s">
        <v>169</v>
      </c>
      <c r="AI22" s="441"/>
      <c r="AJ22" s="441"/>
      <c r="AK22" s="441"/>
      <c r="AL22" s="442"/>
      <c r="AM22" s="440" t="s">
        <v>170</v>
      </c>
      <c r="AN22" s="446"/>
      <c r="AO22" s="446"/>
      <c r="AP22" s="446"/>
      <c r="AQ22" s="446"/>
      <c r="AR22" s="447"/>
      <c r="AS22" s="451" t="s">
        <v>167</v>
      </c>
      <c r="AT22" s="452"/>
      <c r="AU22" s="452"/>
      <c r="AV22" s="452"/>
      <c r="AW22" s="452"/>
      <c r="AX22" s="453"/>
      <c r="AY22" s="395"/>
      <c r="AZ22" s="396"/>
      <c r="BA22" s="396"/>
      <c r="BB22" s="396"/>
      <c r="BC22" s="396"/>
      <c r="BD22" s="396"/>
      <c r="BE22" s="396"/>
      <c r="BF22" s="396"/>
      <c r="BG22" s="396"/>
      <c r="BH22" s="396"/>
      <c r="BI22" s="396"/>
      <c r="BJ22" s="396"/>
      <c r="BK22" s="396"/>
      <c r="BL22" s="396"/>
      <c r="BM22" s="397"/>
      <c r="BN22" s="431"/>
      <c r="BO22" s="432"/>
      <c r="BP22" s="432"/>
      <c r="BQ22" s="432"/>
      <c r="BR22" s="432"/>
      <c r="BS22" s="432"/>
      <c r="BT22" s="432"/>
      <c r="BU22" s="433"/>
      <c r="BV22" s="431"/>
      <c r="BW22" s="432"/>
      <c r="BX22" s="432"/>
      <c r="BY22" s="432"/>
      <c r="BZ22" s="432"/>
      <c r="CA22" s="432"/>
      <c r="CB22" s="432"/>
      <c r="CC22" s="433"/>
      <c r="CD22" s="201"/>
      <c r="CE22" s="426"/>
      <c r="CF22" s="426"/>
      <c r="CG22" s="426"/>
      <c r="CH22" s="426"/>
      <c r="CI22" s="426"/>
      <c r="CJ22" s="426"/>
      <c r="CK22" s="426"/>
      <c r="CL22" s="426"/>
      <c r="CM22" s="426"/>
      <c r="CN22" s="426"/>
      <c r="CO22" s="426"/>
      <c r="CP22" s="426"/>
      <c r="CQ22" s="426"/>
      <c r="CR22" s="426"/>
      <c r="CS22" s="427"/>
      <c r="CT22" s="398"/>
      <c r="CU22" s="399"/>
      <c r="CV22" s="399"/>
      <c r="CW22" s="399"/>
      <c r="CX22" s="399"/>
      <c r="CY22" s="399"/>
      <c r="CZ22" s="399"/>
      <c r="DA22" s="400"/>
      <c r="DB22" s="398"/>
      <c r="DC22" s="399"/>
      <c r="DD22" s="399"/>
      <c r="DE22" s="399"/>
      <c r="DF22" s="399"/>
      <c r="DG22" s="399"/>
      <c r="DH22" s="399"/>
      <c r="DI22" s="400"/>
      <c r="DJ22" s="186"/>
      <c r="DK22" s="186"/>
      <c r="DL22" s="186"/>
      <c r="DM22" s="186"/>
      <c r="DN22" s="186"/>
      <c r="DO22" s="186"/>
    </row>
    <row r="23" spans="1:119" ht="18.75" customHeight="1" x14ac:dyDescent="0.15">
      <c r="A23" s="187"/>
      <c r="B23" s="460"/>
      <c r="C23" s="461"/>
      <c r="D23" s="462"/>
      <c r="E23" s="443"/>
      <c r="F23" s="444"/>
      <c r="G23" s="444"/>
      <c r="H23" s="444"/>
      <c r="I23" s="444"/>
      <c r="J23" s="444"/>
      <c r="K23" s="445"/>
      <c r="L23" s="443"/>
      <c r="M23" s="444"/>
      <c r="N23" s="444"/>
      <c r="O23" s="444"/>
      <c r="P23" s="445"/>
      <c r="Q23" s="454"/>
      <c r="R23" s="455"/>
      <c r="S23" s="455"/>
      <c r="T23" s="455"/>
      <c r="U23" s="455"/>
      <c r="V23" s="468"/>
      <c r="W23" s="470"/>
      <c r="X23" s="461"/>
      <c r="Y23" s="462"/>
      <c r="Z23" s="443"/>
      <c r="AA23" s="444"/>
      <c r="AB23" s="444"/>
      <c r="AC23" s="444"/>
      <c r="AD23" s="444"/>
      <c r="AE23" s="444"/>
      <c r="AF23" s="444"/>
      <c r="AG23" s="445"/>
      <c r="AH23" s="443"/>
      <c r="AI23" s="444"/>
      <c r="AJ23" s="444"/>
      <c r="AK23" s="444"/>
      <c r="AL23" s="445"/>
      <c r="AM23" s="448"/>
      <c r="AN23" s="449"/>
      <c r="AO23" s="449"/>
      <c r="AP23" s="449"/>
      <c r="AQ23" s="449"/>
      <c r="AR23" s="450"/>
      <c r="AS23" s="454"/>
      <c r="AT23" s="455"/>
      <c r="AU23" s="455"/>
      <c r="AV23" s="455"/>
      <c r="AW23" s="455"/>
      <c r="AX23" s="456"/>
      <c r="AY23" s="420" t="s">
        <v>171</v>
      </c>
      <c r="AZ23" s="421"/>
      <c r="BA23" s="421"/>
      <c r="BB23" s="421"/>
      <c r="BC23" s="421"/>
      <c r="BD23" s="421"/>
      <c r="BE23" s="421"/>
      <c r="BF23" s="421"/>
      <c r="BG23" s="421"/>
      <c r="BH23" s="421"/>
      <c r="BI23" s="421"/>
      <c r="BJ23" s="421"/>
      <c r="BK23" s="421"/>
      <c r="BL23" s="421"/>
      <c r="BM23" s="422"/>
      <c r="BN23" s="428">
        <v>48705450</v>
      </c>
      <c r="BO23" s="429"/>
      <c r="BP23" s="429"/>
      <c r="BQ23" s="429"/>
      <c r="BR23" s="429"/>
      <c r="BS23" s="429"/>
      <c r="BT23" s="429"/>
      <c r="BU23" s="430"/>
      <c r="BV23" s="428">
        <v>48882405</v>
      </c>
      <c r="BW23" s="429"/>
      <c r="BX23" s="429"/>
      <c r="BY23" s="429"/>
      <c r="BZ23" s="429"/>
      <c r="CA23" s="429"/>
      <c r="CB23" s="429"/>
      <c r="CC23" s="430"/>
      <c r="CD23" s="201"/>
      <c r="CE23" s="426"/>
      <c r="CF23" s="426"/>
      <c r="CG23" s="426"/>
      <c r="CH23" s="426"/>
      <c r="CI23" s="426"/>
      <c r="CJ23" s="426"/>
      <c r="CK23" s="426"/>
      <c r="CL23" s="426"/>
      <c r="CM23" s="426"/>
      <c r="CN23" s="426"/>
      <c r="CO23" s="426"/>
      <c r="CP23" s="426"/>
      <c r="CQ23" s="426"/>
      <c r="CR23" s="426"/>
      <c r="CS23" s="427"/>
      <c r="CT23" s="398"/>
      <c r="CU23" s="399"/>
      <c r="CV23" s="399"/>
      <c r="CW23" s="399"/>
      <c r="CX23" s="399"/>
      <c r="CY23" s="399"/>
      <c r="CZ23" s="399"/>
      <c r="DA23" s="400"/>
      <c r="DB23" s="398"/>
      <c r="DC23" s="399"/>
      <c r="DD23" s="399"/>
      <c r="DE23" s="399"/>
      <c r="DF23" s="399"/>
      <c r="DG23" s="399"/>
      <c r="DH23" s="399"/>
      <c r="DI23" s="400"/>
      <c r="DJ23" s="186"/>
      <c r="DK23" s="186"/>
      <c r="DL23" s="186"/>
      <c r="DM23" s="186"/>
      <c r="DN23" s="186"/>
      <c r="DO23" s="186"/>
    </row>
    <row r="24" spans="1:119" ht="18.75" customHeight="1" thickBot="1" x14ac:dyDescent="0.2">
      <c r="A24" s="187"/>
      <c r="B24" s="460"/>
      <c r="C24" s="461"/>
      <c r="D24" s="462"/>
      <c r="E24" s="401" t="s">
        <v>172</v>
      </c>
      <c r="F24" s="402"/>
      <c r="G24" s="402"/>
      <c r="H24" s="402"/>
      <c r="I24" s="402"/>
      <c r="J24" s="402"/>
      <c r="K24" s="403"/>
      <c r="L24" s="404">
        <v>1</v>
      </c>
      <c r="M24" s="405"/>
      <c r="N24" s="405"/>
      <c r="O24" s="405"/>
      <c r="P24" s="406"/>
      <c r="Q24" s="404">
        <v>11380</v>
      </c>
      <c r="R24" s="405"/>
      <c r="S24" s="405"/>
      <c r="T24" s="405"/>
      <c r="U24" s="405"/>
      <c r="V24" s="406"/>
      <c r="W24" s="470"/>
      <c r="X24" s="461"/>
      <c r="Y24" s="462"/>
      <c r="Z24" s="401" t="s">
        <v>173</v>
      </c>
      <c r="AA24" s="402"/>
      <c r="AB24" s="402"/>
      <c r="AC24" s="402"/>
      <c r="AD24" s="402"/>
      <c r="AE24" s="402"/>
      <c r="AF24" s="402"/>
      <c r="AG24" s="403"/>
      <c r="AH24" s="404">
        <v>4287</v>
      </c>
      <c r="AI24" s="405"/>
      <c r="AJ24" s="405"/>
      <c r="AK24" s="405"/>
      <c r="AL24" s="406"/>
      <c r="AM24" s="404">
        <v>13298274</v>
      </c>
      <c r="AN24" s="405"/>
      <c r="AO24" s="405"/>
      <c r="AP24" s="405"/>
      <c r="AQ24" s="405"/>
      <c r="AR24" s="406"/>
      <c r="AS24" s="404">
        <v>3102</v>
      </c>
      <c r="AT24" s="405"/>
      <c r="AU24" s="405"/>
      <c r="AV24" s="405"/>
      <c r="AW24" s="405"/>
      <c r="AX24" s="407"/>
      <c r="AY24" s="395" t="s">
        <v>174</v>
      </c>
      <c r="AZ24" s="396"/>
      <c r="BA24" s="396"/>
      <c r="BB24" s="396"/>
      <c r="BC24" s="396"/>
      <c r="BD24" s="396"/>
      <c r="BE24" s="396"/>
      <c r="BF24" s="396"/>
      <c r="BG24" s="396"/>
      <c r="BH24" s="396"/>
      <c r="BI24" s="396"/>
      <c r="BJ24" s="396"/>
      <c r="BK24" s="396"/>
      <c r="BL24" s="396"/>
      <c r="BM24" s="397"/>
      <c r="BN24" s="428">
        <v>36010555</v>
      </c>
      <c r="BO24" s="429"/>
      <c r="BP24" s="429"/>
      <c r="BQ24" s="429"/>
      <c r="BR24" s="429"/>
      <c r="BS24" s="429"/>
      <c r="BT24" s="429"/>
      <c r="BU24" s="430"/>
      <c r="BV24" s="428">
        <v>36888845</v>
      </c>
      <c r="BW24" s="429"/>
      <c r="BX24" s="429"/>
      <c r="BY24" s="429"/>
      <c r="BZ24" s="429"/>
      <c r="CA24" s="429"/>
      <c r="CB24" s="429"/>
      <c r="CC24" s="430"/>
      <c r="CD24" s="201"/>
      <c r="CE24" s="426"/>
      <c r="CF24" s="426"/>
      <c r="CG24" s="426"/>
      <c r="CH24" s="426"/>
      <c r="CI24" s="426"/>
      <c r="CJ24" s="426"/>
      <c r="CK24" s="426"/>
      <c r="CL24" s="426"/>
      <c r="CM24" s="426"/>
      <c r="CN24" s="426"/>
      <c r="CO24" s="426"/>
      <c r="CP24" s="426"/>
      <c r="CQ24" s="426"/>
      <c r="CR24" s="426"/>
      <c r="CS24" s="427"/>
      <c r="CT24" s="398"/>
      <c r="CU24" s="399"/>
      <c r="CV24" s="399"/>
      <c r="CW24" s="399"/>
      <c r="CX24" s="399"/>
      <c r="CY24" s="399"/>
      <c r="CZ24" s="399"/>
      <c r="DA24" s="400"/>
      <c r="DB24" s="398"/>
      <c r="DC24" s="399"/>
      <c r="DD24" s="399"/>
      <c r="DE24" s="399"/>
      <c r="DF24" s="399"/>
      <c r="DG24" s="399"/>
      <c r="DH24" s="399"/>
      <c r="DI24" s="400"/>
      <c r="DJ24" s="186"/>
      <c r="DK24" s="186"/>
      <c r="DL24" s="186"/>
      <c r="DM24" s="186"/>
      <c r="DN24" s="186"/>
      <c r="DO24" s="186"/>
    </row>
    <row r="25" spans="1:119" s="186" customFormat="1" ht="18.75" customHeight="1" x14ac:dyDescent="0.15">
      <c r="A25" s="187"/>
      <c r="B25" s="460"/>
      <c r="C25" s="461"/>
      <c r="D25" s="462"/>
      <c r="E25" s="401" t="s">
        <v>175</v>
      </c>
      <c r="F25" s="402"/>
      <c r="G25" s="402"/>
      <c r="H25" s="402"/>
      <c r="I25" s="402"/>
      <c r="J25" s="402"/>
      <c r="K25" s="403"/>
      <c r="L25" s="404">
        <v>2</v>
      </c>
      <c r="M25" s="405"/>
      <c r="N25" s="405"/>
      <c r="O25" s="405"/>
      <c r="P25" s="406"/>
      <c r="Q25" s="404">
        <v>9100</v>
      </c>
      <c r="R25" s="405"/>
      <c r="S25" s="405"/>
      <c r="T25" s="405"/>
      <c r="U25" s="405"/>
      <c r="V25" s="406"/>
      <c r="W25" s="470"/>
      <c r="X25" s="461"/>
      <c r="Y25" s="462"/>
      <c r="Z25" s="401" t="s">
        <v>176</v>
      </c>
      <c r="AA25" s="402"/>
      <c r="AB25" s="402"/>
      <c r="AC25" s="402"/>
      <c r="AD25" s="402"/>
      <c r="AE25" s="402"/>
      <c r="AF25" s="402"/>
      <c r="AG25" s="403"/>
      <c r="AH25" s="404" t="s">
        <v>127</v>
      </c>
      <c r="AI25" s="405"/>
      <c r="AJ25" s="405"/>
      <c r="AK25" s="405"/>
      <c r="AL25" s="406"/>
      <c r="AM25" s="404" t="s">
        <v>147</v>
      </c>
      <c r="AN25" s="405"/>
      <c r="AO25" s="405"/>
      <c r="AP25" s="405"/>
      <c r="AQ25" s="405"/>
      <c r="AR25" s="406"/>
      <c r="AS25" s="404" t="s">
        <v>127</v>
      </c>
      <c r="AT25" s="405"/>
      <c r="AU25" s="405"/>
      <c r="AV25" s="405"/>
      <c r="AW25" s="405"/>
      <c r="AX25" s="407"/>
      <c r="AY25" s="420" t="s">
        <v>177</v>
      </c>
      <c r="AZ25" s="421"/>
      <c r="BA25" s="421"/>
      <c r="BB25" s="421"/>
      <c r="BC25" s="421"/>
      <c r="BD25" s="421"/>
      <c r="BE25" s="421"/>
      <c r="BF25" s="421"/>
      <c r="BG25" s="421"/>
      <c r="BH25" s="421"/>
      <c r="BI25" s="421"/>
      <c r="BJ25" s="421"/>
      <c r="BK25" s="421"/>
      <c r="BL25" s="421"/>
      <c r="BM25" s="422"/>
      <c r="BN25" s="423">
        <v>34651761</v>
      </c>
      <c r="BO25" s="424"/>
      <c r="BP25" s="424"/>
      <c r="BQ25" s="424"/>
      <c r="BR25" s="424"/>
      <c r="BS25" s="424"/>
      <c r="BT25" s="424"/>
      <c r="BU25" s="425"/>
      <c r="BV25" s="423">
        <v>35521500</v>
      </c>
      <c r="BW25" s="424"/>
      <c r="BX25" s="424"/>
      <c r="BY25" s="424"/>
      <c r="BZ25" s="424"/>
      <c r="CA25" s="424"/>
      <c r="CB25" s="424"/>
      <c r="CC25" s="425"/>
      <c r="CD25" s="201"/>
      <c r="CE25" s="426"/>
      <c r="CF25" s="426"/>
      <c r="CG25" s="426"/>
      <c r="CH25" s="426"/>
      <c r="CI25" s="426"/>
      <c r="CJ25" s="426"/>
      <c r="CK25" s="426"/>
      <c r="CL25" s="426"/>
      <c r="CM25" s="426"/>
      <c r="CN25" s="426"/>
      <c r="CO25" s="426"/>
      <c r="CP25" s="426"/>
      <c r="CQ25" s="426"/>
      <c r="CR25" s="426"/>
      <c r="CS25" s="427"/>
      <c r="CT25" s="398"/>
      <c r="CU25" s="399"/>
      <c r="CV25" s="399"/>
      <c r="CW25" s="399"/>
      <c r="CX25" s="399"/>
      <c r="CY25" s="399"/>
      <c r="CZ25" s="399"/>
      <c r="DA25" s="400"/>
      <c r="DB25" s="398"/>
      <c r="DC25" s="399"/>
      <c r="DD25" s="399"/>
      <c r="DE25" s="399"/>
      <c r="DF25" s="399"/>
      <c r="DG25" s="399"/>
      <c r="DH25" s="399"/>
      <c r="DI25" s="400"/>
    </row>
    <row r="26" spans="1:119" s="186" customFormat="1" ht="18.75" customHeight="1" x14ac:dyDescent="0.15">
      <c r="A26" s="187"/>
      <c r="B26" s="460"/>
      <c r="C26" s="461"/>
      <c r="D26" s="462"/>
      <c r="E26" s="401" t="s">
        <v>178</v>
      </c>
      <c r="F26" s="402"/>
      <c r="G26" s="402"/>
      <c r="H26" s="402"/>
      <c r="I26" s="402"/>
      <c r="J26" s="402"/>
      <c r="K26" s="403"/>
      <c r="L26" s="404">
        <v>1</v>
      </c>
      <c r="M26" s="405"/>
      <c r="N26" s="405"/>
      <c r="O26" s="405"/>
      <c r="P26" s="406"/>
      <c r="Q26" s="404">
        <v>8540</v>
      </c>
      <c r="R26" s="405"/>
      <c r="S26" s="405"/>
      <c r="T26" s="405"/>
      <c r="U26" s="405"/>
      <c r="V26" s="406"/>
      <c r="W26" s="470"/>
      <c r="X26" s="461"/>
      <c r="Y26" s="462"/>
      <c r="Z26" s="401" t="s">
        <v>179</v>
      </c>
      <c r="AA26" s="483"/>
      <c r="AB26" s="483"/>
      <c r="AC26" s="483"/>
      <c r="AD26" s="483"/>
      <c r="AE26" s="483"/>
      <c r="AF26" s="483"/>
      <c r="AG26" s="484"/>
      <c r="AH26" s="404">
        <v>524</v>
      </c>
      <c r="AI26" s="405"/>
      <c r="AJ26" s="405"/>
      <c r="AK26" s="405"/>
      <c r="AL26" s="406"/>
      <c r="AM26" s="404">
        <v>1558900</v>
      </c>
      <c r="AN26" s="405"/>
      <c r="AO26" s="405"/>
      <c r="AP26" s="405"/>
      <c r="AQ26" s="405"/>
      <c r="AR26" s="406"/>
      <c r="AS26" s="404">
        <v>2975</v>
      </c>
      <c r="AT26" s="405"/>
      <c r="AU26" s="405"/>
      <c r="AV26" s="405"/>
      <c r="AW26" s="405"/>
      <c r="AX26" s="407"/>
      <c r="AY26" s="437" t="s">
        <v>180</v>
      </c>
      <c r="AZ26" s="438"/>
      <c r="BA26" s="438"/>
      <c r="BB26" s="438"/>
      <c r="BC26" s="438"/>
      <c r="BD26" s="438"/>
      <c r="BE26" s="438"/>
      <c r="BF26" s="438"/>
      <c r="BG26" s="438"/>
      <c r="BH26" s="438"/>
      <c r="BI26" s="438"/>
      <c r="BJ26" s="438"/>
      <c r="BK26" s="438"/>
      <c r="BL26" s="438"/>
      <c r="BM26" s="439"/>
      <c r="BN26" s="428">
        <v>150000</v>
      </c>
      <c r="BO26" s="429"/>
      <c r="BP26" s="429"/>
      <c r="BQ26" s="429"/>
      <c r="BR26" s="429"/>
      <c r="BS26" s="429"/>
      <c r="BT26" s="429"/>
      <c r="BU26" s="430"/>
      <c r="BV26" s="428">
        <v>100000</v>
      </c>
      <c r="BW26" s="429"/>
      <c r="BX26" s="429"/>
      <c r="BY26" s="429"/>
      <c r="BZ26" s="429"/>
      <c r="CA26" s="429"/>
      <c r="CB26" s="429"/>
      <c r="CC26" s="430"/>
      <c r="CD26" s="201"/>
      <c r="CE26" s="426"/>
      <c r="CF26" s="426"/>
      <c r="CG26" s="426"/>
      <c r="CH26" s="426"/>
      <c r="CI26" s="426"/>
      <c r="CJ26" s="426"/>
      <c r="CK26" s="426"/>
      <c r="CL26" s="426"/>
      <c r="CM26" s="426"/>
      <c r="CN26" s="426"/>
      <c r="CO26" s="426"/>
      <c r="CP26" s="426"/>
      <c r="CQ26" s="426"/>
      <c r="CR26" s="426"/>
      <c r="CS26" s="427"/>
      <c r="CT26" s="398"/>
      <c r="CU26" s="399"/>
      <c r="CV26" s="399"/>
      <c r="CW26" s="399"/>
      <c r="CX26" s="399"/>
      <c r="CY26" s="399"/>
      <c r="CZ26" s="399"/>
      <c r="DA26" s="400"/>
      <c r="DB26" s="398"/>
      <c r="DC26" s="399"/>
      <c r="DD26" s="399"/>
      <c r="DE26" s="399"/>
      <c r="DF26" s="399"/>
      <c r="DG26" s="399"/>
      <c r="DH26" s="399"/>
      <c r="DI26" s="400"/>
    </row>
    <row r="27" spans="1:119" ht="18.75" customHeight="1" thickBot="1" x14ac:dyDescent="0.2">
      <c r="A27" s="187"/>
      <c r="B27" s="460"/>
      <c r="C27" s="461"/>
      <c r="D27" s="462"/>
      <c r="E27" s="401" t="s">
        <v>181</v>
      </c>
      <c r="F27" s="402"/>
      <c r="G27" s="402"/>
      <c r="H27" s="402"/>
      <c r="I27" s="402"/>
      <c r="J27" s="402"/>
      <c r="K27" s="403"/>
      <c r="L27" s="404">
        <v>1</v>
      </c>
      <c r="M27" s="405"/>
      <c r="N27" s="405"/>
      <c r="O27" s="405"/>
      <c r="P27" s="406"/>
      <c r="Q27" s="404">
        <v>9100</v>
      </c>
      <c r="R27" s="405"/>
      <c r="S27" s="405"/>
      <c r="T27" s="405"/>
      <c r="U27" s="405"/>
      <c r="V27" s="406"/>
      <c r="W27" s="470"/>
      <c r="X27" s="461"/>
      <c r="Y27" s="462"/>
      <c r="Z27" s="401" t="s">
        <v>182</v>
      </c>
      <c r="AA27" s="402"/>
      <c r="AB27" s="402"/>
      <c r="AC27" s="402"/>
      <c r="AD27" s="402"/>
      <c r="AE27" s="402"/>
      <c r="AF27" s="402"/>
      <c r="AG27" s="403"/>
      <c r="AH27" s="404">
        <v>29</v>
      </c>
      <c r="AI27" s="405"/>
      <c r="AJ27" s="405"/>
      <c r="AK27" s="405"/>
      <c r="AL27" s="406"/>
      <c r="AM27" s="404">
        <v>100659</v>
      </c>
      <c r="AN27" s="405"/>
      <c r="AO27" s="405"/>
      <c r="AP27" s="405"/>
      <c r="AQ27" s="405"/>
      <c r="AR27" s="406"/>
      <c r="AS27" s="404">
        <v>3471</v>
      </c>
      <c r="AT27" s="405"/>
      <c r="AU27" s="405"/>
      <c r="AV27" s="405"/>
      <c r="AW27" s="405"/>
      <c r="AX27" s="407"/>
      <c r="AY27" s="434" t="s">
        <v>183</v>
      </c>
      <c r="AZ27" s="435"/>
      <c r="BA27" s="435"/>
      <c r="BB27" s="435"/>
      <c r="BC27" s="435"/>
      <c r="BD27" s="435"/>
      <c r="BE27" s="435"/>
      <c r="BF27" s="435"/>
      <c r="BG27" s="435"/>
      <c r="BH27" s="435"/>
      <c r="BI27" s="435"/>
      <c r="BJ27" s="435"/>
      <c r="BK27" s="435"/>
      <c r="BL27" s="435"/>
      <c r="BM27" s="436"/>
      <c r="BN27" s="431">
        <v>10450000</v>
      </c>
      <c r="BO27" s="432"/>
      <c r="BP27" s="432"/>
      <c r="BQ27" s="432"/>
      <c r="BR27" s="432"/>
      <c r="BS27" s="432"/>
      <c r="BT27" s="432"/>
      <c r="BU27" s="433"/>
      <c r="BV27" s="431">
        <v>10450000</v>
      </c>
      <c r="BW27" s="432"/>
      <c r="BX27" s="432"/>
      <c r="BY27" s="432"/>
      <c r="BZ27" s="432"/>
      <c r="CA27" s="432"/>
      <c r="CB27" s="432"/>
      <c r="CC27" s="433"/>
      <c r="CD27" s="203"/>
      <c r="CE27" s="426"/>
      <c r="CF27" s="426"/>
      <c r="CG27" s="426"/>
      <c r="CH27" s="426"/>
      <c r="CI27" s="426"/>
      <c r="CJ27" s="426"/>
      <c r="CK27" s="426"/>
      <c r="CL27" s="426"/>
      <c r="CM27" s="426"/>
      <c r="CN27" s="426"/>
      <c r="CO27" s="426"/>
      <c r="CP27" s="426"/>
      <c r="CQ27" s="426"/>
      <c r="CR27" s="426"/>
      <c r="CS27" s="427"/>
      <c r="CT27" s="398"/>
      <c r="CU27" s="399"/>
      <c r="CV27" s="399"/>
      <c r="CW27" s="399"/>
      <c r="CX27" s="399"/>
      <c r="CY27" s="399"/>
      <c r="CZ27" s="399"/>
      <c r="DA27" s="400"/>
      <c r="DB27" s="398"/>
      <c r="DC27" s="399"/>
      <c r="DD27" s="399"/>
      <c r="DE27" s="399"/>
      <c r="DF27" s="399"/>
      <c r="DG27" s="399"/>
      <c r="DH27" s="399"/>
      <c r="DI27" s="400"/>
      <c r="DJ27" s="186"/>
      <c r="DK27" s="186"/>
      <c r="DL27" s="186"/>
      <c r="DM27" s="186"/>
      <c r="DN27" s="186"/>
      <c r="DO27" s="186"/>
    </row>
    <row r="28" spans="1:119" ht="18.75" customHeight="1" x14ac:dyDescent="0.15">
      <c r="A28" s="187"/>
      <c r="B28" s="460"/>
      <c r="C28" s="461"/>
      <c r="D28" s="462"/>
      <c r="E28" s="401" t="s">
        <v>184</v>
      </c>
      <c r="F28" s="402"/>
      <c r="G28" s="402"/>
      <c r="H28" s="402"/>
      <c r="I28" s="402"/>
      <c r="J28" s="402"/>
      <c r="K28" s="403"/>
      <c r="L28" s="404">
        <v>1</v>
      </c>
      <c r="M28" s="405"/>
      <c r="N28" s="405"/>
      <c r="O28" s="405"/>
      <c r="P28" s="406"/>
      <c r="Q28" s="404">
        <v>7850</v>
      </c>
      <c r="R28" s="405"/>
      <c r="S28" s="405"/>
      <c r="T28" s="405"/>
      <c r="U28" s="405"/>
      <c r="V28" s="406"/>
      <c r="W28" s="470"/>
      <c r="X28" s="461"/>
      <c r="Y28" s="462"/>
      <c r="Z28" s="401" t="s">
        <v>185</v>
      </c>
      <c r="AA28" s="402"/>
      <c r="AB28" s="402"/>
      <c r="AC28" s="402"/>
      <c r="AD28" s="402"/>
      <c r="AE28" s="402"/>
      <c r="AF28" s="402"/>
      <c r="AG28" s="403"/>
      <c r="AH28" s="404" t="s">
        <v>137</v>
      </c>
      <c r="AI28" s="405"/>
      <c r="AJ28" s="405"/>
      <c r="AK28" s="405"/>
      <c r="AL28" s="406"/>
      <c r="AM28" s="404" t="s">
        <v>127</v>
      </c>
      <c r="AN28" s="405"/>
      <c r="AO28" s="405"/>
      <c r="AP28" s="405"/>
      <c r="AQ28" s="405"/>
      <c r="AR28" s="406"/>
      <c r="AS28" s="404" t="s">
        <v>137</v>
      </c>
      <c r="AT28" s="405"/>
      <c r="AU28" s="405"/>
      <c r="AV28" s="405"/>
      <c r="AW28" s="405"/>
      <c r="AX28" s="407"/>
      <c r="AY28" s="411" t="s">
        <v>186</v>
      </c>
      <c r="AZ28" s="412"/>
      <c r="BA28" s="412"/>
      <c r="BB28" s="413"/>
      <c r="BC28" s="420" t="s">
        <v>47</v>
      </c>
      <c r="BD28" s="421"/>
      <c r="BE28" s="421"/>
      <c r="BF28" s="421"/>
      <c r="BG28" s="421"/>
      <c r="BH28" s="421"/>
      <c r="BI28" s="421"/>
      <c r="BJ28" s="421"/>
      <c r="BK28" s="421"/>
      <c r="BL28" s="421"/>
      <c r="BM28" s="422"/>
      <c r="BN28" s="423">
        <v>45670959</v>
      </c>
      <c r="BO28" s="424"/>
      <c r="BP28" s="424"/>
      <c r="BQ28" s="424"/>
      <c r="BR28" s="424"/>
      <c r="BS28" s="424"/>
      <c r="BT28" s="424"/>
      <c r="BU28" s="425"/>
      <c r="BV28" s="423">
        <v>43113331</v>
      </c>
      <c r="BW28" s="424"/>
      <c r="BX28" s="424"/>
      <c r="BY28" s="424"/>
      <c r="BZ28" s="424"/>
      <c r="CA28" s="424"/>
      <c r="CB28" s="424"/>
      <c r="CC28" s="425"/>
      <c r="CD28" s="201"/>
      <c r="CE28" s="426"/>
      <c r="CF28" s="426"/>
      <c r="CG28" s="426"/>
      <c r="CH28" s="426"/>
      <c r="CI28" s="426"/>
      <c r="CJ28" s="426"/>
      <c r="CK28" s="426"/>
      <c r="CL28" s="426"/>
      <c r="CM28" s="426"/>
      <c r="CN28" s="426"/>
      <c r="CO28" s="426"/>
      <c r="CP28" s="426"/>
      <c r="CQ28" s="426"/>
      <c r="CR28" s="426"/>
      <c r="CS28" s="427"/>
      <c r="CT28" s="398"/>
      <c r="CU28" s="399"/>
      <c r="CV28" s="399"/>
      <c r="CW28" s="399"/>
      <c r="CX28" s="399"/>
      <c r="CY28" s="399"/>
      <c r="CZ28" s="399"/>
      <c r="DA28" s="400"/>
      <c r="DB28" s="398"/>
      <c r="DC28" s="399"/>
      <c r="DD28" s="399"/>
      <c r="DE28" s="399"/>
      <c r="DF28" s="399"/>
      <c r="DG28" s="399"/>
      <c r="DH28" s="399"/>
      <c r="DI28" s="400"/>
      <c r="DJ28" s="186"/>
      <c r="DK28" s="186"/>
      <c r="DL28" s="186"/>
      <c r="DM28" s="186"/>
      <c r="DN28" s="186"/>
      <c r="DO28" s="186"/>
    </row>
    <row r="29" spans="1:119" ht="18.75" customHeight="1" x14ac:dyDescent="0.15">
      <c r="A29" s="187"/>
      <c r="B29" s="460"/>
      <c r="C29" s="461"/>
      <c r="D29" s="462"/>
      <c r="E29" s="401" t="s">
        <v>187</v>
      </c>
      <c r="F29" s="402"/>
      <c r="G29" s="402"/>
      <c r="H29" s="402"/>
      <c r="I29" s="402"/>
      <c r="J29" s="402"/>
      <c r="K29" s="403"/>
      <c r="L29" s="404">
        <v>48</v>
      </c>
      <c r="M29" s="405"/>
      <c r="N29" s="405"/>
      <c r="O29" s="405"/>
      <c r="P29" s="406"/>
      <c r="Q29" s="404">
        <v>6150</v>
      </c>
      <c r="R29" s="405"/>
      <c r="S29" s="405"/>
      <c r="T29" s="405"/>
      <c r="U29" s="405"/>
      <c r="V29" s="406"/>
      <c r="W29" s="471"/>
      <c r="X29" s="472"/>
      <c r="Y29" s="473"/>
      <c r="Z29" s="401" t="s">
        <v>188</v>
      </c>
      <c r="AA29" s="402"/>
      <c r="AB29" s="402"/>
      <c r="AC29" s="402"/>
      <c r="AD29" s="402"/>
      <c r="AE29" s="402"/>
      <c r="AF29" s="402"/>
      <c r="AG29" s="403"/>
      <c r="AH29" s="404">
        <v>4316</v>
      </c>
      <c r="AI29" s="405"/>
      <c r="AJ29" s="405"/>
      <c r="AK29" s="405"/>
      <c r="AL29" s="406"/>
      <c r="AM29" s="404">
        <v>13398933</v>
      </c>
      <c r="AN29" s="405"/>
      <c r="AO29" s="405"/>
      <c r="AP29" s="405"/>
      <c r="AQ29" s="405"/>
      <c r="AR29" s="406"/>
      <c r="AS29" s="404">
        <v>3104</v>
      </c>
      <c r="AT29" s="405"/>
      <c r="AU29" s="405"/>
      <c r="AV29" s="405"/>
      <c r="AW29" s="405"/>
      <c r="AX29" s="407"/>
      <c r="AY29" s="414"/>
      <c r="AZ29" s="415"/>
      <c r="BA29" s="415"/>
      <c r="BB29" s="416"/>
      <c r="BC29" s="408" t="s">
        <v>189</v>
      </c>
      <c r="BD29" s="409"/>
      <c r="BE29" s="409"/>
      <c r="BF29" s="409"/>
      <c r="BG29" s="409"/>
      <c r="BH29" s="409"/>
      <c r="BI29" s="409"/>
      <c r="BJ29" s="409"/>
      <c r="BK29" s="409"/>
      <c r="BL29" s="409"/>
      <c r="BM29" s="410"/>
      <c r="BN29" s="428">
        <v>2701107</v>
      </c>
      <c r="BO29" s="429"/>
      <c r="BP29" s="429"/>
      <c r="BQ29" s="429"/>
      <c r="BR29" s="429"/>
      <c r="BS29" s="429"/>
      <c r="BT29" s="429"/>
      <c r="BU29" s="430"/>
      <c r="BV29" s="428">
        <v>2879164</v>
      </c>
      <c r="BW29" s="429"/>
      <c r="BX29" s="429"/>
      <c r="BY29" s="429"/>
      <c r="BZ29" s="429"/>
      <c r="CA29" s="429"/>
      <c r="CB29" s="429"/>
      <c r="CC29" s="430"/>
      <c r="CD29" s="203"/>
      <c r="CE29" s="426"/>
      <c r="CF29" s="426"/>
      <c r="CG29" s="426"/>
      <c r="CH29" s="426"/>
      <c r="CI29" s="426"/>
      <c r="CJ29" s="426"/>
      <c r="CK29" s="426"/>
      <c r="CL29" s="426"/>
      <c r="CM29" s="426"/>
      <c r="CN29" s="426"/>
      <c r="CO29" s="426"/>
      <c r="CP29" s="426"/>
      <c r="CQ29" s="426"/>
      <c r="CR29" s="426"/>
      <c r="CS29" s="427"/>
      <c r="CT29" s="398"/>
      <c r="CU29" s="399"/>
      <c r="CV29" s="399"/>
      <c r="CW29" s="399"/>
      <c r="CX29" s="399"/>
      <c r="CY29" s="399"/>
      <c r="CZ29" s="399"/>
      <c r="DA29" s="400"/>
      <c r="DB29" s="398"/>
      <c r="DC29" s="399"/>
      <c r="DD29" s="399"/>
      <c r="DE29" s="399"/>
      <c r="DF29" s="399"/>
      <c r="DG29" s="399"/>
      <c r="DH29" s="399"/>
      <c r="DI29" s="400"/>
      <c r="DJ29" s="186"/>
      <c r="DK29" s="186"/>
      <c r="DL29" s="186"/>
      <c r="DM29" s="186"/>
      <c r="DN29" s="186"/>
      <c r="DO29" s="186"/>
    </row>
    <row r="30" spans="1:119" ht="18.75" customHeight="1" thickBot="1" x14ac:dyDescent="0.2">
      <c r="A30" s="187"/>
      <c r="B30" s="463"/>
      <c r="C30" s="464"/>
      <c r="D30" s="465"/>
      <c r="E30" s="474"/>
      <c r="F30" s="475"/>
      <c r="G30" s="475"/>
      <c r="H30" s="475"/>
      <c r="I30" s="475"/>
      <c r="J30" s="475"/>
      <c r="K30" s="476"/>
      <c r="L30" s="477"/>
      <c r="M30" s="478"/>
      <c r="N30" s="478"/>
      <c r="O30" s="478"/>
      <c r="P30" s="479"/>
      <c r="Q30" s="477"/>
      <c r="R30" s="478"/>
      <c r="S30" s="478"/>
      <c r="T30" s="478"/>
      <c r="U30" s="478"/>
      <c r="V30" s="479"/>
      <c r="W30" s="480" t="s">
        <v>190</v>
      </c>
      <c r="X30" s="481"/>
      <c r="Y30" s="481"/>
      <c r="Z30" s="481"/>
      <c r="AA30" s="481"/>
      <c r="AB30" s="481"/>
      <c r="AC30" s="481"/>
      <c r="AD30" s="481"/>
      <c r="AE30" s="481"/>
      <c r="AF30" s="481"/>
      <c r="AG30" s="482"/>
      <c r="AH30" s="392">
        <v>99.5</v>
      </c>
      <c r="AI30" s="393"/>
      <c r="AJ30" s="393"/>
      <c r="AK30" s="393"/>
      <c r="AL30" s="393"/>
      <c r="AM30" s="393"/>
      <c r="AN30" s="393"/>
      <c r="AO30" s="393"/>
      <c r="AP30" s="393"/>
      <c r="AQ30" s="393"/>
      <c r="AR30" s="393"/>
      <c r="AS30" s="393"/>
      <c r="AT30" s="393"/>
      <c r="AU30" s="393"/>
      <c r="AV30" s="393"/>
      <c r="AW30" s="393"/>
      <c r="AX30" s="394"/>
      <c r="AY30" s="417"/>
      <c r="AZ30" s="418"/>
      <c r="BA30" s="418"/>
      <c r="BB30" s="419"/>
      <c r="BC30" s="395" t="s">
        <v>49</v>
      </c>
      <c r="BD30" s="396"/>
      <c r="BE30" s="396"/>
      <c r="BF30" s="396"/>
      <c r="BG30" s="396"/>
      <c r="BH30" s="396"/>
      <c r="BI30" s="396"/>
      <c r="BJ30" s="396"/>
      <c r="BK30" s="396"/>
      <c r="BL30" s="396"/>
      <c r="BM30" s="397"/>
      <c r="BN30" s="431">
        <v>45750624</v>
      </c>
      <c r="BO30" s="432"/>
      <c r="BP30" s="432"/>
      <c r="BQ30" s="432"/>
      <c r="BR30" s="432"/>
      <c r="BS30" s="432"/>
      <c r="BT30" s="432"/>
      <c r="BU30" s="433"/>
      <c r="BV30" s="431">
        <v>40882715</v>
      </c>
      <c r="BW30" s="432"/>
      <c r="BX30" s="432"/>
      <c r="BY30" s="432"/>
      <c r="BZ30" s="432"/>
      <c r="CA30" s="432"/>
      <c r="CB30" s="432"/>
      <c r="CC30" s="433"/>
      <c r="CD30" s="204"/>
      <c r="CE30" s="205"/>
      <c r="CF30" s="205"/>
      <c r="CG30" s="205"/>
      <c r="CH30" s="205"/>
      <c r="CI30" s="205"/>
      <c r="CJ30" s="205"/>
      <c r="CK30" s="205"/>
      <c r="CL30" s="205"/>
      <c r="CM30" s="205"/>
      <c r="CN30" s="205"/>
      <c r="CO30" s="205"/>
      <c r="CP30" s="205"/>
      <c r="CQ30" s="205"/>
      <c r="CR30" s="205"/>
      <c r="CS30" s="206"/>
      <c r="CT30" s="207"/>
      <c r="CU30" s="208"/>
      <c r="CV30" s="208"/>
      <c r="CW30" s="208"/>
      <c r="CX30" s="208"/>
      <c r="CY30" s="208"/>
      <c r="CZ30" s="208"/>
      <c r="DA30" s="209"/>
      <c r="DB30" s="207"/>
      <c r="DC30" s="208"/>
      <c r="DD30" s="208"/>
      <c r="DE30" s="208"/>
      <c r="DF30" s="208"/>
      <c r="DG30" s="208"/>
      <c r="DH30" s="208"/>
      <c r="DI30" s="209"/>
      <c r="DJ30" s="186"/>
      <c r="DK30" s="186"/>
      <c r="DL30" s="186"/>
      <c r="DM30" s="186"/>
      <c r="DN30" s="186"/>
      <c r="DO30" s="186"/>
    </row>
    <row r="31" spans="1:119" ht="13.5" customHeight="1" x14ac:dyDescent="0.15">
      <c r="A31" s="187"/>
      <c r="B31" s="210"/>
      <c r="C31" s="211"/>
      <c r="D31" s="211"/>
      <c r="E31" s="211"/>
      <c r="F31" s="211"/>
      <c r="G31" s="211"/>
      <c r="H31" s="211"/>
      <c r="I31" s="211"/>
      <c r="J31" s="211"/>
      <c r="K31" s="211"/>
      <c r="L31" s="211"/>
      <c r="M31" s="211"/>
      <c r="N31" s="211"/>
      <c r="O31" s="211"/>
      <c r="P31" s="211"/>
      <c r="Q31" s="211"/>
      <c r="R31" s="211"/>
      <c r="S31" s="211"/>
      <c r="T31" s="211"/>
      <c r="U31" s="211"/>
      <c r="V31" s="211"/>
      <c r="W31" s="211"/>
      <c r="X31" s="211"/>
      <c r="Y31" s="211"/>
      <c r="Z31" s="211"/>
      <c r="AA31" s="211"/>
      <c r="AB31" s="211"/>
      <c r="AC31" s="211"/>
      <c r="AD31" s="211"/>
      <c r="AE31" s="211"/>
      <c r="AF31" s="211"/>
      <c r="AG31" s="211"/>
      <c r="AH31" s="211"/>
      <c r="AI31" s="211"/>
      <c r="AJ31" s="211"/>
      <c r="AK31" s="211"/>
      <c r="AL31" s="211"/>
      <c r="AM31" s="211"/>
      <c r="AN31" s="211"/>
      <c r="AO31" s="211"/>
      <c r="AP31" s="211"/>
      <c r="AQ31" s="211"/>
      <c r="AR31" s="211"/>
      <c r="AS31" s="211"/>
      <c r="AT31" s="211"/>
      <c r="AU31" s="211"/>
      <c r="AV31" s="211"/>
      <c r="AW31" s="211"/>
      <c r="AX31" s="211"/>
      <c r="AY31" s="211"/>
      <c r="AZ31" s="211"/>
      <c r="BA31" s="211"/>
      <c r="BB31" s="211"/>
      <c r="BC31" s="211"/>
      <c r="BD31" s="211"/>
      <c r="BE31" s="211"/>
      <c r="BF31" s="211"/>
      <c r="BG31" s="211"/>
      <c r="BH31" s="211"/>
      <c r="BI31" s="211"/>
      <c r="BJ31" s="211"/>
      <c r="BK31" s="211"/>
      <c r="BL31" s="211"/>
      <c r="BM31" s="211"/>
      <c r="BN31" s="211"/>
      <c r="BO31" s="211"/>
      <c r="BP31" s="211"/>
      <c r="BQ31" s="211"/>
      <c r="BR31" s="211"/>
      <c r="BS31" s="211"/>
      <c r="BT31" s="211"/>
      <c r="BU31" s="211"/>
      <c r="BV31" s="211"/>
      <c r="BW31" s="211"/>
      <c r="BX31" s="211"/>
      <c r="BY31" s="211"/>
      <c r="BZ31" s="211"/>
      <c r="CA31" s="211"/>
      <c r="CB31" s="211"/>
      <c r="CC31" s="211"/>
      <c r="CD31" s="211"/>
      <c r="CE31" s="211"/>
      <c r="CF31" s="211"/>
      <c r="CG31" s="211"/>
      <c r="CH31" s="211"/>
      <c r="CI31" s="211"/>
      <c r="CJ31" s="211"/>
      <c r="CK31" s="211"/>
      <c r="CL31" s="211"/>
      <c r="CM31" s="211"/>
      <c r="CN31" s="211"/>
      <c r="CO31" s="211"/>
      <c r="CP31" s="211"/>
      <c r="CQ31" s="211"/>
      <c r="CR31" s="211"/>
      <c r="CS31" s="211"/>
      <c r="CT31" s="211"/>
      <c r="CU31" s="211"/>
      <c r="CV31" s="211"/>
      <c r="CW31" s="211"/>
      <c r="CX31" s="211"/>
      <c r="CY31" s="211"/>
      <c r="CZ31" s="211"/>
      <c r="DA31" s="211"/>
      <c r="DB31" s="211"/>
      <c r="DC31" s="211"/>
      <c r="DD31" s="211"/>
      <c r="DE31" s="211"/>
      <c r="DF31" s="211"/>
      <c r="DG31" s="211"/>
      <c r="DH31" s="211"/>
      <c r="DI31" s="212"/>
      <c r="DJ31" s="186"/>
      <c r="DK31" s="186"/>
      <c r="DL31" s="186"/>
      <c r="DM31" s="186"/>
      <c r="DN31" s="186"/>
      <c r="DO31" s="186"/>
    </row>
    <row r="32" spans="1:119" ht="13.5" customHeight="1" x14ac:dyDescent="0.15">
      <c r="A32" s="187"/>
      <c r="B32" s="213"/>
      <c r="C32" s="214" t="s">
        <v>191</v>
      </c>
      <c r="D32" s="214"/>
      <c r="E32" s="214"/>
      <c r="F32" s="211"/>
      <c r="G32" s="211"/>
      <c r="H32" s="211"/>
      <c r="I32" s="211"/>
      <c r="J32" s="211"/>
      <c r="K32" s="211"/>
      <c r="L32" s="211"/>
      <c r="M32" s="211"/>
      <c r="N32" s="211"/>
      <c r="O32" s="211"/>
      <c r="P32" s="211"/>
      <c r="Q32" s="211"/>
      <c r="R32" s="211"/>
      <c r="S32" s="211"/>
      <c r="T32" s="211"/>
      <c r="U32" s="211" t="s">
        <v>192</v>
      </c>
      <c r="V32" s="211"/>
      <c r="W32" s="211"/>
      <c r="X32" s="211"/>
      <c r="Y32" s="211"/>
      <c r="Z32" s="211"/>
      <c r="AA32" s="211"/>
      <c r="AB32" s="211"/>
      <c r="AC32" s="211"/>
      <c r="AD32" s="211"/>
      <c r="AE32" s="211"/>
      <c r="AF32" s="211"/>
      <c r="AG32" s="211"/>
      <c r="AH32" s="211"/>
      <c r="AI32" s="211"/>
      <c r="AJ32" s="211"/>
      <c r="AK32" s="211"/>
      <c r="AL32" s="211"/>
      <c r="AM32" s="215" t="s">
        <v>193</v>
      </c>
      <c r="AN32" s="211"/>
      <c r="AO32" s="211"/>
      <c r="AP32" s="211"/>
      <c r="AQ32" s="211"/>
      <c r="AR32" s="211"/>
      <c r="AS32" s="215"/>
      <c r="AT32" s="215"/>
      <c r="AU32" s="215"/>
      <c r="AV32" s="215"/>
      <c r="AW32" s="215"/>
      <c r="AX32" s="215"/>
      <c r="AY32" s="215"/>
      <c r="AZ32" s="215"/>
      <c r="BA32" s="215"/>
      <c r="BB32" s="211"/>
      <c r="BC32" s="215"/>
      <c r="BD32" s="211"/>
      <c r="BE32" s="215" t="s">
        <v>194</v>
      </c>
      <c r="BF32" s="211"/>
      <c r="BG32" s="211"/>
      <c r="BH32" s="211"/>
      <c r="BI32" s="211"/>
      <c r="BJ32" s="215"/>
      <c r="BK32" s="215"/>
      <c r="BL32" s="215"/>
      <c r="BM32" s="215"/>
      <c r="BN32" s="215"/>
      <c r="BO32" s="215"/>
      <c r="BP32" s="215"/>
      <c r="BQ32" s="215"/>
      <c r="BR32" s="211"/>
      <c r="BS32" s="211"/>
      <c r="BT32" s="211"/>
      <c r="BU32" s="211"/>
      <c r="BV32" s="211"/>
      <c r="BW32" s="211" t="s">
        <v>195</v>
      </c>
      <c r="BX32" s="211"/>
      <c r="BY32" s="211"/>
      <c r="BZ32" s="211"/>
      <c r="CA32" s="211"/>
      <c r="CB32" s="215"/>
      <c r="CC32" s="215"/>
      <c r="CD32" s="215"/>
      <c r="CE32" s="215"/>
      <c r="CF32" s="215"/>
      <c r="CG32" s="215"/>
      <c r="CH32" s="215"/>
      <c r="CI32" s="215"/>
      <c r="CJ32" s="215"/>
      <c r="CK32" s="215"/>
      <c r="CL32" s="215"/>
      <c r="CM32" s="215"/>
      <c r="CN32" s="215"/>
      <c r="CO32" s="215" t="s">
        <v>196</v>
      </c>
      <c r="CP32" s="215"/>
      <c r="CQ32" s="215"/>
      <c r="CR32" s="215"/>
      <c r="CS32" s="215"/>
      <c r="CT32" s="215"/>
      <c r="CU32" s="215"/>
      <c r="CV32" s="215"/>
      <c r="CW32" s="215"/>
      <c r="CX32" s="215"/>
      <c r="CY32" s="215"/>
      <c r="CZ32" s="215"/>
      <c r="DA32" s="215"/>
      <c r="DB32" s="215"/>
      <c r="DC32" s="215"/>
      <c r="DD32" s="215"/>
      <c r="DE32" s="215"/>
      <c r="DF32" s="215"/>
      <c r="DG32" s="215"/>
      <c r="DH32" s="215"/>
      <c r="DI32" s="212"/>
      <c r="DJ32" s="186"/>
      <c r="DK32" s="186"/>
      <c r="DL32" s="186"/>
      <c r="DM32" s="186"/>
      <c r="DN32" s="186"/>
      <c r="DO32" s="186"/>
    </row>
    <row r="33" spans="1:119" ht="13.5" customHeight="1" x14ac:dyDescent="0.15">
      <c r="A33" s="187"/>
      <c r="B33" s="213"/>
      <c r="C33" s="391" t="s">
        <v>197</v>
      </c>
      <c r="D33" s="391"/>
      <c r="E33" s="390" t="s">
        <v>198</v>
      </c>
      <c r="F33" s="390"/>
      <c r="G33" s="390"/>
      <c r="H33" s="390"/>
      <c r="I33" s="390"/>
      <c r="J33" s="390"/>
      <c r="K33" s="390"/>
      <c r="L33" s="390"/>
      <c r="M33" s="390"/>
      <c r="N33" s="390"/>
      <c r="O33" s="390"/>
      <c r="P33" s="390"/>
      <c r="Q33" s="390"/>
      <c r="R33" s="390"/>
      <c r="S33" s="390"/>
      <c r="T33" s="216"/>
      <c r="U33" s="391" t="s">
        <v>199</v>
      </c>
      <c r="V33" s="391"/>
      <c r="W33" s="390" t="s">
        <v>200</v>
      </c>
      <c r="X33" s="390"/>
      <c r="Y33" s="390"/>
      <c r="Z33" s="390"/>
      <c r="AA33" s="390"/>
      <c r="AB33" s="390"/>
      <c r="AC33" s="390"/>
      <c r="AD33" s="390"/>
      <c r="AE33" s="390"/>
      <c r="AF33" s="390"/>
      <c r="AG33" s="390"/>
      <c r="AH33" s="390"/>
      <c r="AI33" s="390"/>
      <c r="AJ33" s="390"/>
      <c r="AK33" s="390"/>
      <c r="AL33" s="216"/>
      <c r="AM33" s="391" t="s">
        <v>197</v>
      </c>
      <c r="AN33" s="391"/>
      <c r="AO33" s="390" t="s">
        <v>198</v>
      </c>
      <c r="AP33" s="390"/>
      <c r="AQ33" s="390"/>
      <c r="AR33" s="390"/>
      <c r="AS33" s="390"/>
      <c r="AT33" s="390"/>
      <c r="AU33" s="390"/>
      <c r="AV33" s="390"/>
      <c r="AW33" s="390"/>
      <c r="AX33" s="390"/>
      <c r="AY33" s="390"/>
      <c r="AZ33" s="390"/>
      <c r="BA33" s="390"/>
      <c r="BB33" s="390"/>
      <c r="BC33" s="390"/>
      <c r="BD33" s="217"/>
      <c r="BE33" s="390" t="s">
        <v>201</v>
      </c>
      <c r="BF33" s="390"/>
      <c r="BG33" s="390" t="s">
        <v>202</v>
      </c>
      <c r="BH33" s="390"/>
      <c r="BI33" s="390"/>
      <c r="BJ33" s="390"/>
      <c r="BK33" s="390"/>
      <c r="BL33" s="390"/>
      <c r="BM33" s="390"/>
      <c r="BN33" s="390"/>
      <c r="BO33" s="390"/>
      <c r="BP33" s="390"/>
      <c r="BQ33" s="390"/>
      <c r="BR33" s="390"/>
      <c r="BS33" s="390"/>
      <c r="BT33" s="390"/>
      <c r="BU33" s="390"/>
      <c r="BV33" s="217"/>
      <c r="BW33" s="391" t="s">
        <v>201</v>
      </c>
      <c r="BX33" s="391"/>
      <c r="BY33" s="390" t="s">
        <v>203</v>
      </c>
      <c r="BZ33" s="390"/>
      <c r="CA33" s="390"/>
      <c r="CB33" s="390"/>
      <c r="CC33" s="390"/>
      <c r="CD33" s="390"/>
      <c r="CE33" s="390"/>
      <c r="CF33" s="390"/>
      <c r="CG33" s="390"/>
      <c r="CH33" s="390"/>
      <c r="CI33" s="390"/>
      <c r="CJ33" s="390"/>
      <c r="CK33" s="390"/>
      <c r="CL33" s="390"/>
      <c r="CM33" s="390"/>
      <c r="CN33" s="216"/>
      <c r="CO33" s="391" t="s">
        <v>197</v>
      </c>
      <c r="CP33" s="391"/>
      <c r="CQ33" s="390" t="s">
        <v>204</v>
      </c>
      <c r="CR33" s="390"/>
      <c r="CS33" s="390"/>
      <c r="CT33" s="390"/>
      <c r="CU33" s="390"/>
      <c r="CV33" s="390"/>
      <c r="CW33" s="390"/>
      <c r="CX33" s="390"/>
      <c r="CY33" s="390"/>
      <c r="CZ33" s="390"/>
      <c r="DA33" s="390"/>
      <c r="DB33" s="390"/>
      <c r="DC33" s="390"/>
      <c r="DD33" s="390"/>
      <c r="DE33" s="390"/>
      <c r="DF33" s="216"/>
      <c r="DG33" s="389" t="s">
        <v>205</v>
      </c>
      <c r="DH33" s="389"/>
      <c r="DI33" s="218"/>
      <c r="DJ33" s="186"/>
      <c r="DK33" s="186"/>
      <c r="DL33" s="186"/>
      <c r="DM33" s="186"/>
      <c r="DN33" s="186"/>
      <c r="DO33" s="186"/>
    </row>
    <row r="34" spans="1:119" ht="32.25" customHeight="1" x14ac:dyDescent="0.15">
      <c r="A34" s="187"/>
      <c r="B34" s="213"/>
      <c r="C34" s="387">
        <f>IF(E34="","",1)</f>
        <v>1</v>
      </c>
      <c r="D34" s="387"/>
      <c r="E34" s="386" t="str">
        <f>IF('各会計、関係団体の財政状況及び健全化判断比率'!B7="","",'各会計、関係団体の財政状況及び健全化判断比率'!B7)</f>
        <v>一般会計</v>
      </c>
      <c r="F34" s="386"/>
      <c r="G34" s="386"/>
      <c r="H34" s="386"/>
      <c r="I34" s="386"/>
      <c r="J34" s="386"/>
      <c r="K34" s="386"/>
      <c r="L34" s="386"/>
      <c r="M34" s="386"/>
      <c r="N34" s="386"/>
      <c r="O34" s="386"/>
      <c r="P34" s="386"/>
      <c r="Q34" s="386"/>
      <c r="R34" s="386"/>
      <c r="S34" s="386"/>
      <c r="T34" s="214"/>
      <c r="U34" s="387">
        <f>IF(W34="","",MAX(C34:D43)+1)</f>
        <v>2</v>
      </c>
      <c r="V34" s="387"/>
      <c r="W34" s="386" t="str">
        <f>IF('各会計、関係団体の財政状況及び健全化判断比率'!B28="","",'各会計、関係団体の財政状況及び健全化判断比率'!B28)</f>
        <v>国民健康保険事業会計</v>
      </c>
      <c r="X34" s="386"/>
      <c r="Y34" s="386"/>
      <c r="Z34" s="386"/>
      <c r="AA34" s="386"/>
      <c r="AB34" s="386"/>
      <c r="AC34" s="386"/>
      <c r="AD34" s="386"/>
      <c r="AE34" s="386"/>
      <c r="AF34" s="386"/>
      <c r="AG34" s="386"/>
      <c r="AH34" s="386"/>
      <c r="AI34" s="386"/>
      <c r="AJ34" s="386"/>
      <c r="AK34" s="386"/>
      <c r="AL34" s="214"/>
      <c r="AM34" s="387" t="str">
        <f>IF(AO34="","",MAX(C34:D43,U34:V43)+1)</f>
        <v/>
      </c>
      <c r="AN34" s="387"/>
      <c r="AO34" s="386"/>
      <c r="AP34" s="386"/>
      <c r="AQ34" s="386"/>
      <c r="AR34" s="386"/>
      <c r="AS34" s="386"/>
      <c r="AT34" s="386"/>
      <c r="AU34" s="386"/>
      <c r="AV34" s="386"/>
      <c r="AW34" s="386"/>
      <c r="AX34" s="386"/>
      <c r="AY34" s="386"/>
      <c r="AZ34" s="386"/>
      <c r="BA34" s="386"/>
      <c r="BB34" s="386"/>
      <c r="BC34" s="386"/>
      <c r="BD34" s="214"/>
      <c r="BE34" s="387" t="str">
        <f>IF(BG34="","",MAX(C34:D43,U34:V43,AM34:AN43)+1)</f>
        <v/>
      </c>
      <c r="BF34" s="387"/>
      <c r="BG34" s="386"/>
      <c r="BH34" s="386"/>
      <c r="BI34" s="386"/>
      <c r="BJ34" s="386"/>
      <c r="BK34" s="386"/>
      <c r="BL34" s="386"/>
      <c r="BM34" s="386"/>
      <c r="BN34" s="386"/>
      <c r="BO34" s="386"/>
      <c r="BP34" s="386"/>
      <c r="BQ34" s="386"/>
      <c r="BR34" s="386"/>
      <c r="BS34" s="386"/>
      <c r="BT34" s="386"/>
      <c r="BU34" s="386"/>
      <c r="BV34" s="214"/>
      <c r="BW34" s="387">
        <f>IF(BY34="","",MAX(C34:D43,U34:V43,AM34:AN43,BE34:BF43)+1)</f>
        <v>6</v>
      </c>
      <c r="BX34" s="387"/>
      <c r="BY34" s="386" t="str">
        <f>IF('各会計、関係団体の財政状況及び健全化判断比率'!B68="","",'各会計、関係団体の財政状況及び健全化判断比率'!B68)</f>
        <v>特別区人事・厚生事務組合</v>
      </c>
      <c r="BZ34" s="386"/>
      <c r="CA34" s="386"/>
      <c r="CB34" s="386"/>
      <c r="CC34" s="386"/>
      <c r="CD34" s="386"/>
      <c r="CE34" s="386"/>
      <c r="CF34" s="386"/>
      <c r="CG34" s="386"/>
      <c r="CH34" s="386"/>
      <c r="CI34" s="386"/>
      <c r="CJ34" s="386"/>
      <c r="CK34" s="386"/>
      <c r="CL34" s="386"/>
      <c r="CM34" s="386"/>
      <c r="CN34" s="214"/>
      <c r="CO34" s="387">
        <f>IF(CQ34="","",MAX(C34:D43,U34:V43,AM34:AN43,BE34:BF43,BW34:BX43)+1)</f>
        <v>11</v>
      </c>
      <c r="CP34" s="387"/>
      <c r="CQ34" s="386" t="str">
        <f>IF('各会計、関係団体の財政状況及び健全化判断比率'!BS7="","",'各会計、関係団体の財政状況及び健全化判断比率'!BS7)</f>
        <v>練馬区土地開発公社</v>
      </c>
      <c r="CR34" s="386"/>
      <c r="CS34" s="386"/>
      <c r="CT34" s="386"/>
      <c r="CU34" s="386"/>
      <c r="CV34" s="386"/>
      <c r="CW34" s="386"/>
      <c r="CX34" s="386"/>
      <c r="CY34" s="386"/>
      <c r="CZ34" s="386"/>
      <c r="DA34" s="386"/>
      <c r="DB34" s="386"/>
      <c r="DC34" s="386"/>
      <c r="DD34" s="386"/>
      <c r="DE34" s="386"/>
      <c r="DF34" s="211"/>
      <c r="DG34" s="388" t="str">
        <f>IF('各会計、関係団体の財政状況及び健全化判断比率'!BR7="","",'各会計、関係団体の財政状況及び健全化判断比率'!BR7)</f>
        <v>〇</v>
      </c>
      <c r="DH34" s="388"/>
      <c r="DI34" s="218"/>
      <c r="DJ34" s="186"/>
      <c r="DK34" s="186"/>
      <c r="DL34" s="186"/>
      <c r="DM34" s="186"/>
      <c r="DN34" s="186"/>
      <c r="DO34" s="186"/>
    </row>
    <row r="35" spans="1:119" ht="32.25" customHeight="1" x14ac:dyDescent="0.15">
      <c r="A35" s="187"/>
      <c r="B35" s="213"/>
      <c r="C35" s="387" t="str">
        <f>IF(E35="","",C34+1)</f>
        <v/>
      </c>
      <c r="D35" s="387"/>
      <c r="E35" s="386" t="str">
        <f>IF('各会計、関係団体の財政状況及び健全化判断比率'!B8="","",'各会計、関係団体の財政状況及び健全化判断比率'!B8)</f>
        <v/>
      </c>
      <c r="F35" s="386"/>
      <c r="G35" s="386"/>
      <c r="H35" s="386"/>
      <c r="I35" s="386"/>
      <c r="J35" s="386"/>
      <c r="K35" s="386"/>
      <c r="L35" s="386"/>
      <c r="M35" s="386"/>
      <c r="N35" s="386"/>
      <c r="O35" s="386"/>
      <c r="P35" s="386"/>
      <c r="Q35" s="386"/>
      <c r="R35" s="386"/>
      <c r="S35" s="386"/>
      <c r="T35" s="214"/>
      <c r="U35" s="387">
        <f>IF(W35="","",U34+1)</f>
        <v>3</v>
      </c>
      <c r="V35" s="387"/>
      <c r="W35" s="386" t="str">
        <f>IF('各会計、関係団体の財政状況及び健全化判断比率'!B29="","",'各会計、関係団体の財政状況及び健全化判断比率'!B29)</f>
        <v>介護保険会計（保険事業勘定）</v>
      </c>
      <c r="X35" s="386"/>
      <c r="Y35" s="386"/>
      <c r="Z35" s="386"/>
      <c r="AA35" s="386"/>
      <c r="AB35" s="386"/>
      <c r="AC35" s="386"/>
      <c r="AD35" s="386"/>
      <c r="AE35" s="386"/>
      <c r="AF35" s="386"/>
      <c r="AG35" s="386"/>
      <c r="AH35" s="386"/>
      <c r="AI35" s="386"/>
      <c r="AJ35" s="386"/>
      <c r="AK35" s="386"/>
      <c r="AL35" s="214"/>
      <c r="AM35" s="387" t="str">
        <f t="shared" ref="AM35:AM43" si="0">IF(AO35="","",AM34+1)</f>
        <v/>
      </c>
      <c r="AN35" s="387"/>
      <c r="AO35" s="386"/>
      <c r="AP35" s="386"/>
      <c r="AQ35" s="386"/>
      <c r="AR35" s="386"/>
      <c r="AS35" s="386"/>
      <c r="AT35" s="386"/>
      <c r="AU35" s="386"/>
      <c r="AV35" s="386"/>
      <c r="AW35" s="386"/>
      <c r="AX35" s="386"/>
      <c r="AY35" s="386"/>
      <c r="AZ35" s="386"/>
      <c r="BA35" s="386"/>
      <c r="BB35" s="386"/>
      <c r="BC35" s="386"/>
      <c r="BD35" s="214"/>
      <c r="BE35" s="387" t="str">
        <f t="shared" ref="BE35:BE43" si="1">IF(BG35="","",BE34+1)</f>
        <v/>
      </c>
      <c r="BF35" s="387"/>
      <c r="BG35" s="386"/>
      <c r="BH35" s="386"/>
      <c r="BI35" s="386"/>
      <c r="BJ35" s="386"/>
      <c r="BK35" s="386"/>
      <c r="BL35" s="386"/>
      <c r="BM35" s="386"/>
      <c r="BN35" s="386"/>
      <c r="BO35" s="386"/>
      <c r="BP35" s="386"/>
      <c r="BQ35" s="386"/>
      <c r="BR35" s="386"/>
      <c r="BS35" s="386"/>
      <c r="BT35" s="386"/>
      <c r="BU35" s="386"/>
      <c r="BV35" s="214"/>
      <c r="BW35" s="387">
        <f t="shared" ref="BW35:BW43" si="2">IF(BY35="","",BW34+1)</f>
        <v>7</v>
      </c>
      <c r="BX35" s="387"/>
      <c r="BY35" s="386" t="str">
        <f>IF('各会計、関係団体の財政状況及び健全化判断比率'!B69="","",'各会計、関係団体の財政状況及び健全化判断比率'!B69)</f>
        <v>特別区競馬組合</v>
      </c>
      <c r="BZ35" s="386"/>
      <c r="CA35" s="386"/>
      <c r="CB35" s="386"/>
      <c r="CC35" s="386"/>
      <c r="CD35" s="386"/>
      <c r="CE35" s="386"/>
      <c r="CF35" s="386"/>
      <c r="CG35" s="386"/>
      <c r="CH35" s="386"/>
      <c r="CI35" s="386"/>
      <c r="CJ35" s="386"/>
      <c r="CK35" s="386"/>
      <c r="CL35" s="386"/>
      <c r="CM35" s="386"/>
      <c r="CN35" s="214"/>
      <c r="CO35" s="387">
        <f t="shared" ref="CO35:CO43" si="3">IF(CQ35="","",CO34+1)</f>
        <v>12</v>
      </c>
      <c r="CP35" s="387"/>
      <c r="CQ35" s="386" t="str">
        <f>IF('各会計、関係団体の財政状況及び健全化判断比率'!BS8="","",'各会計、関係団体の財政状況及び健全化判断比率'!BS8)</f>
        <v>練馬区環境まちづくり公社</v>
      </c>
      <c r="CR35" s="386"/>
      <c r="CS35" s="386"/>
      <c r="CT35" s="386"/>
      <c r="CU35" s="386"/>
      <c r="CV35" s="386"/>
      <c r="CW35" s="386"/>
      <c r="CX35" s="386"/>
      <c r="CY35" s="386"/>
      <c r="CZ35" s="386"/>
      <c r="DA35" s="386"/>
      <c r="DB35" s="386"/>
      <c r="DC35" s="386"/>
      <c r="DD35" s="386"/>
      <c r="DE35" s="386"/>
      <c r="DF35" s="211"/>
      <c r="DG35" s="388" t="str">
        <f>IF('各会計、関係団体の財政状況及び健全化判断比率'!BR8="","",'各会計、関係団体の財政状況及び健全化判断比率'!BR8)</f>
        <v/>
      </c>
      <c r="DH35" s="388"/>
      <c r="DI35" s="218"/>
      <c r="DJ35" s="186"/>
      <c r="DK35" s="186"/>
      <c r="DL35" s="186"/>
      <c r="DM35" s="186"/>
      <c r="DN35" s="186"/>
      <c r="DO35" s="186"/>
    </row>
    <row r="36" spans="1:119" ht="32.25" customHeight="1" x14ac:dyDescent="0.15">
      <c r="A36" s="187"/>
      <c r="B36" s="213"/>
      <c r="C36" s="387" t="str">
        <f>IF(E36="","",C35+1)</f>
        <v/>
      </c>
      <c r="D36" s="387"/>
      <c r="E36" s="386" t="str">
        <f>IF('各会計、関係団体の財政状況及び健全化判断比率'!B9="","",'各会計、関係団体の財政状況及び健全化判断比率'!B9)</f>
        <v/>
      </c>
      <c r="F36" s="386"/>
      <c r="G36" s="386"/>
      <c r="H36" s="386"/>
      <c r="I36" s="386"/>
      <c r="J36" s="386"/>
      <c r="K36" s="386"/>
      <c r="L36" s="386"/>
      <c r="M36" s="386"/>
      <c r="N36" s="386"/>
      <c r="O36" s="386"/>
      <c r="P36" s="386"/>
      <c r="Q36" s="386"/>
      <c r="R36" s="386"/>
      <c r="S36" s="386"/>
      <c r="T36" s="214"/>
      <c r="U36" s="387">
        <f t="shared" ref="U36:U43" si="4">IF(W36="","",U35+1)</f>
        <v>4</v>
      </c>
      <c r="V36" s="387"/>
      <c r="W36" s="386" t="str">
        <f>IF('各会計、関係団体の財政状況及び健全化判断比率'!B30="","",'各会計、関係団体の財政状況及び健全化判断比率'!B30)</f>
        <v>後期高齢者医療会計</v>
      </c>
      <c r="X36" s="386"/>
      <c r="Y36" s="386"/>
      <c r="Z36" s="386"/>
      <c r="AA36" s="386"/>
      <c r="AB36" s="386"/>
      <c r="AC36" s="386"/>
      <c r="AD36" s="386"/>
      <c r="AE36" s="386"/>
      <c r="AF36" s="386"/>
      <c r="AG36" s="386"/>
      <c r="AH36" s="386"/>
      <c r="AI36" s="386"/>
      <c r="AJ36" s="386"/>
      <c r="AK36" s="386"/>
      <c r="AL36" s="214"/>
      <c r="AM36" s="387" t="str">
        <f t="shared" si="0"/>
        <v/>
      </c>
      <c r="AN36" s="387"/>
      <c r="AO36" s="386"/>
      <c r="AP36" s="386"/>
      <c r="AQ36" s="386"/>
      <c r="AR36" s="386"/>
      <c r="AS36" s="386"/>
      <c r="AT36" s="386"/>
      <c r="AU36" s="386"/>
      <c r="AV36" s="386"/>
      <c r="AW36" s="386"/>
      <c r="AX36" s="386"/>
      <c r="AY36" s="386"/>
      <c r="AZ36" s="386"/>
      <c r="BA36" s="386"/>
      <c r="BB36" s="386"/>
      <c r="BC36" s="386"/>
      <c r="BD36" s="214"/>
      <c r="BE36" s="387" t="str">
        <f t="shared" si="1"/>
        <v/>
      </c>
      <c r="BF36" s="387"/>
      <c r="BG36" s="386"/>
      <c r="BH36" s="386"/>
      <c r="BI36" s="386"/>
      <c r="BJ36" s="386"/>
      <c r="BK36" s="386"/>
      <c r="BL36" s="386"/>
      <c r="BM36" s="386"/>
      <c r="BN36" s="386"/>
      <c r="BO36" s="386"/>
      <c r="BP36" s="386"/>
      <c r="BQ36" s="386"/>
      <c r="BR36" s="386"/>
      <c r="BS36" s="386"/>
      <c r="BT36" s="386"/>
      <c r="BU36" s="386"/>
      <c r="BV36" s="214"/>
      <c r="BW36" s="387">
        <f t="shared" si="2"/>
        <v>8</v>
      </c>
      <c r="BX36" s="387"/>
      <c r="BY36" s="386" t="str">
        <f>IF('各会計、関係団体の財政状況及び健全化判断比率'!B70="","",'各会計、関係団体の財政状況及び健全化判断比率'!B70)</f>
        <v>東京二十三区清掃一部事務組合</v>
      </c>
      <c r="BZ36" s="386"/>
      <c r="CA36" s="386"/>
      <c r="CB36" s="386"/>
      <c r="CC36" s="386"/>
      <c r="CD36" s="386"/>
      <c r="CE36" s="386"/>
      <c r="CF36" s="386"/>
      <c r="CG36" s="386"/>
      <c r="CH36" s="386"/>
      <c r="CI36" s="386"/>
      <c r="CJ36" s="386"/>
      <c r="CK36" s="386"/>
      <c r="CL36" s="386"/>
      <c r="CM36" s="386"/>
      <c r="CN36" s="214"/>
      <c r="CO36" s="387">
        <f t="shared" si="3"/>
        <v>13</v>
      </c>
      <c r="CP36" s="387"/>
      <c r="CQ36" s="386" t="str">
        <f>IF('各会計、関係団体の財政状況及び健全化判断比率'!BS9="","",'各会計、関係団体の財政状況及び健全化判断比率'!BS9)</f>
        <v>練馬区文化振興協会</v>
      </c>
      <c r="CR36" s="386"/>
      <c r="CS36" s="386"/>
      <c r="CT36" s="386"/>
      <c r="CU36" s="386"/>
      <c r="CV36" s="386"/>
      <c r="CW36" s="386"/>
      <c r="CX36" s="386"/>
      <c r="CY36" s="386"/>
      <c r="CZ36" s="386"/>
      <c r="DA36" s="386"/>
      <c r="DB36" s="386"/>
      <c r="DC36" s="386"/>
      <c r="DD36" s="386"/>
      <c r="DE36" s="386"/>
      <c r="DF36" s="211"/>
      <c r="DG36" s="388" t="str">
        <f>IF('各会計、関係団体の財政状況及び健全化判断比率'!BR9="","",'各会計、関係団体の財政状況及び健全化判断比率'!BR9)</f>
        <v/>
      </c>
      <c r="DH36" s="388"/>
      <c r="DI36" s="218"/>
      <c r="DJ36" s="186"/>
      <c r="DK36" s="186"/>
      <c r="DL36" s="186"/>
      <c r="DM36" s="186"/>
      <c r="DN36" s="186"/>
      <c r="DO36" s="186"/>
    </row>
    <row r="37" spans="1:119" ht="32.25" customHeight="1" x14ac:dyDescent="0.15">
      <c r="A37" s="187"/>
      <c r="B37" s="213"/>
      <c r="C37" s="387" t="str">
        <f>IF(E37="","",C36+1)</f>
        <v/>
      </c>
      <c r="D37" s="387"/>
      <c r="E37" s="386" t="str">
        <f>IF('各会計、関係団体の財政状況及び健全化判断比率'!B10="","",'各会計、関係団体の財政状況及び健全化判断比率'!B10)</f>
        <v/>
      </c>
      <c r="F37" s="386"/>
      <c r="G37" s="386"/>
      <c r="H37" s="386"/>
      <c r="I37" s="386"/>
      <c r="J37" s="386"/>
      <c r="K37" s="386"/>
      <c r="L37" s="386"/>
      <c r="M37" s="386"/>
      <c r="N37" s="386"/>
      <c r="O37" s="386"/>
      <c r="P37" s="386"/>
      <c r="Q37" s="386"/>
      <c r="R37" s="386"/>
      <c r="S37" s="386"/>
      <c r="T37" s="214"/>
      <c r="U37" s="387">
        <f t="shared" si="4"/>
        <v>5</v>
      </c>
      <c r="V37" s="387"/>
      <c r="W37" s="386" t="str">
        <f>IF('各会計、関係団体の財政状況及び健全化判断比率'!B31="","",'各会計、関係団体の財政状況及び健全化判断比率'!B31)</f>
        <v>介護保険会計（サービス事業勘定）</v>
      </c>
      <c r="X37" s="386"/>
      <c r="Y37" s="386"/>
      <c r="Z37" s="386"/>
      <c r="AA37" s="386"/>
      <c r="AB37" s="386"/>
      <c r="AC37" s="386"/>
      <c r="AD37" s="386"/>
      <c r="AE37" s="386"/>
      <c r="AF37" s="386"/>
      <c r="AG37" s="386"/>
      <c r="AH37" s="386"/>
      <c r="AI37" s="386"/>
      <c r="AJ37" s="386"/>
      <c r="AK37" s="386"/>
      <c r="AL37" s="214"/>
      <c r="AM37" s="387" t="str">
        <f t="shared" si="0"/>
        <v/>
      </c>
      <c r="AN37" s="387"/>
      <c r="AO37" s="386"/>
      <c r="AP37" s="386"/>
      <c r="AQ37" s="386"/>
      <c r="AR37" s="386"/>
      <c r="AS37" s="386"/>
      <c r="AT37" s="386"/>
      <c r="AU37" s="386"/>
      <c r="AV37" s="386"/>
      <c r="AW37" s="386"/>
      <c r="AX37" s="386"/>
      <c r="AY37" s="386"/>
      <c r="AZ37" s="386"/>
      <c r="BA37" s="386"/>
      <c r="BB37" s="386"/>
      <c r="BC37" s="386"/>
      <c r="BD37" s="214"/>
      <c r="BE37" s="387" t="str">
        <f t="shared" si="1"/>
        <v/>
      </c>
      <c r="BF37" s="387"/>
      <c r="BG37" s="386"/>
      <c r="BH37" s="386"/>
      <c r="BI37" s="386"/>
      <c r="BJ37" s="386"/>
      <c r="BK37" s="386"/>
      <c r="BL37" s="386"/>
      <c r="BM37" s="386"/>
      <c r="BN37" s="386"/>
      <c r="BO37" s="386"/>
      <c r="BP37" s="386"/>
      <c r="BQ37" s="386"/>
      <c r="BR37" s="386"/>
      <c r="BS37" s="386"/>
      <c r="BT37" s="386"/>
      <c r="BU37" s="386"/>
      <c r="BV37" s="214"/>
      <c r="BW37" s="387">
        <f t="shared" si="2"/>
        <v>9</v>
      </c>
      <c r="BX37" s="387"/>
      <c r="BY37" s="386" t="str">
        <f>IF('各会計、関係団体の財政状況及び健全化判断比率'!B71="","",'各会計、関係団体の財政状況及び健全化判断比率'!B71)</f>
        <v>東京都後期高齢者医療広域連合（一般会計）</v>
      </c>
      <c r="BZ37" s="386"/>
      <c r="CA37" s="386"/>
      <c r="CB37" s="386"/>
      <c r="CC37" s="386"/>
      <c r="CD37" s="386"/>
      <c r="CE37" s="386"/>
      <c r="CF37" s="386"/>
      <c r="CG37" s="386"/>
      <c r="CH37" s="386"/>
      <c r="CI37" s="386"/>
      <c r="CJ37" s="386"/>
      <c r="CK37" s="386"/>
      <c r="CL37" s="386"/>
      <c r="CM37" s="386"/>
      <c r="CN37" s="214"/>
      <c r="CO37" s="387">
        <f t="shared" si="3"/>
        <v>14</v>
      </c>
      <c r="CP37" s="387"/>
      <c r="CQ37" s="386" t="str">
        <f>IF('各会計、関係団体の財政状況及び健全化判断比率'!BS10="","",'各会計、関係団体の財政状況及び健全化判断比率'!BS10)</f>
        <v>江古田駅整備株式会社</v>
      </c>
      <c r="CR37" s="386"/>
      <c r="CS37" s="386"/>
      <c r="CT37" s="386"/>
      <c r="CU37" s="386"/>
      <c r="CV37" s="386"/>
      <c r="CW37" s="386"/>
      <c r="CX37" s="386"/>
      <c r="CY37" s="386"/>
      <c r="CZ37" s="386"/>
      <c r="DA37" s="386"/>
      <c r="DB37" s="386"/>
      <c r="DC37" s="386"/>
      <c r="DD37" s="386"/>
      <c r="DE37" s="386"/>
      <c r="DF37" s="211"/>
      <c r="DG37" s="388" t="str">
        <f>IF('各会計、関係団体の財政状況及び健全化判断比率'!BR10="","",'各会計、関係団体の財政状況及び健全化判断比率'!BR10)</f>
        <v/>
      </c>
      <c r="DH37" s="388"/>
      <c r="DI37" s="218"/>
      <c r="DJ37" s="186"/>
      <c r="DK37" s="186"/>
      <c r="DL37" s="186"/>
      <c r="DM37" s="186"/>
      <c r="DN37" s="186"/>
      <c r="DO37" s="186"/>
    </row>
    <row r="38" spans="1:119" ht="32.25" customHeight="1" x14ac:dyDescent="0.15">
      <c r="A38" s="187"/>
      <c r="B38" s="213"/>
      <c r="C38" s="387" t="str">
        <f t="shared" ref="C38:C43" si="5">IF(E38="","",C37+1)</f>
        <v/>
      </c>
      <c r="D38" s="387"/>
      <c r="E38" s="386" t="str">
        <f>IF('各会計、関係団体の財政状況及び健全化判断比率'!B11="","",'各会計、関係団体の財政状況及び健全化判断比率'!B11)</f>
        <v/>
      </c>
      <c r="F38" s="386"/>
      <c r="G38" s="386"/>
      <c r="H38" s="386"/>
      <c r="I38" s="386"/>
      <c r="J38" s="386"/>
      <c r="K38" s="386"/>
      <c r="L38" s="386"/>
      <c r="M38" s="386"/>
      <c r="N38" s="386"/>
      <c r="O38" s="386"/>
      <c r="P38" s="386"/>
      <c r="Q38" s="386"/>
      <c r="R38" s="386"/>
      <c r="S38" s="386"/>
      <c r="T38" s="214"/>
      <c r="U38" s="387" t="str">
        <f t="shared" si="4"/>
        <v/>
      </c>
      <c r="V38" s="387"/>
      <c r="W38" s="386"/>
      <c r="X38" s="386"/>
      <c r="Y38" s="386"/>
      <c r="Z38" s="386"/>
      <c r="AA38" s="386"/>
      <c r="AB38" s="386"/>
      <c r="AC38" s="386"/>
      <c r="AD38" s="386"/>
      <c r="AE38" s="386"/>
      <c r="AF38" s="386"/>
      <c r="AG38" s="386"/>
      <c r="AH38" s="386"/>
      <c r="AI38" s="386"/>
      <c r="AJ38" s="386"/>
      <c r="AK38" s="386"/>
      <c r="AL38" s="214"/>
      <c r="AM38" s="387" t="str">
        <f t="shared" si="0"/>
        <v/>
      </c>
      <c r="AN38" s="387"/>
      <c r="AO38" s="386"/>
      <c r="AP38" s="386"/>
      <c r="AQ38" s="386"/>
      <c r="AR38" s="386"/>
      <c r="AS38" s="386"/>
      <c r="AT38" s="386"/>
      <c r="AU38" s="386"/>
      <c r="AV38" s="386"/>
      <c r="AW38" s="386"/>
      <c r="AX38" s="386"/>
      <c r="AY38" s="386"/>
      <c r="AZ38" s="386"/>
      <c r="BA38" s="386"/>
      <c r="BB38" s="386"/>
      <c r="BC38" s="386"/>
      <c r="BD38" s="214"/>
      <c r="BE38" s="387" t="str">
        <f t="shared" si="1"/>
        <v/>
      </c>
      <c r="BF38" s="387"/>
      <c r="BG38" s="386"/>
      <c r="BH38" s="386"/>
      <c r="BI38" s="386"/>
      <c r="BJ38" s="386"/>
      <c r="BK38" s="386"/>
      <c r="BL38" s="386"/>
      <c r="BM38" s="386"/>
      <c r="BN38" s="386"/>
      <c r="BO38" s="386"/>
      <c r="BP38" s="386"/>
      <c r="BQ38" s="386"/>
      <c r="BR38" s="386"/>
      <c r="BS38" s="386"/>
      <c r="BT38" s="386"/>
      <c r="BU38" s="386"/>
      <c r="BV38" s="214"/>
      <c r="BW38" s="387">
        <f t="shared" si="2"/>
        <v>10</v>
      </c>
      <c r="BX38" s="387"/>
      <c r="BY38" s="386" t="str">
        <f>IF('各会計、関係団体の財政状況及び健全化判断比率'!B72="","",'各会計、関係団体の財政状況及び健全化判断比率'!B72)</f>
        <v>東京都後期高齢者医療広域連合
（後期高齢者医療特別会計）</v>
      </c>
      <c r="BZ38" s="386"/>
      <c r="CA38" s="386"/>
      <c r="CB38" s="386"/>
      <c r="CC38" s="386"/>
      <c r="CD38" s="386"/>
      <c r="CE38" s="386"/>
      <c r="CF38" s="386"/>
      <c r="CG38" s="386"/>
      <c r="CH38" s="386"/>
      <c r="CI38" s="386"/>
      <c r="CJ38" s="386"/>
      <c r="CK38" s="386"/>
      <c r="CL38" s="386"/>
      <c r="CM38" s="386"/>
      <c r="CN38" s="214"/>
      <c r="CO38" s="387">
        <f t="shared" si="3"/>
        <v>15</v>
      </c>
      <c r="CP38" s="387"/>
      <c r="CQ38" s="386" t="str">
        <f>IF('各会計、関係団体の財政状況及び健全化判断比率'!BS11="","",'各会計、関係団体の財政状況及び健全化判断比率'!BS11)</f>
        <v>練馬区産業振興公社</v>
      </c>
      <c r="CR38" s="386"/>
      <c r="CS38" s="386"/>
      <c r="CT38" s="386"/>
      <c r="CU38" s="386"/>
      <c r="CV38" s="386"/>
      <c r="CW38" s="386"/>
      <c r="CX38" s="386"/>
      <c r="CY38" s="386"/>
      <c r="CZ38" s="386"/>
      <c r="DA38" s="386"/>
      <c r="DB38" s="386"/>
      <c r="DC38" s="386"/>
      <c r="DD38" s="386"/>
      <c r="DE38" s="386"/>
      <c r="DF38" s="211"/>
      <c r="DG38" s="388" t="str">
        <f>IF('各会計、関係団体の財政状況及び健全化判断比率'!BR11="","",'各会計、関係団体の財政状況及び健全化判断比率'!BR11)</f>
        <v/>
      </c>
      <c r="DH38" s="388"/>
      <c r="DI38" s="218"/>
      <c r="DJ38" s="186"/>
      <c r="DK38" s="186"/>
      <c r="DL38" s="186"/>
      <c r="DM38" s="186"/>
      <c r="DN38" s="186"/>
      <c r="DO38" s="186"/>
    </row>
    <row r="39" spans="1:119" ht="32.25" customHeight="1" x14ac:dyDescent="0.15">
      <c r="A39" s="187"/>
      <c r="B39" s="213"/>
      <c r="C39" s="387" t="str">
        <f t="shared" si="5"/>
        <v/>
      </c>
      <c r="D39" s="387"/>
      <c r="E39" s="386" t="str">
        <f>IF('各会計、関係団体の財政状況及び健全化判断比率'!B12="","",'各会計、関係団体の財政状況及び健全化判断比率'!B12)</f>
        <v/>
      </c>
      <c r="F39" s="386"/>
      <c r="G39" s="386"/>
      <c r="H39" s="386"/>
      <c r="I39" s="386"/>
      <c r="J39" s="386"/>
      <c r="K39" s="386"/>
      <c r="L39" s="386"/>
      <c r="M39" s="386"/>
      <c r="N39" s="386"/>
      <c r="O39" s="386"/>
      <c r="P39" s="386"/>
      <c r="Q39" s="386"/>
      <c r="R39" s="386"/>
      <c r="S39" s="386"/>
      <c r="T39" s="214"/>
      <c r="U39" s="387" t="str">
        <f t="shared" si="4"/>
        <v/>
      </c>
      <c r="V39" s="387"/>
      <c r="W39" s="386"/>
      <c r="X39" s="386"/>
      <c r="Y39" s="386"/>
      <c r="Z39" s="386"/>
      <c r="AA39" s="386"/>
      <c r="AB39" s="386"/>
      <c r="AC39" s="386"/>
      <c r="AD39" s="386"/>
      <c r="AE39" s="386"/>
      <c r="AF39" s="386"/>
      <c r="AG39" s="386"/>
      <c r="AH39" s="386"/>
      <c r="AI39" s="386"/>
      <c r="AJ39" s="386"/>
      <c r="AK39" s="386"/>
      <c r="AL39" s="214"/>
      <c r="AM39" s="387" t="str">
        <f t="shared" si="0"/>
        <v/>
      </c>
      <c r="AN39" s="387"/>
      <c r="AO39" s="386"/>
      <c r="AP39" s="386"/>
      <c r="AQ39" s="386"/>
      <c r="AR39" s="386"/>
      <c r="AS39" s="386"/>
      <c r="AT39" s="386"/>
      <c r="AU39" s="386"/>
      <c r="AV39" s="386"/>
      <c r="AW39" s="386"/>
      <c r="AX39" s="386"/>
      <c r="AY39" s="386"/>
      <c r="AZ39" s="386"/>
      <c r="BA39" s="386"/>
      <c r="BB39" s="386"/>
      <c r="BC39" s="386"/>
      <c r="BD39" s="214"/>
      <c r="BE39" s="387" t="str">
        <f t="shared" si="1"/>
        <v/>
      </c>
      <c r="BF39" s="387"/>
      <c r="BG39" s="386"/>
      <c r="BH39" s="386"/>
      <c r="BI39" s="386"/>
      <c r="BJ39" s="386"/>
      <c r="BK39" s="386"/>
      <c r="BL39" s="386"/>
      <c r="BM39" s="386"/>
      <c r="BN39" s="386"/>
      <c r="BO39" s="386"/>
      <c r="BP39" s="386"/>
      <c r="BQ39" s="386"/>
      <c r="BR39" s="386"/>
      <c r="BS39" s="386"/>
      <c r="BT39" s="386"/>
      <c r="BU39" s="386"/>
      <c r="BV39" s="214"/>
      <c r="BW39" s="387" t="str">
        <f t="shared" si="2"/>
        <v/>
      </c>
      <c r="BX39" s="387"/>
      <c r="BY39" s="386" t="str">
        <f>IF('各会計、関係団体の財政状況及び健全化判断比率'!B73="","",'各会計、関係団体の財政状況及び健全化判断比率'!B73)</f>
        <v/>
      </c>
      <c r="BZ39" s="386"/>
      <c r="CA39" s="386"/>
      <c r="CB39" s="386"/>
      <c r="CC39" s="386"/>
      <c r="CD39" s="386"/>
      <c r="CE39" s="386"/>
      <c r="CF39" s="386"/>
      <c r="CG39" s="386"/>
      <c r="CH39" s="386"/>
      <c r="CI39" s="386"/>
      <c r="CJ39" s="386"/>
      <c r="CK39" s="386"/>
      <c r="CL39" s="386"/>
      <c r="CM39" s="386"/>
      <c r="CN39" s="214"/>
      <c r="CO39" s="387" t="str">
        <f t="shared" si="3"/>
        <v/>
      </c>
      <c r="CP39" s="387"/>
      <c r="CQ39" s="386" t="str">
        <f>IF('各会計、関係団体の財政状況及び健全化判断比率'!BS12="","",'各会計、関係団体の財政状況及び健全化判断比率'!BS12)</f>
        <v/>
      </c>
      <c r="CR39" s="386"/>
      <c r="CS39" s="386"/>
      <c r="CT39" s="386"/>
      <c r="CU39" s="386"/>
      <c r="CV39" s="386"/>
      <c r="CW39" s="386"/>
      <c r="CX39" s="386"/>
      <c r="CY39" s="386"/>
      <c r="CZ39" s="386"/>
      <c r="DA39" s="386"/>
      <c r="DB39" s="386"/>
      <c r="DC39" s="386"/>
      <c r="DD39" s="386"/>
      <c r="DE39" s="386"/>
      <c r="DF39" s="211"/>
      <c r="DG39" s="388" t="str">
        <f>IF('各会計、関係団体の財政状況及び健全化判断比率'!BR12="","",'各会計、関係団体の財政状況及び健全化判断比率'!BR12)</f>
        <v/>
      </c>
      <c r="DH39" s="388"/>
      <c r="DI39" s="218"/>
      <c r="DJ39" s="186"/>
      <c r="DK39" s="186"/>
      <c r="DL39" s="186"/>
      <c r="DM39" s="186"/>
      <c r="DN39" s="186"/>
      <c r="DO39" s="186"/>
    </row>
    <row r="40" spans="1:119" ht="32.25" customHeight="1" x14ac:dyDescent="0.15">
      <c r="A40" s="187"/>
      <c r="B40" s="213"/>
      <c r="C40" s="387" t="str">
        <f t="shared" si="5"/>
        <v/>
      </c>
      <c r="D40" s="387"/>
      <c r="E40" s="386" t="str">
        <f>IF('各会計、関係団体の財政状況及び健全化判断比率'!B13="","",'各会計、関係団体の財政状況及び健全化判断比率'!B13)</f>
        <v/>
      </c>
      <c r="F40" s="386"/>
      <c r="G40" s="386"/>
      <c r="H40" s="386"/>
      <c r="I40" s="386"/>
      <c r="J40" s="386"/>
      <c r="K40" s="386"/>
      <c r="L40" s="386"/>
      <c r="M40" s="386"/>
      <c r="N40" s="386"/>
      <c r="O40" s="386"/>
      <c r="P40" s="386"/>
      <c r="Q40" s="386"/>
      <c r="R40" s="386"/>
      <c r="S40" s="386"/>
      <c r="T40" s="214"/>
      <c r="U40" s="387" t="str">
        <f t="shared" si="4"/>
        <v/>
      </c>
      <c r="V40" s="387"/>
      <c r="W40" s="386"/>
      <c r="X40" s="386"/>
      <c r="Y40" s="386"/>
      <c r="Z40" s="386"/>
      <c r="AA40" s="386"/>
      <c r="AB40" s="386"/>
      <c r="AC40" s="386"/>
      <c r="AD40" s="386"/>
      <c r="AE40" s="386"/>
      <c r="AF40" s="386"/>
      <c r="AG40" s="386"/>
      <c r="AH40" s="386"/>
      <c r="AI40" s="386"/>
      <c r="AJ40" s="386"/>
      <c r="AK40" s="386"/>
      <c r="AL40" s="214"/>
      <c r="AM40" s="387" t="str">
        <f t="shared" si="0"/>
        <v/>
      </c>
      <c r="AN40" s="387"/>
      <c r="AO40" s="386"/>
      <c r="AP40" s="386"/>
      <c r="AQ40" s="386"/>
      <c r="AR40" s="386"/>
      <c r="AS40" s="386"/>
      <c r="AT40" s="386"/>
      <c r="AU40" s="386"/>
      <c r="AV40" s="386"/>
      <c r="AW40" s="386"/>
      <c r="AX40" s="386"/>
      <c r="AY40" s="386"/>
      <c r="AZ40" s="386"/>
      <c r="BA40" s="386"/>
      <c r="BB40" s="386"/>
      <c r="BC40" s="386"/>
      <c r="BD40" s="214"/>
      <c r="BE40" s="387" t="str">
        <f t="shared" si="1"/>
        <v/>
      </c>
      <c r="BF40" s="387"/>
      <c r="BG40" s="386"/>
      <c r="BH40" s="386"/>
      <c r="BI40" s="386"/>
      <c r="BJ40" s="386"/>
      <c r="BK40" s="386"/>
      <c r="BL40" s="386"/>
      <c r="BM40" s="386"/>
      <c r="BN40" s="386"/>
      <c r="BO40" s="386"/>
      <c r="BP40" s="386"/>
      <c r="BQ40" s="386"/>
      <c r="BR40" s="386"/>
      <c r="BS40" s="386"/>
      <c r="BT40" s="386"/>
      <c r="BU40" s="386"/>
      <c r="BV40" s="214"/>
      <c r="BW40" s="387" t="str">
        <f t="shared" si="2"/>
        <v/>
      </c>
      <c r="BX40" s="387"/>
      <c r="BY40" s="386" t="str">
        <f>IF('各会計、関係団体の財政状況及び健全化判断比率'!B74="","",'各会計、関係団体の財政状況及び健全化判断比率'!B74)</f>
        <v/>
      </c>
      <c r="BZ40" s="386"/>
      <c r="CA40" s="386"/>
      <c r="CB40" s="386"/>
      <c r="CC40" s="386"/>
      <c r="CD40" s="386"/>
      <c r="CE40" s="386"/>
      <c r="CF40" s="386"/>
      <c r="CG40" s="386"/>
      <c r="CH40" s="386"/>
      <c r="CI40" s="386"/>
      <c r="CJ40" s="386"/>
      <c r="CK40" s="386"/>
      <c r="CL40" s="386"/>
      <c r="CM40" s="386"/>
      <c r="CN40" s="214"/>
      <c r="CO40" s="387" t="str">
        <f t="shared" si="3"/>
        <v/>
      </c>
      <c r="CP40" s="387"/>
      <c r="CQ40" s="386" t="str">
        <f>IF('各会計、関係団体の財政状況及び健全化判断比率'!BS13="","",'各会計、関係団体の財政状況及び健全化判断比率'!BS13)</f>
        <v/>
      </c>
      <c r="CR40" s="386"/>
      <c r="CS40" s="386"/>
      <c r="CT40" s="386"/>
      <c r="CU40" s="386"/>
      <c r="CV40" s="386"/>
      <c r="CW40" s="386"/>
      <c r="CX40" s="386"/>
      <c r="CY40" s="386"/>
      <c r="CZ40" s="386"/>
      <c r="DA40" s="386"/>
      <c r="DB40" s="386"/>
      <c r="DC40" s="386"/>
      <c r="DD40" s="386"/>
      <c r="DE40" s="386"/>
      <c r="DF40" s="211"/>
      <c r="DG40" s="388" t="str">
        <f>IF('各会計、関係団体の財政状況及び健全化判断比率'!BR13="","",'各会計、関係団体の財政状況及び健全化判断比率'!BR13)</f>
        <v/>
      </c>
      <c r="DH40" s="388"/>
      <c r="DI40" s="218"/>
      <c r="DJ40" s="186"/>
      <c r="DK40" s="186"/>
      <c r="DL40" s="186"/>
      <c r="DM40" s="186"/>
      <c r="DN40" s="186"/>
      <c r="DO40" s="186"/>
    </row>
    <row r="41" spans="1:119" ht="32.25" customHeight="1" x14ac:dyDescent="0.15">
      <c r="A41" s="187"/>
      <c r="B41" s="213"/>
      <c r="C41" s="387" t="str">
        <f t="shared" si="5"/>
        <v/>
      </c>
      <c r="D41" s="387"/>
      <c r="E41" s="386" t="str">
        <f>IF('各会計、関係団体の財政状況及び健全化判断比率'!B14="","",'各会計、関係団体の財政状況及び健全化判断比率'!B14)</f>
        <v/>
      </c>
      <c r="F41" s="386"/>
      <c r="G41" s="386"/>
      <c r="H41" s="386"/>
      <c r="I41" s="386"/>
      <c r="J41" s="386"/>
      <c r="K41" s="386"/>
      <c r="L41" s="386"/>
      <c r="M41" s="386"/>
      <c r="N41" s="386"/>
      <c r="O41" s="386"/>
      <c r="P41" s="386"/>
      <c r="Q41" s="386"/>
      <c r="R41" s="386"/>
      <c r="S41" s="386"/>
      <c r="T41" s="214"/>
      <c r="U41" s="387" t="str">
        <f t="shared" si="4"/>
        <v/>
      </c>
      <c r="V41" s="387"/>
      <c r="W41" s="386"/>
      <c r="X41" s="386"/>
      <c r="Y41" s="386"/>
      <c r="Z41" s="386"/>
      <c r="AA41" s="386"/>
      <c r="AB41" s="386"/>
      <c r="AC41" s="386"/>
      <c r="AD41" s="386"/>
      <c r="AE41" s="386"/>
      <c r="AF41" s="386"/>
      <c r="AG41" s="386"/>
      <c r="AH41" s="386"/>
      <c r="AI41" s="386"/>
      <c r="AJ41" s="386"/>
      <c r="AK41" s="386"/>
      <c r="AL41" s="214"/>
      <c r="AM41" s="387" t="str">
        <f t="shared" si="0"/>
        <v/>
      </c>
      <c r="AN41" s="387"/>
      <c r="AO41" s="386"/>
      <c r="AP41" s="386"/>
      <c r="AQ41" s="386"/>
      <c r="AR41" s="386"/>
      <c r="AS41" s="386"/>
      <c r="AT41" s="386"/>
      <c r="AU41" s="386"/>
      <c r="AV41" s="386"/>
      <c r="AW41" s="386"/>
      <c r="AX41" s="386"/>
      <c r="AY41" s="386"/>
      <c r="AZ41" s="386"/>
      <c r="BA41" s="386"/>
      <c r="BB41" s="386"/>
      <c r="BC41" s="386"/>
      <c r="BD41" s="214"/>
      <c r="BE41" s="387" t="str">
        <f t="shared" si="1"/>
        <v/>
      </c>
      <c r="BF41" s="387"/>
      <c r="BG41" s="386"/>
      <c r="BH41" s="386"/>
      <c r="BI41" s="386"/>
      <c r="BJ41" s="386"/>
      <c r="BK41" s="386"/>
      <c r="BL41" s="386"/>
      <c r="BM41" s="386"/>
      <c r="BN41" s="386"/>
      <c r="BO41" s="386"/>
      <c r="BP41" s="386"/>
      <c r="BQ41" s="386"/>
      <c r="BR41" s="386"/>
      <c r="BS41" s="386"/>
      <c r="BT41" s="386"/>
      <c r="BU41" s="386"/>
      <c r="BV41" s="214"/>
      <c r="BW41" s="387" t="str">
        <f t="shared" si="2"/>
        <v/>
      </c>
      <c r="BX41" s="387"/>
      <c r="BY41" s="386" t="str">
        <f>IF('各会計、関係団体の財政状況及び健全化判断比率'!B75="","",'各会計、関係団体の財政状況及び健全化判断比率'!B75)</f>
        <v/>
      </c>
      <c r="BZ41" s="386"/>
      <c r="CA41" s="386"/>
      <c r="CB41" s="386"/>
      <c r="CC41" s="386"/>
      <c r="CD41" s="386"/>
      <c r="CE41" s="386"/>
      <c r="CF41" s="386"/>
      <c r="CG41" s="386"/>
      <c r="CH41" s="386"/>
      <c r="CI41" s="386"/>
      <c r="CJ41" s="386"/>
      <c r="CK41" s="386"/>
      <c r="CL41" s="386"/>
      <c r="CM41" s="386"/>
      <c r="CN41" s="214"/>
      <c r="CO41" s="387" t="str">
        <f t="shared" si="3"/>
        <v/>
      </c>
      <c r="CP41" s="387"/>
      <c r="CQ41" s="386" t="str">
        <f>IF('各会計、関係団体の財政状況及び健全化判断比率'!BS14="","",'各会計、関係団体の財政状況及び健全化判断比率'!BS14)</f>
        <v/>
      </c>
      <c r="CR41" s="386"/>
      <c r="CS41" s="386"/>
      <c r="CT41" s="386"/>
      <c r="CU41" s="386"/>
      <c r="CV41" s="386"/>
      <c r="CW41" s="386"/>
      <c r="CX41" s="386"/>
      <c r="CY41" s="386"/>
      <c r="CZ41" s="386"/>
      <c r="DA41" s="386"/>
      <c r="DB41" s="386"/>
      <c r="DC41" s="386"/>
      <c r="DD41" s="386"/>
      <c r="DE41" s="386"/>
      <c r="DF41" s="211"/>
      <c r="DG41" s="388" t="str">
        <f>IF('各会計、関係団体の財政状況及び健全化判断比率'!BR14="","",'各会計、関係団体の財政状況及び健全化判断比率'!BR14)</f>
        <v/>
      </c>
      <c r="DH41" s="388"/>
      <c r="DI41" s="218"/>
      <c r="DJ41" s="186"/>
      <c r="DK41" s="186"/>
      <c r="DL41" s="186"/>
      <c r="DM41" s="186"/>
      <c r="DN41" s="186"/>
      <c r="DO41" s="186"/>
    </row>
    <row r="42" spans="1:119" ht="32.25" customHeight="1" x14ac:dyDescent="0.15">
      <c r="A42" s="186"/>
      <c r="B42" s="213"/>
      <c r="C42" s="387" t="str">
        <f t="shared" si="5"/>
        <v/>
      </c>
      <c r="D42" s="387"/>
      <c r="E42" s="386" t="str">
        <f>IF('各会計、関係団体の財政状況及び健全化判断比率'!B15="","",'各会計、関係団体の財政状況及び健全化判断比率'!B15)</f>
        <v/>
      </c>
      <c r="F42" s="386"/>
      <c r="G42" s="386"/>
      <c r="H42" s="386"/>
      <c r="I42" s="386"/>
      <c r="J42" s="386"/>
      <c r="K42" s="386"/>
      <c r="L42" s="386"/>
      <c r="M42" s="386"/>
      <c r="N42" s="386"/>
      <c r="O42" s="386"/>
      <c r="P42" s="386"/>
      <c r="Q42" s="386"/>
      <c r="R42" s="386"/>
      <c r="S42" s="386"/>
      <c r="T42" s="214"/>
      <c r="U42" s="387" t="str">
        <f t="shared" si="4"/>
        <v/>
      </c>
      <c r="V42" s="387"/>
      <c r="W42" s="386"/>
      <c r="X42" s="386"/>
      <c r="Y42" s="386"/>
      <c r="Z42" s="386"/>
      <c r="AA42" s="386"/>
      <c r="AB42" s="386"/>
      <c r="AC42" s="386"/>
      <c r="AD42" s="386"/>
      <c r="AE42" s="386"/>
      <c r="AF42" s="386"/>
      <c r="AG42" s="386"/>
      <c r="AH42" s="386"/>
      <c r="AI42" s="386"/>
      <c r="AJ42" s="386"/>
      <c r="AK42" s="386"/>
      <c r="AL42" s="214"/>
      <c r="AM42" s="387" t="str">
        <f t="shared" si="0"/>
        <v/>
      </c>
      <c r="AN42" s="387"/>
      <c r="AO42" s="386"/>
      <c r="AP42" s="386"/>
      <c r="AQ42" s="386"/>
      <c r="AR42" s="386"/>
      <c r="AS42" s="386"/>
      <c r="AT42" s="386"/>
      <c r="AU42" s="386"/>
      <c r="AV42" s="386"/>
      <c r="AW42" s="386"/>
      <c r="AX42" s="386"/>
      <c r="AY42" s="386"/>
      <c r="AZ42" s="386"/>
      <c r="BA42" s="386"/>
      <c r="BB42" s="386"/>
      <c r="BC42" s="386"/>
      <c r="BD42" s="214"/>
      <c r="BE42" s="387" t="str">
        <f t="shared" si="1"/>
        <v/>
      </c>
      <c r="BF42" s="387"/>
      <c r="BG42" s="386"/>
      <c r="BH42" s="386"/>
      <c r="BI42" s="386"/>
      <c r="BJ42" s="386"/>
      <c r="BK42" s="386"/>
      <c r="BL42" s="386"/>
      <c r="BM42" s="386"/>
      <c r="BN42" s="386"/>
      <c r="BO42" s="386"/>
      <c r="BP42" s="386"/>
      <c r="BQ42" s="386"/>
      <c r="BR42" s="386"/>
      <c r="BS42" s="386"/>
      <c r="BT42" s="386"/>
      <c r="BU42" s="386"/>
      <c r="BV42" s="214"/>
      <c r="BW42" s="387" t="str">
        <f t="shared" si="2"/>
        <v/>
      </c>
      <c r="BX42" s="387"/>
      <c r="BY42" s="386" t="str">
        <f>IF('各会計、関係団体の財政状況及び健全化判断比率'!B76="","",'各会計、関係団体の財政状況及び健全化判断比率'!B76)</f>
        <v/>
      </c>
      <c r="BZ42" s="386"/>
      <c r="CA42" s="386"/>
      <c r="CB42" s="386"/>
      <c r="CC42" s="386"/>
      <c r="CD42" s="386"/>
      <c r="CE42" s="386"/>
      <c r="CF42" s="386"/>
      <c r="CG42" s="386"/>
      <c r="CH42" s="386"/>
      <c r="CI42" s="386"/>
      <c r="CJ42" s="386"/>
      <c r="CK42" s="386"/>
      <c r="CL42" s="386"/>
      <c r="CM42" s="386"/>
      <c r="CN42" s="214"/>
      <c r="CO42" s="387" t="str">
        <f t="shared" si="3"/>
        <v/>
      </c>
      <c r="CP42" s="387"/>
      <c r="CQ42" s="386" t="str">
        <f>IF('各会計、関係団体の財政状況及び健全化判断比率'!BS15="","",'各会計、関係団体の財政状況及び健全化判断比率'!BS15)</f>
        <v/>
      </c>
      <c r="CR42" s="386"/>
      <c r="CS42" s="386"/>
      <c r="CT42" s="386"/>
      <c r="CU42" s="386"/>
      <c r="CV42" s="386"/>
      <c r="CW42" s="386"/>
      <c r="CX42" s="386"/>
      <c r="CY42" s="386"/>
      <c r="CZ42" s="386"/>
      <c r="DA42" s="386"/>
      <c r="DB42" s="386"/>
      <c r="DC42" s="386"/>
      <c r="DD42" s="386"/>
      <c r="DE42" s="386"/>
      <c r="DF42" s="211"/>
      <c r="DG42" s="388" t="str">
        <f>IF('各会計、関係団体の財政状況及び健全化判断比率'!BR15="","",'各会計、関係団体の財政状況及び健全化判断比率'!BR15)</f>
        <v/>
      </c>
      <c r="DH42" s="388"/>
      <c r="DI42" s="218"/>
      <c r="DJ42" s="186"/>
      <c r="DK42" s="186"/>
      <c r="DL42" s="186"/>
      <c r="DM42" s="186"/>
      <c r="DN42" s="186"/>
      <c r="DO42" s="186"/>
    </row>
    <row r="43" spans="1:119" ht="32.25" customHeight="1" x14ac:dyDescent="0.15">
      <c r="A43" s="186"/>
      <c r="B43" s="213"/>
      <c r="C43" s="387" t="str">
        <f t="shared" si="5"/>
        <v/>
      </c>
      <c r="D43" s="387"/>
      <c r="E43" s="386" t="str">
        <f>IF('各会計、関係団体の財政状況及び健全化判断比率'!B16="","",'各会計、関係団体の財政状況及び健全化判断比率'!B16)</f>
        <v/>
      </c>
      <c r="F43" s="386"/>
      <c r="G43" s="386"/>
      <c r="H43" s="386"/>
      <c r="I43" s="386"/>
      <c r="J43" s="386"/>
      <c r="K43" s="386"/>
      <c r="L43" s="386"/>
      <c r="M43" s="386"/>
      <c r="N43" s="386"/>
      <c r="O43" s="386"/>
      <c r="P43" s="386"/>
      <c r="Q43" s="386"/>
      <c r="R43" s="386"/>
      <c r="S43" s="386"/>
      <c r="T43" s="214"/>
      <c r="U43" s="387" t="str">
        <f t="shared" si="4"/>
        <v/>
      </c>
      <c r="V43" s="387"/>
      <c r="W43" s="386"/>
      <c r="X43" s="386"/>
      <c r="Y43" s="386"/>
      <c r="Z43" s="386"/>
      <c r="AA43" s="386"/>
      <c r="AB43" s="386"/>
      <c r="AC43" s="386"/>
      <c r="AD43" s="386"/>
      <c r="AE43" s="386"/>
      <c r="AF43" s="386"/>
      <c r="AG43" s="386"/>
      <c r="AH43" s="386"/>
      <c r="AI43" s="386"/>
      <c r="AJ43" s="386"/>
      <c r="AK43" s="386"/>
      <c r="AL43" s="214"/>
      <c r="AM43" s="387" t="str">
        <f t="shared" si="0"/>
        <v/>
      </c>
      <c r="AN43" s="387"/>
      <c r="AO43" s="386"/>
      <c r="AP43" s="386"/>
      <c r="AQ43" s="386"/>
      <c r="AR43" s="386"/>
      <c r="AS43" s="386"/>
      <c r="AT43" s="386"/>
      <c r="AU43" s="386"/>
      <c r="AV43" s="386"/>
      <c r="AW43" s="386"/>
      <c r="AX43" s="386"/>
      <c r="AY43" s="386"/>
      <c r="AZ43" s="386"/>
      <c r="BA43" s="386"/>
      <c r="BB43" s="386"/>
      <c r="BC43" s="386"/>
      <c r="BD43" s="214"/>
      <c r="BE43" s="387" t="str">
        <f t="shared" si="1"/>
        <v/>
      </c>
      <c r="BF43" s="387"/>
      <c r="BG43" s="386"/>
      <c r="BH43" s="386"/>
      <c r="BI43" s="386"/>
      <c r="BJ43" s="386"/>
      <c r="BK43" s="386"/>
      <c r="BL43" s="386"/>
      <c r="BM43" s="386"/>
      <c r="BN43" s="386"/>
      <c r="BO43" s="386"/>
      <c r="BP43" s="386"/>
      <c r="BQ43" s="386"/>
      <c r="BR43" s="386"/>
      <c r="BS43" s="386"/>
      <c r="BT43" s="386"/>
      <c r="BU43" s="386"/>
      <c r="BV43" s="214"/>
      <c r="BW43" s="387" t="str">
        <f t="shared" si="2"/>
        <v/>
      </c>
      <c r="BX43" s="387"/>
      <c r="BY43" s="386" t="str">
        <f>IF('各会計、関係団体の財政状況及び健全化判断比率'!B77="","",'各会計、関係団体の財政状況及び健全化判断比率'!B77)</f>
        <v/>
      </c>
      <c r="BZ43" s="386"/>
      <c r="CA43" s="386"/>
      <c r="CB43" s="386"/>
      <c r="CC43" s="386"/>
      <c r="CD43" s="386"/>
      <c r="CE43" s="386"/>
      <c r="CF43" s="386"/>
      <c r="CG43" s="386"/>
      <c r="CH43" s="386"/>
      <c r="CI43" s="386"/>
      <c r="CJ43" s="386"/>
      <c r="CK43" s="386"/>
      <c r="CL43" s="386"/>
      <c r="CM43" s="386"/>
      <c r="CN43" s="214"/>
      <c r="CO43" s="387" t="str">
        <f t="shared" si="3"/>
        <v/>
      </c>
      <c r="CP43" s="387"/>
      <c r="CQ43" s="386" t="str">
        <f>IF('各会計、関係団体の財政状況及び健全化判断比率'!BS16="","",'各会計、関係団体の財政状況及び健全化判断比率'!BS16)</f>
        <v/>
      </c>
      <c r="CR43" s="386"/>
      <c r="CS43" s="386"/>
      <c r="CT43" s="386"/>
      <c r="CU43" s="386"/>
      <c r="CV43" s="386"/>
      <c r="CW43" s="386"/>
      <c r="CX43" s="386"/>
      <c r="CY43" s="386"/>
      <c r="CZ43" s="386"/>
      <c r="DA43" s="386"/>
      <c r="DB43" s="386"/>
      <c r="DC43" s="386"/>
      <c r="DD43" s="386"/>
      <c r="DE43" s="386"/>
      <c r="DF43" s="211"/>
      <c r="DG43" s="388" t="str">
        <f>IF('各会計、関係団体の財政状況及び健全化判断比率'!BR16="","",'各会計、関係団体の財政状況及び健全化判断比率'!BR16)</f>
        <v/>
      </c>
      <c r="DH43" s="388"/>
      <c r="DI43" s="218"/>
      <c r="DJ43" s="186"/>
      <c r="DK43" s="186"/>
      <c r="DL43" s="186"/>
      <c r="DM43" s="186"/>
      <c r="DN43" s="186"/>
      <c r="DO43" s="186"/>
    </row>
    <row r="44" spans="1:119" ht="13.5" customHeight="1" thickBot="1" x14ac:dyDescent="0.2">
      <c r="A44" s="186"/>
      <c r="B44" s="219"/>
      <c r="C44" s="220"/>
      <c r="D44" s="220"/>
      <c r="E44" s="220"/>
      <c r="F44" s="220"/>
      <c r="G44" s="220"/>
      <c r="H44" s="220"/>
      <c r="I44" s="220"/>
      <c r="J44" s="220"/>
      <c r="K44" s="220"/>
      <c r="L44" s="220"/>
      <c r="M44" s="220"/>
      <c r="N44" s="220"/>
      <c r="O44" s="220"/>
      <c r="P44" s="220"/>
      <c r="Q44" s="220"/>
      <c r="R44" s="220"/>
      <c r="S44" s="220"/>
      <c r="T44" s="220"/>
      <c r="U44" s="220"/>
      <c r="V44" s="220"/>
      <c r="W44" s="220"/>
      <c r="X44" s="220"/>
      <c r="Y44" s="220"/>
      <c r="Z44" s="220"/>
      <c r="AA44" s="220"/>
      <c r="AB44" s="220"/>
      <c r="AC44" s="220"/>
      <c r="AD44" s="220"/>
      <c r="AE44" s="220"/>
      <c r="AF44" s="220"/>
      <c r="AG44" s="220"/>
      <c r="AH44" s="220"/>
      <c r="AI44" s="220"/>
      <c r="AJ44" s="220"/>
      <c r="AK44" s="220"/>
      <c r="AL44" s="220"/>
      <c r="AM44" s="220"/>
      <c r="AN44" s="220"/>
      <c r="AO44" s="220"/>
      <c r="AP44" s="220"/>
      <c r="AQ44" s="220"/>
      <c r="AR44" s="220"/>
      <c r="AS44" s="220"/>
      <c r="AT44" s="220"/>
      <c r="AU44" s="220"/>
      <c r="AV44" s="220"/>
      <c r="AW44" s="220"/>
      <c r="AX44" s="220"/>
      <c r="AY44" s="220"/>
      <c r="AZ44" s="220"/>
      <c r="BA44" s="220"/>
      <c r="BB44" s="220"/>
      <c r="BC44" s="220"/>
      <c r="BD44" s="220"/>
      <c r="BE44" s="220"/>
      <c r="BF44" s="220"/>
      <c r="BG44" s="220"/>
      <c r="BH44" s="220"/>
      <c r="BI44" s="220"/>
      <c r="BJ44" s="220"/>
      <c r="BK44" s="220"/>
      <c r="BL44" s="220"/>
      <c r="BM44" s="220"/>
      <c r="BN44" s="220"/>
      <c r="BO44" s="220"/>
      <c r="BP44" s="220"/>
      <c r="BQ44" s="220"/>
      <c r="BR44" s="220"/>
      <c r="BS44" s="220"/>
      <c r="BT44" s="220"/>
      <c r="BU44" s="220"/>
      <c r="BV44" s="220"/>
      <c r="BW44" s="220"/>
      <c r="BX44" s="220"/>
      <c r="BY44" s="220"/>
      <c r="BZ44" s="220"/>
      <c r="CA44" s="220"/>
      <c r="CB44" s="220"/>
      <c r="CC44" s="220"/>
      <c r="CD44" s="220"/>
      <c r="CE44" s="220"/>
      <c r="CF44" s="220"/>
      <c r="CG44" s="220"/>
      <c r="CH44" s="220"/>
      <c r="CI44" s="220"/>
      <c r="CJ44" s="220"/>
      <c r="CK44" s="220"/>
      <c r="CL44" s="220"/>
      <c r="CM44" s="220"/>
      <c r="CN44" s="220"/>
      <c r="CO44" s="220"/>
      <c r="CP44" s="220"/>
      <c r="CQ44" s="220"/>
      <c r="CR44" s="220"/>
      <c r="CS44" s="220"/>
      <c r="CT44" s="220"/>
      <c r="CU44" s="220"/>
      <c r="CV44" s="220"/>
      <c r="CW44" s="220"/>
      <c r="CX44" s="220"/>
      <c r="CY44" s="220"/>
      <c r="CZ44" s="220"/>
      <c r="DA44" s="220"/>
      <c r="DB44" s="220"/>
      <c r="DC44" s="220"/>
      <c r="DD44" s="220"/>
      <c r="DE44" s="220"/>
      <c r="DF44" s="220"/>
      <c r="DG44" s="220"/>
      <c r="DH44" s="220"/>
      <c r="DI44" s="221"/>
      <c r="DJ44" s="186"/>
      <c r="DK44" s="186"/>
      <c r="DL44" s="186"/>
      <c r="DM44" s="186"/>
      <c r="DN44" s="186"/>
      <c r="DO44" s="186"/>
    </row>
    <row r="45" spans="1:119" x14ac:dyDescent="0.15">
      <c r="A45" s="186"/>
      <c r="B45" s="186"/>
      <c r="C45" s="186"/>
      <c r="D45" s="186"/>
      <c r="E45" s="186"/>
      <c r="F45" s="186"/>
      <c r="G45" s="186"/>
      <c r="H45" s="186"/>
      <c r="I45" s="186"/>
      <c r="J45" s="186"/>
      <c r="K45" s="186"/>
      <c r="L45" s="186"/>
      <c r="M45" s="186"/>
      <c r="N45" s="186"/>
      <c r="O45" s="186"/>
      <c r="P45" s="186"/>
      <c r="Q45" s="186"/>
      <c r="R45" s="186"/>
      <c r="S45" s="186"/>
      <c r="T45" s="186"/>
      <c r="U45" s="186"/>
      <c r="V45" s="186"/>
      <c r="W45" s="186"/>
      <c r="X45" s="186"/>
      <c r="Y45" s="186"/>
      <c r="Z45" s="186"/>
      <c r="AA45" s="186"/>
      <c r="AB45" s="186"/>
      <c r="AC45" s="186"/>
      <c r="AD45" s="186"/>
      <c r="AE45" s="186"/>
      <c r="AF45" s="186"/>
      <c r="AG45" s="186"/>
      <c r="AH45" s="186"/>
      <c r="AI45" s="186"/>
      <c r="AJ45" s="186"/>
      <c r="AK45" s="186"/>
      <c r="AL45" s="186"/>
      <c r="AM45" s="186"/>
      <c r="AN45" s="186"/>
      <c r="AO45" s="186"/>
      <c r="AP45" s="186"/>
      <c r="AQ45" s="186"/>
      <c r="AR45" s="186"/>
      <c r="AS45" s="186"/>
      <c r="AT45" s="186"/>
      <c r="AU45" s="186"/>
      <c r="AV45" s="186"/>
      <c r="AW45" s="186"/>
      <c r="AX45" s="186"/>
      <c r="AY45" s="186"/>
      <c r="AZ45" s="186"/>
      <c r="BA45" s="186"/>
      <c r="BB45" s="186"/>
      <c r="BC45" s="186"/>
      <c r="BD45" s="186"/>
      <c r="BE45" s="186"/>
      <c r="BF45" s="186"/>
      <c r="BG45" s="186"/>
      <c r="BH45" s="186"/>
      <c r="BI45" s="186"/>
      <c r="BJ45" s="186"/>
      <c r="BK45" s="186"/>
      <c r="BL45" s="186"/>
      <c r="BM45" s="186"/>
      <c r="BN45" s="186"/>
      <c r="BO45" s="186"/>
      <c r="BP45" s="186"/>
      <c r="BQ45" s="186"/>
      <c r="BR45" s="186"/>
      <c r="BS45" s="186"/>
      <c r="BT45" s="186"/>
      <c r="BU45" s="186"/>
      <c r="BV45" s="186"/>
      <c r="BW45" s="186"/>
      <c r="BX45" s="186"/>
      <c r="BY45" s="186"/>
      <c r="BZ45" s="186"/>
      <c r="CA45" s="186"/>
      <c r="CB45" s="186"/>
      <c r="CC45" s="186"/>
      <c r="CD45" s="186"/>
      <c r="CE45" s="186"/>
      <c r="CF45" s="186"/>
      <c r="CG45" s="186"/>
      <c r="CH45" s="186"/>
      <c r="CI45" s="186"/>
      <c r="CJ45" s="186"/>
      <c r="CK45" s="186"/>
      <c r="CL45" s="186"/>
      <c r="CM45" s="186"/>
      <c r="CN45" s="186"/>
      <c r="CO45" s="186"/>
      <c r="CP45" s="186"/>
      <c r="CQ45" s="186"/>
      <c r="CR45" s="186"/>
      <c r="CS45" s="186"/>
      <c r="CT45" s="186"/>
      <c r="CU45" s="186"/>
      <c r="CV45" s="186"/>
      <c r="CW45" s="186"/>
      <c r="CX45" s="186"/>
      <c r="CY45" s="186"/>
      <c r="CZ45" s="186"/>
      <c r="DA45" s="186"/>
      <c r="DB45" s="186"/>
      <c r="DC45" s="186"/>
      <c r="DD45" s="186"/>
      <c r="DE45" s="186"/>
      <c r="DF45" s="186"/>
      <c r="DG45" s="186"/>
      <c r="DH45" s="186"/>
      <c r="DI45" s="186"/>
      <c r="DJ45" s="186"/>
      <c r="DK45" s="186"/>
      <c r="DL45" s="186"/>
      <c r="DM45" s="186"/>
      <c r="DN45" s="186"/>
      <c r="DO45" s="186"/>
    </row>
    <row r="46" spans="1:119" x14ac:dyDescent="0.15">
      <c r="B46" s="186" t="s">
        <v>206</v>
      </c>
      <c r="C46" s="186"/>
      <c r="D46" s="186"/>
      <c r="E46" s="186" t="s">
        <v>207</v>
      </c>
      <c r="F46" s="186"/>
      <c r="G46" s="186"/>
      <c r="H46" s="186"/>
      <c r="I46" s="186"/>
      <c r="J46" s="186"/>
      <c r="K46" s="186"/>
      <c r="L46" s="186"/>
      <c r="M46" s="186"/>
      <c r="N46" s="186"/>
      <c r="O46" s="186"/>
      <c r="P46" s="186"/>
      <c r="Q46" s="186"/>
      <c r="R46" s="186"/>
      <c r="S46" s="186"/>
      <c r="T46" s="186"/>
      <c r="U46" s="186"/>
      <c r="V46" s="186"/>
      <c r="W46" s="186"/>
      <c r="X46" s="186"/>
      <c r="Y46" s="186"/>
      <c r="Z46" s="186"/>
      <c r="AA46" s="186"/>
      <c r="AB46" s="186"/>
      <c r="AC46" s="186"/>
      <c r="AD46" s="186"/>
      <c r="AE46" s="186"/>
      <c r="AF46" s="186"/>
      <c r="AG46" s="186"/>
      <c r="AH46" s="186"/>
      <c r="AI46" s="186"/>
      <c r="AJ46" s="186"/>
      <c r="AK46" s="186"/>
      <c r="AL46" s="186"/>
      <c r="AM46" s="186"/>
      <c r="AN46" s="186"/>
      <c r="AO46" s="186"/>
      <c r="AP46" s="186"/>
      <c r="AQ46" s="186"/>
      <c r="AR46" s="186"/>
      <c r="AS46" s="186"/>
      <c r="AT46" s="186"/>
      <c r="AU46" s="186"/>
      <c r="AV46" s="186"/>
      <c r="AW46" s="186"/>
      <c r="AX46" s="186"/>
      <c r="AY46" s="186"/>
      <c r="AZ46" s="186"/>
      <c r="BA46" s="186"/>
      <c r="BB46" s="186"/>
      <c r="BC46" s="186"/>
      <c r="BD46" s="186"/>
      <c r="BE46" s="186"/>
      <c r="BF46" s="186"/>
      <c r="BG46" s="186"/>
      <c r="BH46" s="186"/>
      <c r="BI46" s="186"/>
      <c r="BJ46" s="186"/>
      <c r="BK46" s="186"/>
      <c r="BL46" s="186"/>
      <c r="BM46" s="186"/>
      <c r="BN46" s="186"/>
      <c r="BO46" s="186"/>
      <c r="BP46" s="186"/>
      <c r="BQ46" s="186"/>
      <c r="BR46" s="186"/>
      <c r="BS46" s="186"/>
      <c r="BT46" s="186"/>
      <c r="BU46" s="186"/>
      <c r="BV46" s="186"/>
      <c r="BW46" s="186"/>
      <c r="BX46" s="186"/>
      <c r="BY46" s="186"/>
      <c r="BZ46" s="186"/>
      <c r="CA46" s="186"/>
      <c r="CB46" s="186"/>
      <c r="CC46" s="186"/>
      <c r="CD46" s="186"/>
      <c r="CE46" s="186"/>
      <c r="CF46" s="186"/>
      <c r="CG46" s="186"/>
      <c r="CH46" s="186"/>
      <c r="CI46" s="186"/>
      <c r="CJ46" s="186"/>
      <c r="CK46" s="186"/>
      <c r="CL46" s="186"/>
      <c r="CM46" s="186"/>
      <c r="CN46" s="186"/>
      <c r="CO46" s="186"/>
      <c r="CP46" s="186"/>
      <c r="CQ46" s="186"/>
      <c r="CR46" s="186"/>
      <c r="CS46" s="186"/>
      <c r="CT46" s="186"/>
      <c r="CU46" s="186"/>
      <c r="CV46" s="186"/>
      <c r="CW46" s="186"/>
      <c r="CX46" s="186"/>
      <c r="CY46" s="186"/>
      <c r="CZ46" s="186"/>
      <c r="DA46" s="186"/>
      <c r="DB46" s="186"/>
      <c r="DC46" s="186"/>
      <c r="DD46" s="186"/>
      <c r="DE46" s="186"/>
      <c r="DF46" s="186"/>
      <c r="DG46" s="186"/>
      <c r="DH46" s="186"/>
      <c r="DI46" s="186"/>
    </row>
    <row r="47" spans="1:119" x14ac:dyDescent="0.15">
      <c r="B47" s="186"/>
      <c r="C47" s="186"/>
      <c r="D47" s="186"/>
      <c r="E47" s="186" t="s">
        <v>208</v>
      </c>
      <c r="F47" s="186"/>
      <c r="G47" s="186"/>
      <c r="H47" s="186"/>
      <c r="I47" s="186"/>
      <c r="J47" s="186"/>
      <c r="K47" s="186"/>
      <c r="L47" s="186"/>
      <c r="M47" s="186"/>
      <c r="N47" s="186"/>
      <c r="O47" s="186"/>
      <c r="P47" s="186"/>
      <c r="Q47" s="186"/>
      <c r="R47" s="186"/>
      <c r="S47" s="186"/>
      <c r="T47" s="186"/>
      <c r="U47" s="186"/>
      <c r="V47" s="186"/>
      <c r="W47" s="186"/>
      <c r="X47" s="186"/>
      <c r="Y47" s="186"/>
      <c r="Z47" s="186"/>
      <c r="AA47" s="186"/>
      <c r="AB47" s="186"/>
      <c r="AC47" s="186"/>
      <c r="AD47" s="186"/>
      <c r="AE47" s="186"/>
      <c r="AF47" s="186"/>
      <c r="AG47" s="186"/>
      <c r="AH47" s="186"/>
      <c r="AI47" s="186"/>
      <c r="AJ47" s="186"/>
      <c r="AK47" s="186"/>
      <c r="AL47" s="186"/>
      <c r="AM47" s="186"/>
      <c r="AN47" s="186"/>
      <c r="AO47" s="186"/>
      <c r="AP47" s="186"/>
      <c r="AQ47" s="186"/>
      <c r="AR47" s="186"/>
      <c r="AS47" s="186"/>
      <c r="AT47" s="186"/>
      <c r="AU47" s="186"/>
      <c r="AV47" s="186"/>
      <c r="AW47" s="186"/>
      <c r="AX47" s="186"/>
      <c r="AY47" s="186"/>
      <c r="AZ47" s="186"/>
      <c r="BA47" s="186"/>
      <c r="BB47" s="186"/>
      <c r="BC47" s="186"/>
      <c r="BD47" s="186"/>
      <c r="BE47" s="186"/>
      <c r="BF47" s="186"/>
      <c r="BG47" s="186"/>
      <c r="BH47" s="186"/>
      <c r="BI47" s="186"/>
      <c r="BJ47" s="186"/>
      <c r="BK47" s="186"/>
      <c r="BL47" s="186"/>
      <c r="BM47" s="186"/>
      <c r="BN47" s="186"/>
      <c r="BO47" s="186"/>
      <c r="BP47" s="186"/>
      <c r="BQ47" s="186"/>
      <c r="BR47" s="186"/>
      <c r="BS47" s="186"/>
      <c r="BT47" s="186"/>
      <c r="BU47" s="186"/>
      <c r="BV47" s="186"/>
      <c r="BW47" s="186"/>
      <c r="BX47" s="186"/>
      <c r="BY47" s="186"/>
      <c r="BZ47" s="186"/>
      <c r="CA47" s="186"/>
      <c r="CB47" s="186"/>
      <c r="CC47" s="186"/>
      <c r="CD47" s="186"/>
      <c r="CE47" s="186"/>
      <c r="CF47" s="186"/>
      <c r="CG47" s="186"/>
      <c r="CH47" s="186"/>
      <c r="CI47" s="186"/>
      <c r="CJ47" s="186"/>
      <c r="CK47" s="186"/>
      <c r="CL47" s="186"/>
      <c r="CM47" s="186"/>
      <c r="CN47" s="186"/>
      <c r="CO47" s="186"/>
      <c r="CP47" s="186"/>
      <c r="CQ47" s="186"/>
      <c r="CR47" s="186"/>
      <c r="CS47" s="186"/>
      <c r="CT47" s="186"/>
      <c r="CU47" s="186"/>
      <c r="CV47" s="186"/>
      <c r="CW47" s="186"/>
      <c r="CX47" s="186"/>
      <c r="CY47" s="186"/>
      <c r="CZ47" s="186"/>
      <c r="DA47" s="186"/>
      <c r="DB47" s="186"/>
      <c r="DC47" s="186"/>
      <c r="DD47" s="186"/>
      <c r="DE47" s="186"/>
      <c r="DF47" s="186"/>
      <c r="DG47" s="186"/>
      <c r="DH47" s="186"/>
      <c r="DI47" s="186"/>
    </row>
    <row r="48" spans="1:119" x14ac:dyDescent="0.15">
      <c r="B48" s="186"/>
      <c r="C48" s="186"/>
      <c r="D48" s="186"/>
      <c r="E48" s="186" t="s">
        <v>209</v>
      </c>
      <c r="F48" s="186"/>
      <c r="G48" s="186"/>
      <c r="H48" s="186"/>
      <c r="I48" s="186"/>
      <c r="J48" s="186"/>
      <c r="K48" s="186"/>
      <c r="L48" s="186"/>
      <c r="M48" s="186"/>
      <c r="N48" s="186"/>
      <c r="O48" s="186"/>
      <c r="P48" s="186"/>
      <c r="Q48" s="186"/>
      <c r="R48" s="186"/>
      <c r="S48" s="186"/>
      <c r="T48" s="186"/>
      <c r="U48" s="186"/>
      <c r="V48" s="186"/>
      <c r="W48" s="186"/>
      <c r="X48" s="186"/>
      <c r="Y48" s="186"/>
      <c r="Z48" s="186"/>
      <c r="AA48" s="186"/>
      <c r="AB48" s="186"/>
      <c r="AC48" s="186"/>
      <c r="AD48" s="186"/>
      <c r="AE48" s="186"/>
      <c r="AF48" s="186"/>
      <c r="AG48" s="186"/>
      <c r="AH48" s="186"/>
      <c r="AI48" s="186"/>
      <c r="AJ48" s="186"/>
      <c r="AK48" s="186"/>
      <c r="AL48" s="186"/>
      <c r="AM48" s="186"/>
      <c r="AN48" s="186"/>
      <c r="AO48" s="186"/>
      <c r="AP48" s="186"/>
      <c r="AQ48" s="186"/>
      <c r="AR48" s="186"/>
      <c r="AS48" s="186"/>
      <c r="AT48" s="186"/>
      <c r="AU48" s="186"/>
      <c r="AV48" s="186"/>
      <c r="AW48" s="186"/>
      <c r="AX48" s="186"/>
      <c r="AY48" s="186"/>
      <c r="AZ48" s="186"/>
      <c r="BA48" s="186"/>
      <c r="BB48" s="186"/>
      <c r="BC48" s="186"/>
      <c r="BD48" s="186"/>
      <c r="BE48" s="186"/>
      <c r="BF48" s="186"/>
      <c r="BG48" s="186"/>
      <c r="BH48" s="186"/>
      <c r="BI48" s="186"/>
      <c r="BJ48" s="186"/>
      <c r="BK48" s="186"/>
      <c r="BL48" s="186"/>
      <c r="BM48" s="186"/>
      <c r="BN48" s="186"/>
      <c r="BO48" s="186"/>
      <c r="BP48" s="186"/>
      <c r="BQ48" s="186"/>
      <c r="BR48" s="186"/>
      <c r="BS48" s="186"/>
      <c r="BT48" s="186"/>
      <c r="BU48" s="186"/>
      <c r="BV48" s="186"/>
      <c r="BW48" s="186"/>
      <c r="BX48" s="186"/>
      <c r="BY48" s="186"/>
      <c r="BZ48" s="186"/>
      <c r="CA48" s="186"/>
      <c r="CB48" s="186"/>
      <c r="CC48" s="186"/>
      <c r="CD48" s="186"/>
      <c r="CE48" s="186"/>
      <c r="CF48" s="186"/>
      <c r="CG48" s="186"/>
      <c r="CH48" s="186"/>
      <c r="CI48" s="186"/>
      <c r="CJ48" s="186"/>
      <c r="CK48" s="186"/>
      <c r="CL48" s="186"/>
      <c r="CM48" s="186"/>
      <c r="CN48" s="186"/>
      <c r="CO48" s="186"/>
      <c r="CP48" s="186"/>
      <c r="CQ48" s="186"/>
      <c r="CR48" s="186"/>
      <c r="CS48" s="186"/>
      <c r="CT48" s="186"/>
      <c r="CU48" s="186"/>
      <c r="CV48" s="186"/>
      <c r="CW48" s="186"/>
      <c r="CX48" s="186"/>
      <c r="CY48" s="186"/>
      <c r="CZ48" s="186"/>
      <c r="DA48" s="186"/>
      <c r="DB48" s="186"/>
      <c r="DC48" s="186"/>
      <c r="DD48" s="186"/>
      <c r="DE48" s="186"/>
      <c r="DF48" s="186"/>
      <c r="DG48" s="186"/>
      <c r="DH48" s="186"/>
      <c r="DI48" s="186"/>
    </row>
    <row r="49" spans="5:5" x14ac:dyDescent="0.15">
      <c r="E49" s="222" t="s">
        <v>210</v>
      </c>
    </row>
    <row r="50" spans="5:5" x14ac:dyDescent="0.15">
      <c r="E50" s="188" t="s">
        <v>211</v>
      </c>
    </row>
    <row r="51" spans="5:5" x14ac:dyDescent="0.15">
      <c r="E51" s="188" t="s">
        <v>212</v>
      </c>
    </row>
    <row r="52" spans="5:5" x14ac:dyDescent="0.15">
      <c r="E52" s="188" t="s">
        <v>213</v>
      </c>
    </row>
    <row r="53" spans="5:5" x14ac:dyDescent="0.15"/>
    <row r="54" spans="5:5" x14ac:dyDescent="0.15"/>
    <row r="55" spans="5:5" x14ac:dyDescent="0.15"/>
    <row r="56" spans="5:5" x14ac:dyDescent="0.15"/>
  </sheetData>
  <sheetProtection algorithmName="SHA-512" hashValue="QUcvTEz8suNGG5IhevB730ta39KuJUJlEa5cLBlCNDglyOTLW+tzJhycNesx6kYlbH40hETA0c1sepxIyHfe3g==" saltValue="/3qBzIFxNlTaCp4HRjGzQw==" spinCount="100000" sheet="1" objects="1" scenarios="1"/>
  <mergeCells count="432">
    <mergeCell ref="CT3:DA3"/>
    <mergeCell ref="DB3:DI3"/>
    <mergeCell ref="AY4:BM4"/>
    <mergeCell ref="BN4:BU4"/>
    <mergeCell ref="BV4:CC4"/>
    <mergeCell ref="CD4:CS4"/>
    <mergeCell ref="CT4:DA4"/>
    <mergeCell ref="DB4:DI4"/>
    <mergeCell ref="B1:DI1"/>
    <mergeCell ref="B3:K5"/>
    <mergeCell ref="L3:V5"/>
    <mergeCell ref="W3:AB5"/>
    <mergeCell ref="AC3:AL5"/>
    <mergeCell ref="AM3:AX4"/>
    <mergeCell ref="AY3:BM3"/>
    <mergeCell ref="BN3:BU3"/>
    <mergeCell ref="BV3:CC3"/>
    <mergeCell ref="CD3:CS3"/>
    <mergeCell ref="CT5:DA5"/>
    <mergeCell ref="DB5:DI5"/>
    <mergeCell ref="BV5:CC5"/>
    <mergeCell ref="CD5:CS5"/>
    <mergeCell ref="B6:K8"/>
    <mergeCell ref="L6:V8"/>
    <mergeCell ref="W6:AB8"/>
    <mergeCell ref="AC6:AL8"/>
    <mergeCell ref="AM6:AT6"/>
    <mergeCell ref="AU6:AX6"/>
    <mergeCell ref="AY6:BM6"/>
    <mergeCell ref="BN6:BU6"/>
    <mergeCell ref="AM5:AT5"/>
    <mergeCell ref="AU5:AX5"/>
    <mergeCell ref="AY5:BM5"/>
    <mergeCell ref="BN5:BU5"/>
    <mergeCell ref="AM8:AT8"/>
    <mergeCell ref="AU8:AX8"/>
    <mergeCell ref="AY8:BM8"/>
    <mergeCell ref="BN8:BU8"/>
    <mergeCell ref="BV6:CC6"/>
    <mergeCell ref="CD6:CS6"/>
    <mergeCell ref="CT6:DA6"/>
    <mergeCell ref="DB6:DI6"/>
    <mergeCell ref="AM7:AT7"/>
    <mergeCell ref="AU7:AX7"/>
    <mergeCell ref="AY7:BM7"/>
    <mergeCell ref="BN7:BU7"/>
    <mergeCell ref="BV7:CC7"/>
    <mergeCell ref="CD7:CS7"/>
    <mergeCell ref="CT7:DA7"/>
    <mergeCell ref="DB7:DI7"/>
    <mergeCell ref="BV8:CC8"/>
    <mergeCell ref="CD8:CS8"/>
    <mergeCell ref="CT8:DA8"/>
    <mergeCell ref="DB8:DI8"/>
    <mergeCell ref="AY9:BM9"/>
    <mergeCell ref="BN9:BU9"/>
    <mergeCell ref="BV9:CC9"/>
    <mergeCell ref="CD9:CS9"/>
    <mergeCell ref="CT9:DA9"/>
    <mergeCell ref="DB9:DI9"/>
    <mergeCell ref="B9:K11"/>
    <mergeCell ref="L9:Q9"/>
    <mergeCell ref="R9:V9"/>
    <mergeCell ref="W9:AL11"/>
    <mergeCell ref="AM9:AT9"/>
    <mergeCell ref="AU9:AX9"/>
    <mergeCell ref="L10:Q10"/>
    <mergeCell ref="R10:V10"/>
    <mergeCell ref="AM10:AT10"/>
    <mergeCell ref="AU10:AX10"/>
    <mergeCell ref="AY10:BM10"/>
    <mergeCell ref="BN10:BU10"/>
    <mergeCell ref="BV10:CC10"/>
    <mergeCell ref="L11:Q11"/>
    <mergeCell ref="R11:V11"/>
    <mergeCell ref="AM11:AT11"/>
    <mergeCell ref="AU11:AX11"/>
    <mergeCell ref="AY11:BM11"/>
    <mergeCell ref="BN11:BU11"/>
    <mergeCell ref="BV11:CC11"/>
    <mergeCell ref="CD11:CS11"/>
    <mergeCell ref="CT11:DA11"/>
    <mergeCell ref="DB11:DI11"/>
    <mergeCell ref="B12:K17"/>
    <mergeCell ref="L12:Q12"/>
    <mergeCell ref="R12:V12"/>
    <mergeCell ref="W12:AB12"/>
    <mergeCell ref="AC12:AG12"/>
    <mergeCell ref="AH12:AL12"/>
    <mergeCell ref="AM12:AT12"/>
    <mergeCell ref="L14:Q14"/>
    <mergeCell ref="R14:V14"/>
    <mergeCell ref="AC14:AG14"/>
    <mergeCell ref="AH14:AL14"/>
    <mergeCell ref="AM14:AT14"/>
    <mergeCell ref="AU14:AX14"/>
    <mergeCell ref="DB12:DI12"/>
    <mergeCell ref="M13:Q13"/>
    <mergeCell ref="R13:V13"/>
    <mergeCell ref="W13:AB14"/>
    <mergeCell ref="AC13:AG13"/>
    <mergeCell ref="AH13:AL13"/>
    <mergeCell ref="AM13:AT13"/>
    <mergeCell ref="AU13:AX13"/>
    <mergeCell ref="AU12:AX12"/>
    <mergeCell ref="AY12:BM12"/>
    <mergeCell ref="BN12:BU12"/>
    <mergeCell ref="BV12:CC12"/>
    <mergeCell ref="CD12:CS12"/>
    <mergeCell ref="CT12:DA12"/>
    <mergeCell ref="AY14:BM14"/>
    <mergeCell ref="BN14:BU14"/>
    <mergeCell ref="BV14:CC14"/>
    <mergeCell ref="CD14:CS14"/>
    <mergeCell ref="CT14:DA14"/>
    <mergeCell ref="DB14:DI14"/>
    <mergeCell ref="BV13:CC13"/>
    <mergeCell ref="CD13:CS13"/>
    <mergeCell ref="CT13:DA13"/>
    <mergeCell ref="DB13:DI13"/>
    <mergeCell ref="AU15:AX15"/>
    <mergeCell ref="AY15:BM15"/>
    <mergeCell ref="BN15:BU15"/>
    <mergeCell ref="BV15:CC15"/>
    <mergeCell ref="CD15:CS15"/>
    <mergeCell ref="AY13:BM13"/>
    <mergeCell ref="BN13:BU13"/>
    <mergeCell ref="R16:V16"/>
    <mergeCell ref="AC16:AG16"/>
    <mergeCell ref="AH16:AL16"/>
    <mergeCell ref="AM16:AT16"/>
    <mergeCell ref="M15:Q15"/>
    <mergeCell ref="R15:V15"/>
    <mergeCell ref="W15:AB16"/>
    <mergeCell ref="AC15:AG15"/>
    <mergeCell ref="AH15:AL15"/>
    <mergeCell ref="AM15:AT15"/>
    <mergeCell ref="DB16:DI17"/>
    <mergeCell ref="M17:Q17"/>
    <mergeCell ref="R17:V17"/>
    <mergeCell ref="W17:AB18"/>
    <mergeCell ref="AC17:AG17"/>
    <mergeCell ref="AH17:AL17"/>
    <mergeCell ref="AM17:AT17"/>
    <mergeCell ref="AU17:AX17"/>
    <mergeCell ref="AY17:BM17"/>
    <mergeCell ref="BN17:BU17"/>
    <mergeCell ref="AU16:AX16"/>
    <mergeCell ref="AY16:BM16"/>
    <mergeCell ref="BN16:BU16"/>
    <mergeCell ref="BV16:CC16"/>
    <mergeCell ref="CE16:CS17"/>
    <mergeCell ref="CT16:DA17"/>
    <mergeCell ref="BV17:CC17"/>
    <mergeCell ref="AY18:BM18"/>
    <mergeCell ref="BN18:BU18"/>
    <mergeCell ref="BV18:CC18"/>
    <mergeCell ref="CE18:CS19"/>
    <mergeCell ref="CT18:DA19"/>
    <mergeCell ref="DB18:DI19"/>
    <mergeCell ref="L16:Q16"/>
    <mergeCell ref="B18:K18"/>
    <mergeCell ref="L18:V18"/>
    <mergeCell ref="AC18:AG18"/>
    <mergeCell ref="AH18:AL18"/>
    <mergeCell ref="AM18:AT18"/>
    <mergeCell ref="AU18:AX18"/>
    <mergeCell ref="B20:K20"/>
    <mergeCell ref="L20:V20"/>
    <mergeCell ref="AC20:AG20"/>
    <mergeCell ref="AH20:AL20"/>
    <mergeCell ref="AM20:AT20"/>
    <mergeCell ref="AU20:AX20"/>
    <mergeCell ref="B19:K19"/>
    <mergeCell ref="L19:V19"/>
    <mergeCell ref="W19:AB20"/>
    <mergeCell ref="AC19:AG19"/>
    <mergeCell ref="AH19:AL19"/>
    <mergeCell ref="AM19:AT19"/>
    <mergeCell ref="AY20:BM20"/>
    <mergeCell ref="BN20:BU20"/>
    <mergeCell ref="BV20:CC20"/>
    <mergeCell ref="CE20:CS21"/>
    <mergeCell ref="CT20:DA21"/>
    <mergeCell ref="DB20:DI21"/>
    <mergeCell ref="AU19:AX19"/>
    <mergeCell ref="AY19:BM19"/>
    <mergeCell ref="BN19:BU19"/>
    <mergeCell ref="BV19:CC19"/>
    <mergeCell ref="B21:AX21"/>
    <mergeCell ref="AY21:BM21"/>
    <mergeCell ref="BN21:BU21"/>
    <mergeCell ref="BV21:CC21"/>
    <mergeCell ref="B22:D30"/>
    <mergeCell ref="E22:K23"/>
    <mergeCell ref="L22:P23"/>
    <mergeCell ref="Q22:V23"/>
    <mergeCell ref="W22:Y29"/>
    <mergeCell ref="Z22:AG23"/>
    <mergeCell ref="E24:K24"/>
    <mergeCell ref="L24:P24"/>
    <mergeCell ref="Q24:V24"/>
    <mergeCell ref="Z24:AG24"/>
    <mergeCell ref="E30:K30"/>
    <mergeCell ref="L30:P30"/>
    <mergeCell ref="Q30:V30"/>
    <mergeCell ref="W30:AG30"/>
    <mergeCell ref="Z26:AG26"/>
    <mergeCell ref="Q28:V28"/>
    <mergeCell ref="Z28:AG28"/>
    <mergeCell ref="CE22:CS23"/>
    <mergeCell ref="CT22:DA23"/>
    <mergeCell ref="DB22:DI23"/>
    <mergeCell ref="AY23:BM23"/>
    <mergeCell ref="BN23:BU23"/>
    <mergeCell ref="BV23:CC23"/>
    <mergeCell ref="AH22:AL23"/>
    <mergeCell ref="AM22:AR23"/>
    <mergeCell ref="AS22:AX23"/>
    <mergeCell ref="AY22:BM22"/>
    <mergeCell ref="BN22:BU22"/>
    <mergeCell ref="BV22:CC22"/>
    <mergeCell ref="DB24:DI25"/>
    <mergeCell ref="E25:K25"/>
    <mergeCell ref="L25:P25"/>
    <mergeCell ref="Q25:V25"/>
    <mergeCell ref="Z25:AG25"/>
    <mergeCell ref="AH25:AL25"/>
    <mergeCell ref="AM25:AR25"/>
    <mergeCell ref="AS25:AX25"/>
    <mergeCell ref="AY25:BM25"/>
    <mergeCell ref="BN25:BU25"/>
    <mergeCell ref="AS24:AX24"/>
    <mergeCell ref="AY24:BM24"/>
    <mergeCell ref="BN24:BU24"/>
    <mergeCell ref="BV24:CC24"/>
    <mergeCell ref="CE24:CS25"/>
    <mergeCell ref="CT24:DA25"/>
    <mergeCell ref="BV25:CC25"/>
    <mergeCell ref="AH24:AL24"/>
    <mergeCell ref="AM24:AR24"/>
    <mergeCell ref="AH28:AL28"/>
    <mergeCell ref="AM28:AR28"/>
    <mergeCell ref="DB26:DI27"/>
    <mergeCell ref="E27:K27"/>
    <mergeCell ref="L27:P27"/>
    <mergeCell ref="Q27:V27"/>
    <mergeCell ref="Z27:AG27"/>
    <mergeCell ref="AH27:AL27"/>
    <mergeCell ref="AM27:AR27"/>
    <mergeCell ref="AS27:AX27"/>
    <mergeCell ref="AY27:BM27"/>
    <mergeCell ref="BN27:BU27"/>
    <mergeCell ref="AS26:AX26"/>
    <mergeCell ref="AY26:BM26"/>
    <mergeCell ref="BN26:BU26"/>
    <mergeCell ref="BV26:CC26"/>
    <mergeCell ref="CE26:CS27"/>
    <mergeCell ref="CT26:DA27"/>
    <mergeCell ref="BV27:CC27"/>
    <mergeCell ref="E26:K26"/>
    <mergeCell ref="L26:P26"/>
    <mergeCell ref="Q26:V26"/>
    <mergeCell ref="AH26:AL26"/>
    <mergeCell ref="AM26:AR26"/>
    <mergeCell ref="AH30:AX30"/>
    <mergeCell ref="BC30:BM30"/>
    <mergeCell ref="CT28:DA29"/>
    <mergeCell ref="DB28:DI29"/>
    <mergeCell ref="E29:K29"/>
    <mergeCell ref="L29:P29"/>
    <mergeCell ref="Q29:V29"/>
    <mergeCell ref="Z29:AG29"/>
    <mergeCell ref="AH29:AL29"/>
    <mergeCell ref="AM29:AR29"/>
    <mergeCell ref="AS29:AX29"/>
    <mergeCell ref="BC29:BM29"/>
    <mergeCell ref="AS28:AX28"/>
    <mergeCell ref="AY28:BB30"/>
    <mergeCell ref="BC28:BM28"/>
    <mergeCell ref="BN28:BU28"/>
    <mergeCell ref="BV28:CC28"/>
    <mergeCell ref="CE28:CS29"/>
    <mergeCell ref="BN29:BU29"/>
    <mergeCell ref="BV29:CC29"/>
    <mergeCell ref="BN30:BU30"/>
    <mergeCell ref="BV30:CC30"/>
    <mergeCell ref="E28:K28"/>
    <mergeCell ref="L28:P28"/>
    <mergeCell ref="DG33:DH33"/>
    <mergeCell ref="C34:D34"/>
    <mergeCell ref="E34:S34"/>
    <mergeCell ref="U34:V34"/>
    <mergeCell ref="W34:AK34"/>
    <mergeCell ref="AM34:AN34"/>
    <mergeCell ref="AO34:BC34"/>
    <mergeCell ref="BE34:BF34"/>
    <mergeCell ref="BG34:BU34"/>
    <mergeCell ref="BW34:BX34"/>
    <mergeCell ref="BE33:BF33"/>
    <mergeCell ref="BG33:BU33"/>
    <mergeCell ref="BW33:BX33"/>
    <mergeCell ref="BY33:CM33"/>
    <mergeCell ref="CO33:CP33"/>
    <mergeCell ref="CQ33:DE33"/>
    <mergeCell ref="C33:D33"/>
    <mergeCell ref="E33:S33"/>
    <mergeCell ref="U33:V33"/>
    <mergeCell ref="W33:AK33"/>
    <mergeCell ref="AM33:AN33"/>
    <mergeCell ref="AO33:BC33"/>
    <mergeCell ref="BY34:CM34"/>
    <mergeCell ref="CO34:CP34"/>
    <mergeCell ref="AO36:BC36"/>
    <mergeCell ref="BE36:BF36"/>
    <mergeCell ref="BG36:BU36"/>
    <mergeCell ref="BW36:BX36"/>
    <mergeCell ref="CQ34:DE34"/>
    <mergeCell ref="DG34:DH34"/>
    <mergeCell ref="C35:D35"/>
    <mergeCell ref="E35:S35"/>
    <mergeCell ref="U35:V35"/>
    <mergeCell ref="W35:AK35"/>
    <mergeCell ref="AM35:AN35"/>
    <mergeCell ref="AO35:BC35"/>
    <mergeCell ref="DG35:DH35"/>
    <mergeCell ref="BE35:BF35"/>
    <mergeCell ref="BG35:BU35"/>
    <mergeCell ref="BW35:BX35"/>
    <mergeCell ref="BY35:CM35"/>
    <mergeCell ref="CO35:CP35"/>
    <mergeCell ref="CQ35:DE35"/>
    <mergeCell ref="BG38:BU38"/>
    <mergeCell ref="BW38:BX38"/>
    <mergeCell ref="BY36:CM36"/>
    <mergeCell ref="CO36:CP36"/>
    <mergeCell ref="CQ36:DE36"/>
    <mergeCell ref="DG36:DH36"/>
    <mergeCell ref="C37:D37"/>
    <mergeCell ref="E37:S37"/>
    <mergeCell ref="U37:V37"/>
    <mergeCell ref="W37:AK37"/>
    <mergeCell ref="AM37:AN37"/>
    <mergeCell ref="AO37:BC37"/>
    <mergeCell ref="DG37:DH37"/>
    <mergeCell ref="BE37:BF37"/>
    <mergeCell ref="BG37:BU37"/>
    <mergeCell ref="BW37:BX37"/>
    <mergeCell ref="BY37:CM37"/>
    <mergeCell ref="CO37:CP37"/>
    <mergeCell ref="CQ37:DE37"/>
    <mergeCell ref="C36:D36"/>
    <mergeCell ref="E36:S36"/>
    <mergeCell ref="U36:V36"/>
    <mergeCell ref="W36:AK36"/>
    <mergeCell ref="AM36:AN36"/>
    <mergeCell ref="BY38:CM38"/>
    <mergeCell ref="CO38:CP38"/>
    <mergeCell ref="CQ38:DE38"/>
    <mergeCell ref="DG38:DH38"/>
    <mergeCell ref="C39:D39"/>
    <mergeCell ref="E39:S39"/>
    <mergeCell ref="U39:V39"/>
    <mergeCell ref="W39:AK39"/>
    <mergeCell ref="AM39:AN39"/>
    <mergeCell ref="AO39:BC39"/>
    <mergeCell ref="DG39:DH39"/>
    <mergeCell ref="BE39:BF39"/>
    <mergeCell ref="BG39:BU39"/>
    <mergeCell ref="BW39:BX39"/>
    <mergeCell ref="BY39:CM39"/>
    <mergeCell ref="CO39:CP39"/>
    <mergeCell ref="CQ39:DE39"/>
    <mergeCell ref="C38:D38"/>
    <mergeCell ref="E38:S38"/>
    <mergeCell ref="U38:V38"/>
    <mergeCell ref="W38:AK38"/>
    <mergeCell ref="AM38:AN38"/>
    <mergeCell ref="AO38:BC38"/>
    <mergeCell ref="BE38:BF38"/>
    <mergeCell ref="BY40:CM40"/>
    <mergeCell ref="CO40:CP40"/>
    <mergeCell ref="CQ40:DE40"/>
    <mergeCell ref="DG40:DH40"/>
    <mergeCell ref="C41:D41"/>
    <mergeCell ref="E41:S41"/>
    <mergeCell ref="U41:V41"/>
    <mergeCell ref="W41:AK41"/>
    <mergeCell ref="AM41:AN41"/>
    <mergeCell ref="AO41:BC41"/>
    <mergeCell ref="C40:D40"/>
    <mergeCell ref="E40:S40"/>
    <mergeCell ref="U40:V40"/>
    <mergeCell ref="W40:AK40"/>
    <mergeCell ref="AM40:AN40"/>
    <mergeCell ref="AO40:BC40"/>
    <mergeCell ref="BE40:BF40"/>
    <mergeCell ref="BG40:BU40"/>
    <mergeCell ref="BW40:BX40"/>
    <mergeCell ref="C43:D43"/>
    <mergeCell ref="E43:S43"/>
    <mergeCell ref="U43:V43"/>
    <mergeCell ref="W43:AK43"/>
    <mergeCell ref="AM43:AN43"/>
    <mergeCell ref="AO43:BC43"/>
    <mergeCell ref="DG41:DH41"/>
    <mergeCell ref="C42:D42"/>
    <mergeCell ref="E42:S42"/>
    <mergeCell ref="U42:V42"/>
    <mergeCell ref="W42:AK42"/>
    <mergeCell ref="AM42:AN42"/>
    <mergeCell ref="AO42:BC42"/>
    <mergeCell ref="BE42:BF42"/>
    <mergeCell ref="BG42:BU42"/>
    <mergeCell ref="BW42:BX42"/>
    <mergeCell ref="BE41:BF41"/>
    <mergeCell ref="BG41:BU41"/>
    <mergeCell ref="BW41:BX41"/>
    <mergeCell ref="BY41:CM41"/>
    <mergeCell ref="CO41:CP41"/>
    <mergeCell ref="CQ41:DE41"/>
    <mergeCell ref="DG43:DH43"/>
    <mergeCell ref="BE43:BF43"/>
    <mergeCell ref="BG43:BU43"/>
    <mergeCell ref="BW43:BX43"/>
    <mergeCell ref="BY43:CM43"/>
    <mergeCell ref="CO43:CP43"/>
    <mergeCell ref="CQ43:DE43"/>
    <mergeCell ref="BY42:CM42"/>
    <mergeCell ref="CO42:CP42"/>
    <mergeCell ref="CQ42:DE42"/>
    <mergeCell ref="DG42:DH42"/>
  </mergeCells>
  <phoneticPr fontId="2"/>
  <printOptions horizontalCentered="1"/>
  <pageMargins left="0" right="0" top="0.39370078740157483" bottom="0.39370078740157483" header="0.19685039370078741" footer="0.19685039370078741"/>
  <pageSetup paperSize="8" scale="82" orientation="landscape" cellComments="asDisplayed" r:id="rId1"/>
  <headerFooter>
    <oddFooter>&amp;C&amp;P/&amp;N</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MasterSheet5">
    <pageSetUpPr fitToPage="1"/>
  </sheetPr>
  <dimension ref="A1:P45"/>
  <sheetViews>
    <sheetView showGridLines="0" zoomScaleSheetLayoutView="100" workbookViewId="0"/>
  </sheetViews>
  <sheetFormatPr defaultColWidth="0" defaultRowHeight="12.95" customHeight="1" zeroHeight="1" x14ac:dyDescent="0.15"/>
  <cols>
    <col min="1" max="1" width="6.625" style="23" customWidth="1"/>
    <col min="2" max="2" width="11" style="23" customWidth="1"/>
    <col min="3" max="3" width="17" style="23" customWidth="1"/>
    <col min="4" max="5" width="16.625" style="23" customWidth="1"/>
    <col min="6" max="15" width="15" style="23" customWidth="1"/>
    <col min="16" max="16" width="24" style="23" customWidth="1"/>
    <col min="17" max="16384" width="0" style="23" hidden="1"/>
  </cols>
  <sheetData>
    <row r="1" spans="1:16" ht="16.5" customHeight="1" x14ac:dyDescent="0.15">
      <c r="A1" s="22"/>
      <c r="B1" s="22"/>
      <c r="C1" s="22"/>
      <c r="D1" s="22"/>
      <c r="E1" s="22"/>
      <c r="F1" s="22"/>
      <c r="G1" s="22"/>
      <c r="H1" s="22"/>
      <c r="I1" s="22"/>
      <c r="J1" s="22"/>
      <c r="K1" s="22"/>
      <c r="L1" s="22"/>
      <c r="M1" s="22"/>
      <c r="N1" s="22"/>
      <c r="O1" s="22"/>
      <c r="P1" s="22"/>
    </row>
    <row r="2" spans="1:16" ht="16.5" customHeight="1" x14ac:dyDescent="0.15">
      <c r="A2" s="22"/>
      <c r="B2" s="22"/>
      <c r="C2" s="22"/>
      <c r="D2" s="22"/>
      <c r="E2" s="22"/>
      <c r="F2" s="22"/>
      <c r="G2" s="22"/>
      <c r="H2" s="22"/>
      <c r="I2" s="22"/>
      <c r="J2" s="22"/>
      <c r="K2" s="22"/>
      <c r="L2" s="22"/>
      <c r="M2" s="22"/>
      <c r="N2" s="22"/>
      <c r="O2" s="22"/>
      <c r="P2" s="22"/>
    </row>
    <row r="3" spans="1:16" ht="16.5" customHeight="1" x14ac:dyDescent="0.15">
      <c r="A3" s="22"/>
      <c r="B3" s="22"/>
      <c r="C3" s="22"/>
      <c r="D3" s="22"/>
      <c r="E3" s="22"/>
      <c r="F3" s="22"/>
      <c r="G3" s="22"/>
      <c r="H3" s="22"/>
      <c r="I3" s="22"/>
      <c r="J3" s="22"/>
      <c r="K3" s="22"/>
      <c r="L3" s="22"/>
      <c r="M3" s="22"/>
      <c r="N3" s="22"/>
      <c r="O3" s="22"/>
      <c r="P3" s="22"/>
    </row>
    <row r="4" spans="1:16" ht="16.5" customHeight="1" x14ac:dyDescent="0.15">
      <c r="A4" s="22"/>
      <c r="B4" s="22"/>
      <c r="C4" s="22"/>
      <c r="D4" s="22"/>
      <c r="E4" s="22"/>
      <c r="F4" s="22"/>
      <c r="G4" s="22"/>
      <c r="H4" s="22"/>
      <c r="I4" s="22"/>
      <c r="J4" s="22"/>
      <c r="K4" s="22"/>
      <c r="L4" s="22"/>
      <c r="M4" s="22"/>
      <c r="N4" s="22"/>
      <c r="O4" s="22"/>
      <c r="P4" s="22"/>
    </row>
    <row r="5" spans="1:16" ht="16.5" customHeight="1" x14ac:dyDescent="0.15">
      <c r="A5" s="22"/>
      <c r="B5" s="22"/>
      <c r="C5" s="22"/>
      <c r="D5" s="22"/>
      <c r="E5" s="22"/>
      <c r="F5" s="22"/>
      <c r="G5" s="22"/>
      <c r="H5" s="22"/>
      <c r="I5" s="22"/>
      <c r="J5" s="22"/>
      <c r="K5" s="22"/>
      <c r="L5" s="22"/>
      <c r="M5" s="22"/>
      <c r="N5" s="22"/>
      <c r="O5" s="22"/>
      <c r="P5" s="22"/>
    </row>
    <row r="6" spans="1:16" ht="16.5" customHeight="1" x14ac:dyDescent="0.15">
      <c r="A6" s="22"/>
      <c r="B6" s="22"/>
      <c r="C6" s="22"/>
      <c r="D6" s="22"/>
      <c r="E6" s="22"/>
      <c r="F6" s="22"/>
      <c r="G6" s="22"/>
      <c r="H6" s="22"/>
      <c r="I6" s="22"/>
      <c r="J6" s="22"/>
      <c r="K6" s="22"/>
      <c r="L6" s="22"/>
      <c r="M6" s="22"/>
      <c r="N6" s="22"/>
      <c r="O6" s="22"/>
      <c r="P6" s="22"/>
    </row>
    <row r="7" spans="1:16" ht="16.5" customHeight="1" x14ac:dyDescent="0.15">
      <c r="A7" s="22"/>
      <c r="B7" s="22"/>
      <c r="C7" s="22"/>
      <c r="D7" s="22"/>
      <c r="E7" s="22"/>
      <c r="F7" s="22"/>
      <c r="G7" s="22"/>
      <c r="H7" s="22"/>
      <c r="I7" s="22"/>
      <c r="J7" s="22"/>
      <c r="K7" s="22"/>
      <c r="L7" s="22"/>
      <c r="M7" s="22"/>
      <c r="N7" s="22"/>
      <c r="O7" s="22"/>
      <c r="P7" s="22"/>
    </row>
    <row r="8" spans="1:16" ht="16.5" customHeight="1" x14ac:dyDescent="0.15">
      <c r="A8" s="22"/>
      <c r="B8" s="22"/>
      <c r="C8" s="22"/>
      <c r="D8" s="22"/>
      <c r="E8" s="22"/>
      <c r="F8" s="22"/>
      <c r="G8" s="22"/>
      <c r="H8" s="22"/>
      <c r="I8" s="22"/>
      <c r="J8" s="22"/>
      <c r="K8" s="22"/>
      <c r="L8" s="22"/>
      <c r="M8" s="22"/>
      <c r="N8" s="22"/>
      <c r="O8" s="22"/>
      <c r="P8" s="22"/>
    </row>
    <row r="9" spans="1:16" ht="16.5" customHeight="1" x14ac:dyDescent="0.15">
      <c r="A9" s="22"/>
      <c r="B9" s="22"/>
      <c r="C9" s="22"/>
      <c r="D9" s="22"/>
      <c r="E9" s="22"/>
      <c r="F9" s="22"/>
      <c r="G9" s="22"/>
      <c r="H9" s="22"/>
      <c r="I9" s="22"/>
      <c r="J9" s="22"/>
      <c r="K9" s="22"/>
      <c r="L9" s="22"/>
      <c r="M9" s="22"/>
      <c r="N9" s="22"/>
      <c r="O9" s="22"/>
      <c r="P9" s="22"/>
    </row>
    <row r="10" spans="1:16" ht="16.5" customHeight="1" x14ac:dyDescent="0.15">
      <c r="A10" s="22"/>
      <c r="B10" s="22"/>
      <c r="C10" s="22"/>
      <c r="D10" s="22"/>
      <c r="E10" s="22"/>
      <c r="F10" s="22"/>
      <c r="G10" s="22"/>
      <c r="H10" s="22"/>
      <c r="I10" s="22"/>
      <c r="J10" s="22"/>
      <c r="K10" s="22"/>
      <c r="L10" s="22"/>
      <c r="M10" s="22"/>
      <c r="N10" s="22"/>
      <c r="O10" s="22"/>
      <c r="P10" s="22"/>
    </row>
    <row r="11" spans="1:16" ht="16.5" customHeight="1" x14ac:dyDescent="0.15">
      <c r="A11" s="22"/>
      <c r="B11" s="22"/>
      <c r="C11" s="22"/>
      <c r="D11" s="22"/>
      <c r="E11" s="22"/>
      <c r="F11" s="22"/>
      <c r="G11" s="22"/>
      <c r="H11" s="22"/>
      <c r="I11" s="22"/>
      <c r="J11" s="22"/>
      <c r="K11" s="22"/>
      <c r="L11" s="22"/>
      <c r="M11" s="22"/>
      <c r="N11" s="22"/>
      <c r="O11" s="22"/>
      <c r="P11" s="22"/>
    </row>
    <row r="12" spans="1:16" ht="16.5" customHeight="1" x14ac:dyDescent="0.15">
      <c r="A12" s="22"/>
      <c r="B12" s="22"/>
      <c r="C12" s="22"/>
      <c r="D12" s="22"/>
      <c r="E12" s="22"/>
      <c r="F12" s="22"/>
      <c r="G12" s="22"/>
      <c r="H12" s="22"/>
      <c r="I12" s="22"/>
      <c r="J12" s="22"/>
      <c r="K12" s="22"/>
      <c r="L12" s="22"/>
      <c r="M12" s="22"/>
      <c r="N12" s="22"/>
      <c r="O12" s="22"/>
      <c r="P12" s="22"/>
    </row>
    <row r="13" spans="1:16" ht="16.5" customHeight="1" x14ac:dyDescent="0.15">
      <c r="A13" s="22"/>
      <c r="B13" s="22"/>
      <c r="C13" s="22"/>
      <c r="D13" s="22"/>
      <c r="E13" s="22"/>
      <c r="F13" s="22"/>
      <c r="G13" s="22"/>
      <c r="H13" s="22"/>
      <c r="I13" s="22"/>
      <c r="J13" s="22"/>
      <c r="K13" s="22"/>
      <c r="L13" s="22"/>
      <c r="M13" s="22"/>
      <c r="N13" s="22"/>
      <c r="O13" s="22"/>
      <c r="P13" s="22"/>
    </row>
    <row r="14" spans="1:16" ht="16.5" customHeight="1" x14ac:dyDescent="0.15">
      <c r="A14" s="22"/>
      <c r="B14" s="22"/>
      <c r="C14" s="22"/>
      <c r="D14" s="22"/>
      <c r="E14" s="22"/>
      <c r="F14" s="22"/>
      <c r="G14" s="22"/>
      <c r="H14" s="22"/>
      <c r="I14" s="22"/>
      <c r="J14" s="22"/>
      <c r="K14" s="22"/>
      <c r="L14" s="22"/>
      <c r="M14" s="22"/>
      <c r="N14" s="22"/>
      <c r="O14" s="22"/>
      <c r="P14" s="22"/>
    </row>
    <row r="15" spans="1:16" ht="16.5" customHeight="1" x14ac:dyDescent="0.15">
      <c r="A15" s="22"/>
      <c r="B15" s="22"/>
      <c r="C15" s="22"/>
      <c r="D15" s="22"/>
      <c r="E15" s="22"/>
      <c r="F15" s="22"/>
      <c r="G15" s="22"/>
      <c r="H15" s="22"/>
      <c r="I15" s="22"/>
      <c r="J15" s="22"/>
      <c r="K15" s="22"/>
      <c r="L15" s="22"/>
      <c r="M15" s="22"/>
      <c r="N15" s="22"/>
      <c r="O15" s="22"/>
      <c r="P15" s="22"/>
    </row>
    <row r="16" spans="1:16" ht="16.5" customHeight="1" x14ac:dyDescent="0.15">
      <c r="A16" s="22"/>
      <c r="B16" s="22"/>
      <c r="C16" s="22"/>
      <c r="D16" s="22"/>
      <c r="E16" s="22"/>
      <c r="F16" s="22"/>
      <c r="G16" s="22"/>
      <c r="H16" s="22"/>
      <c r="I16" s="22"/>
      <c r="J16" s="22"/>
      <c r="K16" s="22"/>
      <c r="L16" s="22"/>
      <c r="M16" s="22"/>
      <c r="N16" s="22"/>
      <c r="O16" s="22"/>
      <c r="P16" s="22"/>
    </row>
    <row r="17" spans="1:16" ht="16.5" customHeight="1" x14ac:dyDescent="0.15">
      <c r="A17" s="22"/>
      <c r="B17" s="22"/>
      <c r="C17" s="22"/>
      <c r="D17" s="22"/>
      <c r="E17" s="22"/>
      <c r="F17" s="22"/>
      <c r="G17" s="22"/>
      <c r="H17" s="22"/>
      <c r="I17" s="22"/>
      <c r="J17" s="22"/>
      <c r="K17" s="22"/>
      <c r="L17" s="22"/>
      <c r="M17" s="22"/>
      <c r="N17" s="22"/>
      <c r="O17" s="22"/>
      <c r="P17" s="22"/>
    </row>
    <row r="18" spans="1:16" ht="16.5" customHeight="1" x14ac:dyDescent="0.15">
      <c r="A18" s="22"/>
      <c r="B18" s="22"/>
      <c r="C18" s="22"/>
      <c r="D18" s="22"/>
      <c r="E18" s="22"/>
      <c r="F18" s="22"/>
      <c r="G18" s="22"/>
      <c r="H18" s="22"/>
      <c r="I18" s="22"/>
      <c r="J18" s="22"/>
      <c r="K18" s="22"/>
      <c r="L18" s="22"/>
      <c r="M18" s="22"/>
      <c r="N18" s="22"/>
      <c r="O18" s="22"/>
      <c r="P18" s="22"/>
    </row>
    <row r="19" spans="1:16" ht="16.5" customHeight="1" x14ac:dyDescent="0.15">
      <c r="A19" s="22"/>
      <c r="B19" s="22"/>
      <c r="C19" s="22"/>
      <c r="D19" s="22"/>
      <c r="E19" s="22"/>
      <c r="F19" s="22"/>
      <c r="G19" s="22"/>
      <c r="H19" s="22"/>
      <c r="I19" s="22"/>
      <c r="J19" s="22"/>
      <c r="K19" s="22"/>
      <c r="L19" s="22"/>
      <c r="M19" s="22"/>
      <c r="N19" s="22"/>
      <c r="O19" s="22"/>
      <c r="P19" s="22"/>
    </row>
    <row r="20" spans="1:16" ht="16.5" customHeight="1" x14ac:dyDescent="0.15">
      <c r="A20" s="22"/>
      <c r="B20" s="22"/>
      <c r="C20" s="22"/>
      <c r="D20" s="22"/>
      <c r="E20" s="22"/>
      <c r="F20" s="22"/>
      <c r="G20" s="22"/>
      <c r="H20" s="22"/>
      <c r="I20" s="22"/>
      <c r="J20" s="22"/>
      <c r="K20" s="22"/>
      <c r="L20" s="22"/>
      <c r="M20" s="22"/>
      <c r="N20" s="22"/>
      <c r="O20" s="22"/>
      <c r="P20" s="22"/>
    </row>
    <row r="21" spans="1:16" ht="16.5" customHeight="1" x14ac:dyDescent="0.15">
      <c r="A21" s="22"/>
      <c r="B21" s="22"/>
      <c r="C21" s="22"/>
      <c r="D21" s="22"/>
      <c r="E21" s="22"/>
      <c r="F21" s="22"/>
      <c r="G21" s="22"/>
      <c r="H21" s="22"/>
      <c r="I21" s="22"/>
      <c r="J21" s="22"/>
      <c r="K21" s="22"/>
      <c r="L21" s="22"/>
      <c r="M21" s="22"/>
      <c r="N21" s="22"/>
      <c r="O21" s="22"/>
      <c r="P21" s="22"/>
    </row>
    <row r="22" spans="1:16" ht="16.5" customHeight="1" x14ac:dyDescent="0.15">
      <c r="A22" s="22"/>
      <c r="B22" s="22"/>
      <c r="C22" s="22"/>
      <c r="D22" s="22"/>
      <c r="E22" s="22"/>
      <c r="F22" s="22"/>
      <c r="G22" s="22"/>
      <c r="H22" s="22"/>
      <c r="I22" s="22"/>
      <c r="J22" s="22"/>
      <c r="K22" s="22"/>
      <c r="L22" s="22"/>
      <c r="M22" s="22"/>
      <c r="N22" s="22"/>
      <c r="O22" s="22"/>
      <c r="P22" s="22"/>
    </row>
    <row r="23" spans="1:16" ht="16.5" customHeight="1" x14ac:dyDescent="0.15">
      <c r="A23" s="22"/>
      <c r="B23" s="22"/>
      <c r="C23" s="22"/>
      <c r="D23" s="22"/>
      <c r="E23" s="22"/>
      <c r="F23" s="22"/>
      <c r="G23" s="22"/>
      <c r="H23" s="22"/>
      <c r="I23" s="22"/>
      <c r="J23" s="22"/>
      <c r="K23" s="22"/>
      <c r="L23" s="22"/>
      <c r="M23" s="22"/>
      <c r="N23" s="22"/>
      <c r="O23" s="22"/>
      <c r="P23" s="22"/>
    </row>
    <row r="24" spans="1:16" ht="16.5" customHeight="1" x14ac:dyDescent="0.15">
      <c r="A24" s="22"/>
      <c r="B24" s="22"/>
      <c r="C24" s="22"/>
      <c r="D24" s="22"/>
      <c r="E24" s="22"/>
      <c r="F24" s="22"/>
      <c r="G24" s="22"/>
      <c r="H24" s="22"/>
      <c r="I24" s="22"/>
      <c r="J24" s="22"/>
      <c r="K24" s="22"/>
      <c r="L24" s="22"/>
      <c r="M24" s="22"/>
      <c r="N24" s="22"/>
      <c r="O24" s="22"/>
      <c r="P24" s="22"/>
    </row>
    <row r="25" spans="1:16" ht="16.5" customHeight="1" x14ac:dyDescent="0.15">
      <c r="A25" s="22"/>
      <c r="B25" s="22"/>
      <c r="C25" s="22"/>
      <c r="D25" s="22"/>
      <c r="E25" s="22"/>
      <c r="F25" s="22"/>
      <c r="G25" s="22"/>
      <c r="H25" s="22"/>
      <c r="I25" s="22"/>
      <c r="J25" s="22"/>
      <c r="K25" s="22"/>
      <c r="L25" s="22"/>
      <c r="M25" s="22"/>
      <c r="N25" s="22"/>
      <c r="O25" s="22"/>
      <c r="P25" s="22"/>
    </row>
    <row r="26" spans="1:16" ht="16.5" customHeight="1" x14ac:dyDescent="0.15">
      <c r="A26" s="22"/>
      <c r="B26" s="22"/>
      <c r="C26" s="22"/>
      <c r="D26" s="22"/>
      <c r="E26" s="22"/>
      <c r="F26" s="22"/>
      <c r="G26" s="22"/>
      <c r="H26" s="22"/>
      <c r="I26" s="22"/>
      <c r="J26" s="22"/>
      <c r="K26" s="22"/>
      <c r="L26" s="22"/>
      <c r="M26" s="22"/>
      <c r="N26" s="22"/>
      <c r="O26" s="22"/>
      <c r="P26" s="22"/>
    </row>
    <row r="27" spans="1:16" ht="16.5" customHeight="1" x14ac:dyDescent="0.15">
      <c r="A27" s="22"/>
      <c r="B27" s="22"/>
      <c r="C27" s="22"/>
      <c r="D27" s="22"/>
      <c r="E27" s="22"/>
      <c r="F27" s="22"/>
      <c r="G27" s="22"/>
      <c r="H27" s="22"/>
      <c r="I27" s="22"/>
      <c r="J27" s="22"/>
      <c r="K27" s="22"/>
      <c r="L27" s="22"/>
      <c r="M27" s="22"/>
      <c r="N27" s="22"/>
      <c r="O27" s="22"/>
      <c r="P27" s="22"/>
    </row>
    <row r="28" spans="1:16" ht="16.5" customHeight="1" x14ac:dyDescent="0.15">
      <c r="A28" s="22"/>
      <c r="B28" s="22"/>
      <c r="C28" s="22"/>
      <c r="D28" s="22"/>
      <c r="E28" s="22"/>
      <c r="F28" s="22"/>
      <c r="G28" s="22"/>
      <c r="H28" s="22"/>
      <c r="I28" s="22"/>
      <c r="J28" s="22"/>
      <c r="K28" s="22"/>
      <c r="L28" s="22"/>
      <c r="M28" s="22"/>
      <c r="N28" s="22"/>
      <c r="O28" s="22"/>
      <c r="P28" s="22"/>
    </row>
    <row r="29" spans="1:16" ht="16.5" customHeight="1" x14ac:dyDescent="0.15">
      <c r="A29" s="22"/>
      <c r="B29" s="22"/>
      <c r="C29" s="22"/>
      <c r="D29" s="22"/>
      <c r="E29" s="22"/>
      <c r="F29" s="22"/>
      <c r="G29" s="22"/>
      <c r="H29" s="22"/>
      <c r="I29" s="22"/>
      <c r="J29" s="22"/>
      <c r="K29" s="22"/>
      <c r="L29" s="22"/>
      <c r="M29" s="22"/>
      <c r="N29" s="22"/>
      <c r="O29" s="22"/>
      <c r="P29" s="22"/>
    </row>
    <row r="30" spans="1:16" ht="16.5" customHeight="1" x14ac:dyDescent="0.15">
      <c r="A30" s="22"/>
      <c r="B30" s="22"/>
      <c r="C30" s="22"/>
      <c r="D30" s="22"/>
      <c r="E30" s="22"/>
      <c r="F30" s="22"/>
      <c r="G30" s="22"/>
      <c r="H30" s="22"/>
      <c r="I30" s="22"/>
      <c r="J30" s="22"/>
      <c r="K30" s="22"/>
      <c r="L30" s="22"/>
      <c r="M30" s="22"/>
      <c r="N30" s="22"/>
      <c r="O30" s="22"/>
      <c r="P30" s="22"/>
    </row>
    <row r="31" spans="1:16" ht="16.5" customHeight="1" x14ac:dyDescent="0.15">
      <c r="A31" s="22"/>
      <c r="B31" s="22"/>
      <c r="C31" s="22"/>
      <c r="D31" s="22"/>
      <c r="E31" s="22"/>
      <c r="F31" s="22"/>
      <c r="G31" s="22"/>
      <c r="H31" s="22"/>
      <c r="I31" s="22"/>
      <c r="J31" s="22"/>
      <c r="K31" s="22"/>
      <c r="L31" s="22"/>
      <c r="M31" s="22"/>
      <c r="N31" s="22"/>
      <c r="O31" s="22"/>
      <c r="P31" s="22"/>
    </row>
    <row r="32" spans="1:16" ht="31.5" customHeight="1" thickBot="1" x14ac:dyDescent="0.2">
      <c r="A32" s="22"/>
      <c r="B32" s="22"/>
      <c r="C32" s="22"/>
      <c r="D32" s="22"/>
      <c r="E32" s="22"/>
      <c r="F32" s="22"/>
      <c r="G32" s="22"/>
      <c r="H32" s="22"/>
      <c r="I32" s="22"/>
      <c r="J32" s="24" t="s">
        <v>0</v>
      </c>
      <c r="K32" s="22"/>
      <c r="L32" s="22"/>
      <c r="M32" s="22"/>
      <c r="N32" s="22"/>
      <c r="O32" s="22"/>
      <c r="P32" s="22"/>
    </row>
    <row r="33" spans="1:16" ht="39" customHeight="1" thickBot="1" x14ac:dyDescent="0.25">
      <c r="A33" s="22"/>
      <c r="B33" s="25" t="s">
        <v>6</v>
      </c>
      <c r="C33" s="26"/>
      <c r="D33" s="26"/>
      <c r="E33" s="27" t="s">
        <v>2</v>
      </c>
      <c r="F33" s="28" t="s">
        <v>549</v>
      </c>
      <c r="G33" s="29" t="s">
        <v>550</v>
      </c>
      <c r="H33" s="29" t="s">
        <v>551</v>
      </c>
      <c r="I33" s="29" t="s">
        <v>552</v>
      </c>
      <c r="J33" s="30" t="s">
        <v>553</v>
      </c>
      <c r="K33" s="22"/>
      <c r="L33" s="22"/>
      <c r="M33" s="22"/>
      <c r="N33" s="22"/>
      <c r="O33" s="22"/>
      <c r="P33" s="22"/>
    </row>
    <row r="34" spans="1:16" ht="39" customHeight="1" x14ac:dyDescent="0.15">
      <c r="A34" s="22"/>
      <c r="B34" s="31"/>
      <c r="C34" s="1218" t="s">
        <v>556</v>
      </c>
      <c r="D34" s="1218"/>
      <c r="E34" s="1219"/>
      <c r="F34" s="32">
        <v>3.74</v>
      </c>
      <c r="G34" s="33">
        <v>4.38</v>
      </c>
      <c r="H34" s="33">
        <v>4.99</v>
      </c>
      <c r="I34" s="33">
        <v>3.66</v>
      </c>
      <c r="J34" s="34">
        <v>3.29</v>
      </c>
      <c r="K34" s="22"/>
      <c r="L34" s="22"/>
      <c r="M34" s="22"/>
      <c r="N34" s="22"/>
      <c r="O34" s="22"/>
      <c r="P34" s="22"/>
    </row>
    <row r="35" spans="1:16" ht="39" customHeight="1" x14ac:dyDescent="0.15">
      <c r="A35" s="22"/>
      <c r="B35" s="35"/>
      <c r="C35" s="1212" t="s">
        <v>557</v>
      </c>
      <c r="D35" s="1213"/>
      <c r="E35" s="1214"/>
      <c r="F35" s="36">
        <v>0.35</v>
      </c>
      <c r="G35" s="37">
        <v>0.44</v>
      </c>
      <c r="H35" s="37">
        <v>0.37</v>
      </c>
      <c r="I35" s="37">
        <v>0.4</v>
      </c>
      <c r="J35" s="38">
        <v>0.31</v>
      </c>
      <c r="K35" s="22"/>
      <c r="L35" s="22"/>
      <c r="M35" s="22"/>
      <c r="N35" s="22"/>
      <c r="O35" s="22"/>
      <c r="P35" s="22"/>
    </row>
    <row r="36" spans="1:16" ht="39" customHeight="1" x14ac:dyDescent="0.15">
      <c r="A36" s="22"/>
      <c r="B36" s="35"/>
      <c r="C36" s="1212" t="s">
        <v>558</v>
      </c>
      <c r="D36" s="1213"/>
      <c r="E36" s="1214"/>
      <c r="F36" s="36">
        <v>0.36</v>
      </c>
      <c r="G36" s="37">
        <v>0.36</v>
      </c>
      <c r="H36" s="37">
        <v>0.36</v>
      </c>
      <c r="I36" s="37">
        <v>0.35</v>
      </c>
      <c r="J36" s="38">
        <v>0.27</v>
      </c>
      <c r="K36" s="22"/>
      <c r="L36" s="22"/>
      <c r="M36" s="22"/>
      <c r="N36" s="22"/>
      <c r="O36" s="22"/>
      <c r="P36" s="22"/>
    </row>
    <row r="37" spans="1:16" ht="39" customHeight="1" x14ac:dyDescent="0.15">
      <c r="A37" s="22"/>
      <c r="B37" s="35"/>
      <c r="C37" s="1212" t="s">
        <v>559</v>
      </c>
      <c r="D37" s="1213"/>
      <c r="E37" s="1214"/>
      <c r="F37" s="36">
        <v>0</v>
      </c>
      <c r="G37" s="37">
        <v>0.01</v>
      </c>
      <c r="H37" s="37">
        <v>0.01</v>
      </c>
      <c r="I37" s="37">
        <v>0.01</v>
      </c>
      <c r="J37" s="38">
        <v>0.01</v>
      </c>
      <c r="K37" s="22"/>
      <c r="L37" s="22"/>
      <c r="M37" s="22"/>
      <c r="N37" s="22"/>
      <c r="O37" s="22"/>
      <c r="P37" s="22"/>
    </row>
    <row r="38" spans="1:16" ht="39" customHeight="1" x14ac:dyDescent="0.15">
      <c r="A38" s="22"/>
      <c r="B38" s="35"/>
      <c r="C38" s="1212" t="s">
        <v>560</v>
      </c>
      <c r="D38" s="1213"/>
      <c r="E38" s="1214"/>
      <c r="F38" s="36">
        <v>0</v>
      </c>
      <c r="G38" s="37">
        <v>0</v>
      </c>
      <c r="H38" s="37">
        <v>0</v>
      </c>
      <c r="I38" s="37">
        <v>0</v>
      </c>
      <c r="J38" s="38">
        <v>0</v>
      </c>
      <c r="K38" s="22"/>
      <c r="L38" s="22"/>
      <c r="M38" s="22"/>
      <c r="N38" s="22"/>
      <c r="O38" s="22"/>
      <c r="P38" s="22"/>
    </row>
    <row r="39" spans="1:16" ht="39" customHeight="1" x14ac:dyDescent="0.15">
      <c r="A39" s="22"/>
      <c r="B39" s="35"/>
      <c r="C39" s="1212"/>
      <c r="D39" s="1213"/>
      <c r="E39" s="1214"/>
      <c r="F39" s="36"/>
      <c r="G39" s="37"/>
      <c r="H39" s="37"/>
      <c r="I39" s="37"/>
      <c r="J39" s="38"/>
      <c r="K39" s="22"/>
      <c r="L39" s="22"/>
      <c r="M39" s="22"/>
      <c r="N39" s="22"/>
      <c r="O39" s="22"/>
      <c r="P39" s="22"/>
    </row>
    <row r="40" spans="1:16" ht="39" customHeight="1" x14ac:dyDescent="0.15">
      <c r="A40" s="22"/>
      <c r="B40" s="35"/>
      <c r="C40" s="1212"/>
      <c r="D40" s="1213"/>
      <c r="E40" s="1214"/>
      <c r="F40" s="36"/>
      <c r="G40" s="37"/>
      <c r="H40" s="37"/>
      <c r="I40" s="37"/>
      <c r="J40" s="38"/>
      <c r="K40" s="22"/>
      <c r="L40" s="22"/>
      <c r="M40" s="22"/>
      <c r="N40" s="22"/>
      <c r="O40" s="22"/>
      <c r="P40" s="22"/>
    </row>
    <row r="41" spans="1:16" ht="39" customHeight="1" x14ac:dyDescent="0.15">
      <c r="A41" s="22"/>
      <c r="B41" s="35"/>
      <c r="C41" s="1212"/>
      <c r="D41" s="1213"/>
      <c r="E41" s="1214"/>
      <c r="F41" s="36"/>
      <c r="G41" s="37"/>
      <c r="H41" s="37"/>
      <c r="I41" s="37"/>
      <c r="J41" s="38"/>
      <c r="K41" s="22"/>
      <c r="L41" s="22"/>
      <c r="M41" s="22"/>
      <c r="N41" s="22"/>
      <c r="O41" s="22"/>
      <c r="P41" s="22"/>
    </row>
    <row r="42" spans="1:16" ht="39" customHeight="1" x14ac:dyDescent="0.15">
      <c r="A42" s="22"/>
      <c r="B42" s="39"/>
      <c r="C42" s="1212" t="s">
        <v>561</v>
      </c>
      <c r="D42" s="1213"/>
      <c r="E42" s="1214"/>
      <c r="F42" s="36" t="s">
        <v>507</v>
      </c>
      <c r="G42" s="37" t="s">
        <v>507</v>
      </c>
      <c r="H42" s="37" t="s">
        <v>507</v>
      </c>
      <c r="I42" s="37" t="s">
        <v>507</v>
      </c>
      <c r="J42" s="38" t="s">
        <v>507</v>
      </c>
      <c r="K42" s="22"/>
      <c r="L42" s="22"/>
      <c r="M42" s="22"/>
      <c r="N42" s="22"/>
      <c r="O42" s="22"/>
      <c r="P42" s="22"/>
    </row>
    <row r="43" spans="1:16" ht="39" customHeight="1" thickBot="1" x14ac:dyDescent="0.2">
      <c r="A43" s="22"/>
      <c r="B43" s="40"/>
      <c r="C43" s="1215" t="s">
        <v>562</v>
      </c>
      <c r="D43" s="1216"/>
      <c r="E43" s="1217"/>
      <c r="F43" s="41">
        <v>0</v>
      </c>
      <c r="G43" s="42">
        <v>0</v>
      </c>
      <c r="H43" s="42">
        <v>0</v>
      </c>
      <c r="I43" s="42">
        <v>0</v>
      </c>
      <c r="J43" s="43" t="s">
        <v>507</v>
      </c>
      <c r="K43" s="22"/>
      <c r="L43" s="22"/>
      <c r="M43" s="22"/>
      <c r="N43" s="22"/>
      <c r="O43" s="22"/>
      <c r="P43" s="22"/>
    </row>
    <row r="44" spans="1:16" ht="39" customHeight="1" x14ac:dyDescent="0.15">
      <c r="A44" s="22"/>
      <c r="B44" s="44" t="s">
        <v>7</v>
      </c>
      <c r="C44" s="45"/>
      <c r="D44" s="46"/>
      <c r="E44" s="46"/>
      <c r="F44" s="47"/>
      <c r="G44" s="47"/>
      <c r="H44" s="47"/>
      <c r="I44" s="47"/>
      <c r="J44" s="47"/>
      <c r="K44" s="22"/>
      <c r="L44" s="22"/>
      <c r="M44" s="22"/>
      <c r="N44" s="22"/>
      <c r="O44" s="22"/>
      <c r="P44" s="22"/>
    </row>
    <row r="45" spans="1:16" ht="18" customHeight="1" x14ac:dyDescent="0.15">
      <c r="A45" s="22"/>
      <c r="B45" s="22"/>
      <c r="C45" s="22"/>
      <c r="D45" s="22"/>
      <c r="E45" s="22"/>
      <c r="F45" s="22"/>
      <c r="G45" s="22"/>
      <c r="H45" s="22"/>
      <c r="I45" s="22"/>
      <c r="J45" s="22"/>
      <c r="K45" s="22"/>
      <c r="L45" s="22"/>
      <c r="M45" s="22"/>
      <c r="N45" s="22"/>
      <c r="O45" s="22"/>
      <c r="P45" s="22"/>
    </row>
  </sheetData>
  <sheetProtection algorithmName="SHA-512" hashValue="0ZePA666GuhmyRijoqp9k0nAnTDQ6vrEx4c3GIFod7pkgCG5xU89HHV0CiLRHH2oh7Vv4S2f3qRCwJucLF/EJg==" saltValue="oR5pGez5/17bdjnVLHn7kQ==" spinCount="100000" sheet="1" objects="1" scenarios="1"/>
  <mergeCells count="10">
    <mergeCell ref="C40:E40"/>
    <mergeCell ref="C41:E41"/>
    <mergeCell ref="C42:E42"/>
    <mergeCell ref="C43:E43"/>
    <mergeCell ref="C34:E34"/>
    <mergeCell ref="C35:E35"/>
    <mergeCell ref="C36:E36"/>
    <mergeCell ref="C37:E37"/>
    <mergeCell ref="C38:E38"/>
    <mergeCell ref="C39:E39"/>
  </mergeCells>
  <phoneticPr fontId="2"/>
  <printOptions horizontalCentered="1"/>
  <pageMargins left="0" right="0" top="0.19685039370078741" bottom="0" header="0" footer="0"/>
  <pageSetup paperSize="9" scale="61" orientation="landscape" r:id="rId1"/>
  <headerFooter alignWithMargins="0">
    <oddFooter>&amp;C&amp;P/&amp;N</oddFooter>
  </headerFooter>
  <rowBreaks count="1" manualBreakCount="1">
    <brk id="47" max="15"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MasterSheet6">
    <pageSetUpPr fitToPage="1"/>
  </sheetPr>
  <dimension ref="A1:U62"/>
  <sheetViews>
    <sheetView showGridLines="0" zoomScale="85" zoomScaleNormal="85" zoomScaleSheetLayoutView="55" workbookViewId="0"/>
  </sheetViews>
  <sheetFormatPr defaultColWidth="0" defaultRowHeight="12.6" customHeight="1" zeroHeight="1" x14ac:dyDescent="0.15"/>
  <cols>
    <col min="1" max="1" width="6.625" style="49" customWidth="1"/>
    <col min="2" max="3" width="10.875" style="49" customWidth="1"/>
    <col min="4" max="4" width="10" style="49" customWidth="1"/>
    <col min="5" max="10" width="11" style="49" customWidth="1"/>
    <col min="11" max="15" width="13.125" style="49" customWidth="1"/>
    <col min="16" max="21" width="11.5" style="49" customWidth="1"/>
    <col min="22" max="16384" width="0" style="49" hidden="1"/>
  </cols>
  <sheetData>
    <row r="1" spans="1:21" ht="13.5" customHeight="1" x14ac:dyDescent="0.15">
      <c r="A1" s="48"/>
      <c r="B1" s="48"/>
      <c r="C1" s="48"/>
      <c r="D1" s="48"/>
      <c r="E1" s="48"/>
      <c r="F1" s="48"/>
      <c r="G1" s="48"/>
      <c r="H1" s="48"/>
      <c r="I1" s="48"/>
      <c r="J1" s="48"/>
      <c r="K1" s="48"/>
      <c r="L1" s="48"/>
      <c r="M1" s="48"/>
      <c r="N1" s="48"/>
      <c r="O1" s="48"/>
      <c r="P1" s="48"/>
      <c r="Q1" s="48"/>
      <c r="R1" s="48"/>
      <c r="S1" s="48"/>
      <c r="T1" s="48"/>
      <c r="U1" s="48"/>
    </row>
    <row r="2" spans="1:21" ht="13.5" customHeight="1" x14ac:dyDescent="0.15">
      <c r="A2" s="48"/>
      <c r="B2" s="48"/>
      <c r="C2" s="48"/>
      <c r="D2" s="48"/>
      <c r="E2" s="48"/>
      <c r="F2" s="48"/>
      <c r="G2" s="48"/>
      <c r="H2" s="48"/>
      <c r="I2" s="48"/>
      <c r="J2" s="48"/>
      <c r="K2" s="48"/>
      <c r="L2" s="48"/>
      <c r="M2" s="48"/>
      <c r="N2" s="48"/>
      <c r="O2" s="48"/>
      <c r="P2" s="48"/>
      <c r="Q2" s="48"/>
      <c r="R2" s="48"/>
      <c r="S2" s="48"/>
      <c r="T2" s="48"/>
      <c r="U2" s="48"/>
    </row>
    <row r="3" spans="1:21" ht="13.5" customHeight="1" x14ac:dyDescent="0.15">
      <c r="A3" s="48"/>
      <c r="B3" s="48"/>
      <c r="C3" s="48"/>
      <c r="D3" s="48"/>
      <c r="E3" s="48"/>
      <c r="F3" s="48"/>
      <c r="G3" s="48"/>
      <c r="H3" s="48"/>
      <c r="I3" s="48"/>
      <c r="J3" s="48"/>
      <c r="K3" s="48"/>
      <c r="L3" s="48"/>
      <c r="M3" s="48"/>
      <c r="N3" s="48"/>
      <c r="O3" s="48"/>
      <c r="P3" s="48"/>
      <c r="Q3" s="48"/>
      <c r="R3" s="48"/>
      <c r="S3" s="48"/>
      <c r="T3" s="48"/>
      <c r="U3" s="48"/>
    </row>
    <row r="4" spans="1:21" ht="13.5" customHeight="1" x14ac:dyDescent="0.15">
      <c r="A4" s="48"/>
      <c r="B4" s="48"/>
      <c r="C4" s="48"/>
      <c r="D4" s="48"/>
      <c r="E4" s="48"/>
      <c r="F4" s="48"/>
      <c r="G4" s="48"/>
      <c r="H4" s="48"/>
      <c r="I4" s="48"/>
      <c r="J4" s="48"/>
      <c r="K4" s="48"/>
      <c r="L4" s="48"/>
      <c r="M4" s="48"/>
      <c r="N4" s="48"/>
      <c r="O4" s="48"/>
      <c r="P4" s="48"/>
      <c r="Q4" s="48"/>
      <c r="R4" s="48"/>
      <c r="S4" s="48"/>
      <c r="T4" s="48"/>
      <c r="U4" s="48"/>
    </row>
    <row r="5" spans="1:21" ht="13.5" customHeight="1" x14ac:dyDescent="0.15">
      <c r="A5" s="48"/>
      <c r="B5" s="48"/>
      <c r="C5" s="48"/>
      <c r="D5" s="48"/>
      <c r="E5" s="48"/>
      <c r="F5" s="48"/>
      <c r="G5" s="48"/>
      <c r="H5" s="48"/>
      <c r="I5" s="48"/>
      <c r="J5" s="48"/>
      <c r="K5" s="48"/>
      <c r="L5" s="48"/>
      <c r="M5" s="48"/>
      <c r="N5" s="48"/>
      <c r="O5" s="48"/>
      <c r="P5" s="48"/>
      <c r="Q5" s="48"/>
      <c r="R5" s="48"/>
      <c r="S5" s="48"/>
      <c r="T5" s="48"/>
      <c r="U5" s="48"/>
    </row>
    <row r="6" spans="1:21" ht="13.5" customHeight="1" x14ac:dyDescent="0.15">
      <c r="A6" s="48"/>
      <c r="B6" s="48"/>
      <c r="C6" s="48"/>
      <c r="D6" s="48"/>
      <c r="E6" s="48"/>
      <c r="F6" s="48"/>
      <c r="G6" s="48"/>
      <c r="H6" s="48"/>
      <c r="I6" s="48"/>
      <c r="J6" s="48"/>
      <c r="K6" s="48"/>
      <c r="L6" s="48"/>
      <c r="M6" s="48"/>
      <c r="N6" s="48"/>
      <c r="O6" s="48"/>
      <c r="P6" s="48"/>
      <c r="Q6" s="48"/>
      <c r="R6" s="48"/>
      <c r="S6" s="48"/>
      <c r="T6" s="48"/>
      <c r="U6" s="48"/>
    </row>
    <row r="7" spans="1:21" ht="13.5" customHeight="1" x14ac:dyDescent="0.15">
      <c r="A7" s="48"/>
      <c r="B7" s="48"/>
      <c r="C7" s="48"/>
      <c r="D7" s="48"/>
      <c r="E7" s="48"/>
      <c r="F7" s="48"/>
      <c r="G7" s="48"/>
      <c r="H7" s="48"/>
      <c r="I7" s="48"/>
      <c r="J7" s="48"/>
      <c r="K7" s="48"/>
      <c r="L7" s="48"/>
      <c r="M7" s="48"/>
      <c r="N7" s="48"/>
      <c r="O7" s="48"/>
      <c r="P7" s="48"/>
      <c r="Q7" s="48"/>
      <c r="R7" s="48"/>
      <c r="S7" s="48"/>
      <c r="T7" s="48"/>
      <c r="U7" s="48"/>
    </row>
    <row r="8" spans="1:21" ht="13.5" customHeight="1" x14ac:dyDescent="0.15">
      <c r="A8" s="48"/>
      <c r="B8" s="48"/>
      <c r="C8" s="48"/>
      <c r="D8" s="48"/>
      <c r="E8" s="48"/>
      <c r="F8" s="48"/>
      <c r="G8" s="48"/>
      <c r="H8" s="48"/>
      <c r="I8" s="48"/>
      <c r="J8" s="48"/>
      <c r="K8" s="48"/>
      <c r="L8" s="48"/>
      <c r="M8" s="48"/>
      <c r="N8" s="48"/>
      <c r="O8" s="48"/>
      <c r="P8" s="48"/>
      <c r="Q8" s="48"/>
      <c r="R8" s="48"/>
      <c r="S8" s="48"/>
      <c r="T8" s="48"/>
      <c r="U8" s="48"/>
    </row>
    <row r="9" spans="1:21" ht="13.5" customHeight="1" x14ac:dyDescent="0.15">
      <c r="A9" s="48"/>
      <c r="B9" s="48"/>
      <c r="C9" s="48"/>
      <c r="D9" s="48"/>
      <c r="E9" s="48"/>
      <c r="F9" s="48"/>
      <c r="G9" s="48"/>
      <c r="H9" s="48"/>
      <c r="I9" s="48"/>
      <c r="J9" s="48"/>
      <c r="K9" s="48"/>
      <c r="L9" s="48"/>
      <c r="M9" s="48"/>
      <c r="N9" s="48"/>
      <c r="O9" s="48"/>
      <c r="P9" s="48"/>
      <c r="Q9" s="48"/>
      <c r="R9" s="48"/>
      <c r="S9" s="48"/>
      <c r="T9" s="48"/>
      <c r="U9" s="48"/>
    </row>
    <row r="10" spans="1:21" ht="13.5" customHeight="1" x14ac:dyDescent="0.15">
      <c r="A10" s="48"/>
      <c r="B10" s="48"/>
      <c r="C10" s="48"/>
      <c r="D10" s="48"/>
      <c r="E10" s="48"/>
      <c r="F10" s="48"/>
      <c r="G10" s="48"/>
      <c r="H10" s="48"/>
      <c r="I10" s="48"/>
      <c r="J10" s="48"/>
      <c r="K10" s="48"/>
      <c r="L10" s="48"/>
      <c r="M10" s="48"/>
      <c r="N10" s="48"/>
      <c r="O10" s="48"/>
      <c r="P10" s="48"/>
      <c r="Q10" s="48"/>
      <c r="R10" s="48"/>
      <c r="S10" s="48"/>
      <c r="T10" s="48"/>
      <c r="U10" s="48"/>
    </row>
    <row r="11" spans="1:21" ht="13.5" customHeight="1" x14ac:dyDescent="0.15">
      <c r="A11" s="48"/>
      <c r="B11" s="48"/>
      <c r="C11" s="48"/>
      <c r="D11" s="48"/>
      <c r="E11" s="48"/>
      <c r="F11" s="48"/>
      <c r="G11" s="48"/>
      <c r="H11" s="48"/>
      <c r="I11" s="48"/>
      <c r="J11" s="48"/>
      <c r="K11" s="48"/>
      <c r="L11" s="48"/>
      <c r="M11" s="48"/>
      <c r="N11" s="48"/>
      <c r="O11" s="48"/>
      <c r="P11" s="48"/>
      <c r="Q11" s="48"/>
      <c r="R11" s="48"/>
      <c r="S11" s="48"/>
      <c r="T11" s="48"/>
      <c r="U11" s="48"/>
    </row>
    <row r="12" spans="1:21" ht="13.5" customHeight="1" x14ac:dyDescent="0.15">
      <c r="A12" s="48"/>
      <c r="B12" s="48"/>
      <c r="C12" s="48"/>
      <c r="D12" s="48"/>
      <c r="E12" s="48"/>
      <c r="F12" s="48"/>
      <c r="G12" s="48"/>
      <c r="H12" s="48"/>
      <c r="I12" s="48"/>
      <c r="J12" s="48"/>
      <c r="K12" s="48"/>
      <c r="L12" s="48"/>
      <c r="M12" s="48"/>
      <c r="N12" s="48"/>
      <c r="O12" s="48"/>
      <c r="P12" s="48"/>
      <c r="Q12" s="48"/>
      <c r="R12" s="48"/>
      <c r="S12" s="48"/>
      <c r="T12" s="48"/>
      <c r="U12" s="48"/>
    </row>
    <row r="13" spans="1:21" ht="13.5" customHeight="1" x14ac:dyDescent="0.15">
      <c r="A13" s="48"/>
      <c r="B13" s="48"/>
      <c r="C13" s="48"/>
      <c r="D13" s="48"/>
      <c r="E13" s="48"/>
      <c r="F13" s="48"/>
      <c r="G13" s="48"/>
      <c r="H13" s="48"/>
      <c r="I13" s="48"/>
      <c r="J13" s="48"/>
      <c r="K13" s="48"/>
      <c r="L13" s="48"/>
      <c r="M13" s="48"/>
      <c r="N13" s="48"/>
      <c r="O13" s="48"/>
      <c r="P13" s="48"/>
      <c r="Q13" s="48"/>
      <c r="R13" s="48"/>
      <c r="S13" s="48"/>
      <c r="T13" s="48"/>
      <c r="U13" s="48"/>
    </row>
    <row r="14" spans="1:21" ht="13.5" customHeight="1" x14ac:dyDescent="0.15">
      <c r="A14" s="48"/>
      <c r="B14" s="48"/>
      <c r="C14" s="48"/>
      <c r="D14" s="48"/>
      <c r="E14" s="48"/>
      <c r="F14" s="48"/>
      <c r="G14" s="48"/>
      <c r="H14" s="48"/>
      <c r="I14" s="48"/>
      <c r="J14" s="48"/>
      <c r="K14" s="48"/>
      <c r="L14" s="48"/>
      <c r="M14" s="48"/>
      <c r="N14" s="48"/>
      <c r="O14" s="48"/>
      <c r="P14" s="48"/>
      <c r="Q14" s="48"/>
      <c r="R14" s="48"/>
      <c r="S14" s="48"/>
      <c r="T14" s="48"/>
      <c r="U14" s="48"/>
    </row>
    <row r="15" spans="1:21" ht="13.5" customHeight="1" x14ac:dyDescent="0.15">
      <c r="A15" s="48"/>
      <c r="B15" s="48"/>
      <c r="C15" s="48"/>
      <c r="D15" s="48"/>
      <c r="E15" s="48"/>
      <c r="F15" s="48"/>
      <c r="G15" s="48"/>
      <c r="H15" s="48"/>
      <c r="I15" s="48"/>
      <c r="J15" s="48"/>
      <c r="K15" s="48"/>
      <c r="L15" s="48"/>
      <c r="M15" s="48"/>
      <c r="N15" s="48"/>
      <c r="O15" s="48"/>
      <c r="P15" s="48"/>
      <c r="Q15" s="48"/>
      <c r="R15" s="48"/>
      <c r="S15" s="48"/>
      <c r="T15" s="48"/>
      <c r="U15" s="48"/>
    </row>
    <row r="16" spans="1:21" ht="13.5" customHeight="1" x14ac:dyDescent="0.15">
      <c r="A16" s="48"/>
      <c r="B16" s="48"/>
      <c r="C16" s="48"/>
      <c r="D16" s="48"/>
      <c r="E16" s="48"/>
      <c r="F16" s="48"/>
      <c r="G16" s="48"/>
      <c r="H16" s="48"/>
      <c r="I16" s="48"/>
      <c r="J16" s="48"/>
      <c r="K16" s="48"/>
      <c r="L16" s="48"/>
      <c r="M16" s="48"/>
      <c r="N16" s="48"/>
      <c r="O16" s="48"/>
      <c r="P16" s="48"/>
      <c r="Q16" s="48"/>
      <c r="R16" s="48"/>
      <c r="S16" s="48"/>
      <c r="T16" s="48"/>
      <c r="U16" s="48"/>
    </row>
    <row r="17" spans="1:21" ht="13.5" customHeight="1" x14ac:dyDescent="0.15">
      <c r="A17" s="48"/>
      <c r="B17" s="48"/>
      <c r="C17" s="48"/>
      <c r="D17" s="48"/>
      <c r="E17" s="48"/>
      <c r="F17" s="48"/>
      <c r="G17" s="48"/>
      <c r="H17" s="48"/>
      <c r="I17" s="48"/>
      <c r="J17" s="48"/>
      <c r="K17" s="48"/>
      <c r="L17" s="48"/>
      <c r="M17" s="48"/>
      <c r="N17" s="48"/>
      <c r="O17" s="48"/>
      <c r="P17" s="48"/>
      <c r="Q17" s="48"/>
      <c r="R17" s="48"/>
      <c r="S17" s="48"/>
      <c r="T17" s="48"/>
      <c r="U17" s="48"/>
    </row>
    <row r="18" spans="1:21" ht="13.5" customHeight="1" x14ac:dyDescent="0.15">
      <c r="A18" s="48"/>
      <c r="B18" s="48"/>
      <c r="C18" s="48"/>
      <c r="D18" s="48"/>
      <c r="E18" s="48"/>
      <c r="F18" s="48"/>
      <c r="G18" s="48"/>
      <c r="H18" s="48"/>
      <c r="I18" s="48"/>
      <c r="J18" s="48"/>
      <c r="K18" s="48"/>
      <c r="L18" s="48"/>
      <c r="M18" s="48"/>
      <c r="N18" s="48"/>
      <c r="O18" s="48"/>
      <c r="P18" s="48"/>
      <c r="Q18" s="48"/>
      <c r="R18" s="48"/>
      <c r="S18" s="48"/>
      <c r="T18" s="48"/>
      <c r="U18" s="48"/>
    </row>
    <row r="19" spans="1:21" ht="13.5" customHeight="1" x14ac:dyDescent="0.15">
      <c r="A19" s="48"/>
      <c r="B19" s="48"/>
      <c r="C19" s="48"/>
      <c r="D19" s="48"/>
      <c r="E19" s="48"/>
      <c r="F19" s="48"/>
      <c r="G19" s="48"/>
      <c r="H19" s="48"/>
      <c r="I19" s="48"/>
      <c r="J19" s="48"/>
      <c r="K19" s="48"/>
      <c r="L19" s="48"/>
      <c r="M19" s="48"/>
      <c r="N19" s="48"/>
      <c r="O19" s="48"/>
      <c r="P19" s="48"/>
      <c r="Q19" s="48"/>
      <c r="R19" s="48"/>
      <c r="S19" s="48"/>
      <c r="T19" s="48"/>
      <c r="U19" s="48"/>
    </row>
    <row r="20" spans="1:21" ht="13.5" customHeight="1" x14ac:dyDescent="0.15">
      <c r="A20" s="48"/>
      <c r="B20" s="48"/>
      <c r="C20" s="48"/>
      <c r="D20" s="48"/>
      <c r="E20" s="48"/>
      <c r="F20" s="48"/>
      <c r="G20" s="48"/>
      <c r="H20" s="48"/>
      <c r="I20" s="48"/>
      <c r="J20" s="48"/>
      <c r="K20" s="48"/>
      <c r="L20" s="48"/>
      <c r="M20" s="48"/>
      <c r="N20" s="48"/>
      <c r="O20" s="48"/>
      <c r="P20" s="48"/>
      <c r="Q20" s="48"/>
      <c r="R20" s="48"/>
      <c r="S20" s="48"/>
      <c r="T20" s="48"/>
      <c r="U20" s="48"/>
    </row>
    <row r="21" spans="1:21" ht="13.5" customHeight="1" x14ac:dyDescent="0.15">
      <c r="A21" s="48"/>
      <c r="B21" s="48"/>
      <c r="C21" s="48"/>
      <c r="D21" s="48"/>
      <c r="E21" s="48"/>
      <c r="F21" s="48"/>
      <c r="G21" s="48"/>
      <c r="H21" s="48"/>
      <c r="I21" s="48"/>
      <c r="J21" s="48"/>
      <c r="K21" s="48"/>
      <c r="L21" s="48"/>
      <c r="M21" s="48"/>
      <c r="N21" s="48"/>
      <c r="O21" s="48"/>
      <c r="P21" s="48"/>
      <c r="Q21" s="48"/>
      <c r="R21" s="48"/>
      <c r="S21" s="48"/>
      <c r="T21" s="48"/>
      <c r="U21" s="48"/>
    </row>
    <row r="22" spans="1:21" ht="13.5" customHeight="1" x14ac:dyDescent="0.15">
      <c r="A22" s="48"/>
      <c r="B22" s="48"/>
      <c r="C22" s="48"/>
      <c r="D22" s="48"/>
      <c r="E22" s="48"/>
      <c r="F22" s="48"/>
      <c r="G22" s="48"/>
      <c r="H22" s="48"/>
      <c r="I22" s="48"/>
      <c r="J22" s="48"/>
      <c r="K22" s="48"/>
      <c r="L22" s="48"/>
      <c r="M22" s="48"/>
      <c r="N22" s="48"/>
      <c r="O22" s="48"/>
      <c r="P22" s="48"/>
      <c r="Q22" s="48"/>
      <c r="R22" s="48"/>
      <c r="S22" s="48"/>
      <c r="T22" s="48"/>
      <c r="U22" s="48"/>
    </row>
    <row r="23" spans="1:21" ht="13.5" customHeight="1" x14ac:dyDescent="0.15">
      <c r="A23" s="48"/>
      <c r="B23" s="48"/>
      <c r="C23" s="48"/>
      <c r="D23" s="48"/>
      <c r="E23" s="48"/>
      <c r="F23" s="48"/>
      <c r="G23" s="48"/>
      <c r="H23" s="48"/>
      <c r="I23" s="48"/>
      <c r="J23" s="48"/>
      <c r="K23" s="48"/>
      <c r="L23" s="48"/>
      <c r="M23" s="48"/>
      <c r="N23" s="48"/>
      <c r="O23" s="48"/>
      <c r="P23" s="48"/>
      <c r="Q23" s="48"/>
      <c r="R23" s="48"/>
      <c r="S23" s="48"/>
      <c r="T23" s="48"/>
      <c r="U23" s="48"/>
    </row>
    <row r="24" spans="1:21" ht="13.5" customHeight="1" x14ac:dyDescent="0.15">
      <c r="A24" s="48"/>
      <c r="B24" s="48"/>
      <c r="C24" s="48"/>
      <c r="D24" s="48"/>
      <c r="E24" s="48"/>
      <c r="F24" s="48"/>
      <c r="G24" s="48"/>
      <c r="H24" s="48"/>
      <c r="I24" s="48"/>
      <c r="J24" s="48"/>
      <c r="K24" s="48"/>
      <c r="L24" s="48"/>
      <c r="M24" s="48"/>
      <c r="N24" s="48"/>
      <c r="O24" s="48"/>
      <c r="P24" s="48"/>
      <c r="Q24" s="48"/>
      <c r="R24" s="48"/>
      <c r="S24" s="48"/>
      <c r="T24" s="48"/>
      <c r="U24" s="48"/>
    </row>
    <row r="25" spans="1:21" ht="13.5" customHeight="1" x14ac:dyDescent="0.15">
      <c r="A25" s="48"/>
      <c r="B25" s="48"/>
      <c r="C25" s="48"/>
      <c r="D25" s="48"/>
      <c r="E25" s="48"/>
      <c r="F25" s="48"/>
      <c r="G25" s="48"/>
      <c r="H25" s="48"/>
      <c r="I25" s="48"/>
      <c r="J25" s="48"/>
      <c r="K25" s="48"/>
      <c r="L25" s="48"/>
      <c r="M25" s="48"/>
      <c r="N25" s="48"/>
      <c r="O25" s="48"/>
      <c r="P25" s="48"/>
      <c r="Q25" s="48"/>
      <c r="R25" s="48"/>
      <c r="S25" s="48"/>
      <c r="T25" s="48"/>
      <c r="U25" s="48"/>
    </row>
    <row r="26" spans="1:21" ht="13.5" customHeight="1" x14ac:dyDescent="0.15">
      <c r="A26" s="48"/>
      <c r="B26" s="48"/>
      <c r="C26" s="48"/>
      <c r="D26" s="48"/>
      <c r="E26" s="48"/>
      <c r="F26" s="48"/>
      <c r="G26" s="48"/>
      <c r="H26" s="48"/>
      <c r="I26" s="48"/>
      <c r="J26" s="48"/>
      <c r="K26" s="48"/>
      <c r="L26" s="48"/>
      <c r="M26" s="48"/>
      <c r="N26" s="48"/>
      <c r="O26" s="48"/>
      <c r="P26" s="48"/>
      <c r="Q26" s="48"/>
      <c r="R26" s="48"/>
      <c r="S26" s="48"/>
      <c r="T26" s="48"/>
      <c r="U26" s="48"/>
    </row>
    <row r="27" spans="1:21" ht="13.5" customHeight="1" x14ac:dyDescent="0.15">
      <c r="A27" s="48"/>
      <c r="B27" s="48"/>
      <c r="C27" s="48"/>
      <c r="D27" s="48"/>
      <c r="E27" s="48"/>
      <c r="F27" s="48"/>
      <c r="G27" s="48"/>
      <c r="H27" s="48"/>
      <c r="I27" s="48"/>
      <c r="J27" s="48"/>
      <c r="K27" s="48"/>
      <c r="L27" s="48"/>
      <c r="M27" s="48"/>
      <c r="N27" s="48"/>
      <c r="O27" s="48"/>
      <c r="P27" s="48"/>
      <c r="Q27" s="48"/>
      <c r="R27" s="48"/>
      <c r="S27" s="48"/>
      <c r="T27" s="48"/>
      <c r="U27" s="48"/>
    </row>
    <row r="28" spans="1:21" ht="13.5" customHeight="1" x14ac:dyDescent="0.15">
      <c r="A28" s="48"/>
      <c r="B28" s="48"/>
      <c r="C28" s="48"/>
      <c r="D28" s="48"/>
      <c r="E28" s="48"/>
      <c r="F28" s="48"/>
      <c r="G28" s="48"/>
      <c r="H28" s="48"/>
      <c r="I28" s="48"/>
      <c r="J28" s="48"/>
      <c r="K28" s="48"/>
      <c r="L28" s="48"/>
      <c r="M28" s="48"/>
      <c r="N28" s="48"/>
      <c r="O28" s="48"/>
      <c r="P28" s="48"/>
      <c r="Q28" s="48"/>
      <c r="R28" s="48"/>
      <c r="S28" s="48"/>
      <c r="T28" s="48"/>
      <c r="U28" s="48"/>
    </row>
    <row r="29" spans="1:21" ht="13.5" customHeight="1" x14ac:dyDescent="0.15">
      <c r="A29" s="48"/>
      <c r="B29" s="48"/>
      <c r="C29" s="48"/>
      <c r="D29" s="48"/>
      <c r="E29" s="48"/>
      <c r="F29" s="48"/>
      <c r="G29" s="48"/>
      <c r="H29" s="48"/>
      <c r="I29" s="48"/>
      <c r="J29" s="48"/>
      <c r="K29" s="48"/>
      <c r="L29" s="48"/>
      <c r="M29" s="48"/>
      <c r="N29" s="48"/>
      <c r="O29" s="48"/>
      <c r="P29" s="48"/>
      <c r="Q29" s="48"/>
      <c r="R29" s="48"/>
      <c r="S29" s="48"/>
      <c r="T29" s="48"/>
      <c r="U29" s="48"/>
    </row>
    <row r="30" spans="1:21" ht="13.5" customHeight="1" x14ac:dyDescent="0.15">
      <c r="A30" s="48"/>
      <c r="B30" s="48"/>
      <c r="C30" s="48"/>
      <c r="D30" s="48"/>
      <c r="E30" s="48"/>
      <c r="F30" s="48"/>
      <c r="G30" s="48"/>
      <c r="H30" s="48"/>
      <c r="I30" s="48"/>
      <c r="J30" s="48"/>
      <c r="K30" s="48"/>
      <c r="L30" s="48"/>
      <c r="M30" s="48"/>
      <c r="N30" s="48"/>
      <c r="O30" s="48"/>
      <c r="P30" s="48"/>
      <c r="Q30" s="48"/>
      <c r="R30" s="48"/>
      <c r="S30" s="48"/>
      <c r="T30" s="48"/>
      <c r="U30" s="48"/>
    </row>
    <row r="31" spans="1:21" ht="13.5" customHeight="1" x14ac:dyDescent="0.15">
      <c r="A31" s="48"/>
      <c r="B31" s="48"/>
      <c r="C31" s="48"/>
      <c r="D31" s="48"/>
      <c r="E31" s="48"/>
      <c r="F31" s="48"/>
      <c r="G31" s="48"/>
      <c r="H31" s="48"/>
      <c r="I31" s="48"/>
      <c r="J31" s="48"/>
      <c r="K31" s="48"/>
      <c r="L31" s="48"/>
      <c r="M31" s="48"/>
      <c r="N31" s="48"/>
      <c r="O31" s="48"/>
      <c r="P31" s="48"/>
      <c r="Q31" s="48"/>
      <c r="R31" s="48"/>
      <c r="S31" s="48"/>
      <c r="T31" s="48"/>
      <c r="U31" s="48"/>
    </row>
    <row r="32" spans="1:21" ht="13.5" customHeight="1" x14ac:dyDescent="0.15">
      <c r="A32" s="48"/>
      <c r="B32" s="48"/>
      <c r="C32" s="48"/>
      <c r="D32" s="48"/>
      <c r="E32" s="48"/>
      <c r="F32" s="48"/>
      <c r="G32" s="48"/>
      <c r="H32" s="48"/>
      <c r="I32" s="48"/>
      <c r="J32" s="48"/>
      <c r="K32" s="48"/>
      <c r="L32" s="48"/>
      <c r="M32" s="48"/>
      <c r="N32" s="48"/>
      <c r="O32" s="48"/>
      <c r="P32" s="48"/>
      <c r="Q32" s="48"/>
      <c r="R32" s="48"/>
      <c r="S32" s="48"/>
      <c r="T32" s="48"/>
      <c r="U32" s="48"/>
    </row>
    <row r="33" spans="1:21" ht="13.5" customHeight="1" x14ac:dyDescent="0.15">
      <c r="A33" s="48"/>
      <c r="B33" s="48"/>
      <c r="C33" s="48"/>
      <c r="D33" s="48"/>
      <c r="E33" s="48"/>
      <c r="F33" s="48"/>
      <c r="G33" s="48"/>
      <c r="H33" s="48"/>
      <c r="I33" s="48"/>
      <c r="J33" s="48"/>
      <c r="K33" s="48"/>
      <c r="L33" s="48"/>
      <c r="M33" s="48"/>
      <c r="N33" s="48"/>
      <c r="O33" s="48"/>
      <c r="P33" s="48"/>
      <c r="Q33" s="48"/>
      <c r="R33" s="48"/>
      <c r="S33" s="48"/>
      <c r="T33" s="48"/>
      <c r="U33" s="48"/>
    </row>
    <row r="34" spans="1:21" ht="13.5" customHeight="1" x14ac:dyDescent="0.15">
      <c r="A34" s="48"/>
      <c r="B34" s="48"/>
      <c r="C34" s="48"/>
      <c r="D34" s="48"/>
      <c r="E34" s="48"/>
      <c r="F34" s="48"/>
      <c r="G34" s="48"/>
      <c r="H34" s="48"/>
      <c r="I34" s="48"/>
      <c r="J34" s="48"/>
      <c r="K34" s="48"/>
      <c r="L34" s="48"/>
      <c r="M34" s="48"/>
      <c r="N34" s="48"/>
      <c r="O34" s="48"/>
      <c r="P34" s="48"/>
      <c r="Q34" s="48"/>
      <c r="R34" s="48"/>
      <c r="S34" s="48"/>
      <c r="T34" s="48"/>
      <c r="U34" s="48"/>
    </row>
    <row r="35" spans="1:21" ht="13.5" customHeight="1" x14ac:dyDescent="0.15">
      <c r="A35" s="48"/>
      <c r="B35" s="48"/>
      <c r="C35" s="48"/>
      <c r="D35" s="48"/>
      <c r="E35" s="48"/>
      <c r="F35" s="48"/>
      <c r="G35" s="48"/>
      <c r="H35" s="48"/>
      <c r="I35" s="48"/>
      <c r="J35" s="48"/>
      <c r="K35" s="48"/>
      <c r="L35" s="48"/>
      <c r="M35" s="48"/>
      <c r="N35" s="48"/>
      <c r="O35" s="48"/>
      <c r="P35" s="48"/>
      <c r="Q35" s="48"/>
      <c r="R35" s="48"/>
      <c r="S35" s="48"/>
      <c r="T35" s="48"/>
      <c r="U35" s="48"/>
    </row>
    <row r="36" spans="1:21" ht="13.5" customHeight="1" x14ac:dyDescent="0.15">
      <c r="A36" s="48"/>
      <c r="B36" s="48"/>
      <c r="C36" s="48"/>
      <c r="D36" s="48"/>
      <c r="E36" s="48"/>
      <c r="F36" s="48"/>
      <c r="G36" s="48"/>
      <c r="H36" s="48"/>
      <c r="I36" s="48"/>
      <c r="J36" s="48"/>
      <c r="K36" s="48"/>
      <c r="L36" s="48"/>
      <c r="M36" s="48"/>
      <c r="N36" s="48"/>
      <c r="O36" s="48"/>
      <c r="P36" s="48"/>
      <c r="Q36" s="48"/>
      <c r="R36" s="48"/>
      <c r="S36" s="48"/>
      <c r="T36" s="48"/>
      <c r="U36" s="48"/>
    </row>
    <row r="37" spans="1:21" ht="13.5" customHeight="1" x14ac:dyDescent="0.15">
      <c r="A37" s="48"/>
      <c r="B37" s="48"/>
      <c r="C37" s="48"/>
      <c r="D37" s="48"/>
      <c r="E37" s="48"/>
      <c r="F37" s="48"/>
      <c r="G37" s="48"/>
      <c r="H37" s="48"/>
      <c r="I37" s="48"/>
      <c r="J37" s="48"/>
      <c r="K37" s="48"/>
      <c r="L37" s="48"/>
      <c r="M37" s="48"/>
      <c r="N37" s="48"/>
      <c r="O37" s="48"/>
      <c r="P37" s="48"/>
      <c r="Q37" s="48"/>
      <c r="R37" s="48"/>
      <c r="S37" s="48"/>
      <c r="T37" s="48"/>
      <c r="U37" s="48"/>
    </row>
    <row r="38" spans="1:21" ht="13.5" customHeight="1" x14ac:dyDescent="0.15">
      <c r="A38" s="48"/>
      <c r="B38" s="48"/>
      <c r="C38" s="48"/>
      <c r="D38" s="48"/>
      <c r="E38" s="48"/>
      <c r="F38" s="48"/>
      <c r="G38" s="48"/>
      <c r="H38" s="48"/>
      <c r="I38" s="48"/>
      <c r="J38" s="48"/>
      <c r="K38" s="48"/>
      <c r="L38" s="48"/>
      <c r="M38" s="48"/>
      <c r="N38" s="48"/>
      <c r="O38" s="48"/>
      <c r="P38" s="48"/>
      <c r="Q38" s="48"/>
      <c r="R38" s="48"/>
      <c r="S38" s="48"/>
      <c r="T38" s="48"/>
      <c r="U38" s="48"/>
    </row>
    <row r="39" spans="1:21" ht="13.5" customHeight="1" x14ac:dyDescent="0.15">
      <c r="A39" s="48"/>
      <c r="B39" s="48"/>
      <c r="C39" s="48"/>
      <c r="D39" s="48"/>
      <c r="E39" s="48"/>
      <c r="F39" s="48"/>
      <c r="G39" s="48"/>
      <c r="H39" s="48"/>
      <c r="I39" s="48"/>
      <c r="J39" s="48"/>
      <c r="K39" s="48"/>
      <c r="L39" s="48"/>
      <c r="M39" s="48"/>
      <c r="N39" s="48"/>
      <c r="O39" s="48"/>
      <c r="P39" s="48"/>
      <c r="Q39" s="48"/>
      <c r="R39" s="48"/>
      <c r="S39" s="48"/>
      <c r="T39" s="48"/>
      <c r="U39" s="48"/>
    </row>
    <row r="40" spans="1:21" ht="13.5" customHeight="1" x14ac:dyDescent="0.15">
      <c r="A40" s="48"/>
      <c r="B40" s="48"/>
      <c r="C40" s="48"/>
      <c r="D40" s="48"/>
      <c r="E40" s="48"/>
      <c r="F40" s="48"/>
      <c r="G40" s="48"/>
      <c r="H40" s="48"/>
      <c r="I40" s="48"/>
      <c r="J40" s="48"/>
      <c r="K40" s="48"/>
      <c r="L40" s="48"/>
      <c r="M40" s="48"/>
      <c r="N40" s="48"/>
      <c r="O40" s="48"/>
      <c r="P40" s="48"/>
      <c r="Q40" s="48"/>
      <c r="R40" s="48"/>
      <c r="S40" s="48"/>
      <c r="T40" s="48"/>
      <c r="U40" s="48"/>
    </row>
    <row r="41" spans="1:21" ht="13.5" customHeight="1" x14ac:dyDescent="0.15">
      <c r="A41" s="48"/>
      <c r="B41" s="48"/>
      <c r="C41" s="48"/>
      <c r="D41" s="48"/>
      <c r="E41" s="48"/>
      <c r="F41" s="48"/>
      <c r="G41" s="48"/>
      <c r="H41" s="48"/>
      <c r="I41" s="48"/>
      <c r="J41" s="48"/>
      <c r="K41" s="48"/>
      <c r="L41" s="48"/>
      <c r="M41" s="48"/>
      <c r="N41" s="48"/>
      <c r="O41" s="48"/>
      <c r="P41" s="48"/>
      <c r="Q41" s="48"/>
      <c r="R41" s="48"/>
      <c r="S41" s="48"/>
      <c r="T41" s="48"/>
      <c r="U41" s="48"/>
    </row>
    <row r="42" spans="1:21" ht="13.5" customHeight="1" x14ac:dyDescent="0.15">
      <c r="A42" s="48"/>
      <c r="B42" s="48"/>
      <c r="C42" s="48"/>
      <c r="D42" s="48"/>
      <c r="E42" s="48"/>
      <c r="F42" s="48"/>
      <c r="G42" s="48"/>
      <c r="H42" s="48"/>
      <c r="I42" s="48"/>
      <c r="J42" s="48"/>
      <c r="K42" s="48"/>
      <c r="L42" s="48"/>
      <c r="M42" s="48"/>
      <c r="N42" s="48"/>
      <c r="O42" s="48"/>
      <c r="P42" s="48"/>
      <c r="Q42" s="48"/>
      <c r="R42" s="48"/>
      <c r="S42" s="48"/>
      <c r="T42" s="48"/>
      <c r="U42" s="48"/>
    </row>
    <row r="43" spans="1:21" ht="30.75" customHeight="1" thickBot="1" x14ac:dyDescent="0.2">
      <c r="A43" s="48"/>
      <c r="B43" s="48"/>
      <c r="C43" s="48"/>
      <c r="D43" s="48"/>
      <c r="E43" s="48"/>
      <c r="F43" s="48"/>
      <c r="G43" s="48"/>
      <c r="H43" s="48"/>
      <c r="I43" s="48"/>
      <c r="J43" s="48"/>
      <c r="K43" s="48"/>
      <c r="L43" s="48"/>
      <c r="M43" s="48"/>
      <c r="N43" s="48"/>
      <c r="O43" s="50" t="s">
        <v>8</v>
      </c>
      <c r="P43" s="48"/>
      <c r="Q43" s="48"/>
      <c r="R43" s="48"/>
      <c r="S43" s="48"/>
      <c r="T43" s="48"/>
      <c r="U43" s="48"/>
    </row>
    <row r="44" spans="1:21" ht="30.75" customHeight="1" thickBot="1" x14ac:dyDescent="0.2">
      <c r="A44" s="48"/>
      <c r="B44" s="51" t="s">
        <v>9</v>
      </c>
      <c r="C44" s="52"/>
      <c r="D44" s="52"/>
      <c r="E44" s="53"/>
      <c r="F44" s="53"/>
      <c r="G44" s="53"/>
      <c r="H44" s="53"/>
      <c r="I44" s="53"/>
      <c r="J44" s="54" t="s">
        <v>2</v>
      </c>
      <c r="K44" s="55" t="s">
        <v>549</v>
      </c>
      <c r="L44" s="56" t="s">
        <v>550</v>
      </c>
      <c r="M44" s="56" t="s">
        <v>551</v>
      </c>
      <c r="N44" s="56" t="s">
        <v>552</v>
      </c>
      <c r="O44" s="57" t="s">
        <v>553</v>
      </c>
      <c r="P44" s="48"/>
      <c r="Q44" s="48"/>
      <c r="R44" s="48"/>
      <c r="S44" s="48"/>
      <c r="T44" s="48"/>
      <c r="U44" s="48"/>
    </row>
    <row r="45" spans="1:21" ht="30.75" customHeight="1" x14ac:dyDescent="0.15">
      <c r="A45" s="48"/>
      <c r="B45" s="1238" t="s">
        <v>10</v>
      </c>
      <c r="C45" s="1239"/>
      <c r="D45" s="58"/>
      <c r="E45" s="1244" t="s">
        <v>11</v>
      </c>
      <c r="F45" s="1244"/>
      <c r="G45" s="1244"/>
      <c r="H45" s="1244"/>
      <c r="I45" s="1244"/>
      <c r="J45" s="1245"/>
      <c r="K45" s="59">
        <v>3713</v>
      </c>
      <c r="L45" s="60">
        <v>3583</v>
      </c>
      <c r="M45" s="60">
        <v>3525</v>
      </c>
      <c r="N45" s="60">
        <v>3675</v>
      </c>
      <c r="O45" s="61">
        <v>3263</v>
      </c>
      <c r="P45" s="48"/>
      <c r="Q45" s="48"/>
      <c r="R45" s="48"/>
      <c r="S45" s="48"/>
      <c r="T45" s="48"/>
      <c r="U45" s="48"/>
    </row>
    <row r="46" spans="1:21" ht="30.75" customHeight="1" x14ac:dyDescent="0.15">
      <c r="A46" s="48"/>
      <c r="B46" s="1240"/>
      <c r="C46" s="1241"/>
      <c r="D46" s="62"/>
      <c r="E46" s="1222" t="s">
        <v>12</v>
      </c>
      <c r="F46" s="1222"/>
      <c r="G46" s="1222"/>
      <c r="H46" s="1222"/>
      <c r="I46" s="1222"/>
      <c r="J46" s="1223"/>
      <c r="K46" s="63" t="s">
        <v>507</v>
      </c>
      <c r="L46" s="64" t="s">
        <v>507</v>
      </c>
      <c r="M46" s="64" t="s">
        <v>507</v>
      </c>
      <c r="N46" s="64" t="s">
        <v>507</v>
      </c>
      <c r="O46" s="65" t="s">
        <v>507</v>
      </c>
      <c r="P46" s="48"/>
      <c r="Q46" s="48"/>
      <c r="R46" s="48"/>
      <c r="S46" s="48"/>
      <c r="T46" s="48"/>
      <c r="U46" s="48"/>
    </row>
    <row r="47" spans="1:21" ht="30.75" customHeight="1" x14ac:dyDescent="0.15">
      <c r="A47" s="48"/>
      <c r="B47" s="1240"/>
      <c r="C47" s="1241"/>
      <c r="D47" s="62"/>
      <c r="E47" s="1222" t="s">
        <v>13</v>
      </c>
      <c r="F47" s="1222"/>
      <c r="G47" s="1222"/>
      <c r="H47" s="1222"/>
      <c r="I47" s="1222"/>
      <c r="J47" s="1223"/>
      <c r="K47" s="63">
        <v>573</v>
      </c>
      <c r="L47" s="64">
        <v>448</v>
      </c>
      <c r="M47" s="64">
        <v>510</v>
      </c>
      <c r="N47" s="64">
        <v>538</v>
      </c>
      <c r="O47" s="65">
        <v>582</v>
      </c>
      <c r="P47" s="48"/>
      <c r="Q47" s="48"/>
      <c r="R47" s="48"/>
      <c r="S47" s="48"/>
      <c r="T47" s="48"/>
      <c r="U47" s="48"/>
    </row>
    <row r="48" spans="1:21" ht="30.75" customHeight="1" x14ac:dyDescent="0.15">
      <c r="A48" s="48"/>
      <c r="B48" s="1240"/>
      <c r="C48" s="1241"/>
      <c r="D48" s="62"/>
      <c r="E48" s="1222" t="s">
        <v>14</v>
      </c>
      <c r="F48" s="1222"/>
      <c r="G48" s="1222"/>
      <c r="H48" s="1222"/>
      <c r="I48" s="1222"/>
      <c r="J48" s="1223"/>
      <c r="K48" s="63">
        <v>160</v>
      </c>
      <c r="L48" s="64">
        <v>155</v>
      </c>
      <c r="M48" s="64">
        <v>155</v>
      </c>
      <c r="N48" s="64">
        <v>158</v>
      </c>
      <c r="O48" s="65">
        <v>116</v>
      </c>
      <c r="P48" s="48"/>
      <c r="Q48" s="48"/>
      <c r="R48" s="48"/>
      <c r="S48" s="48"/>
      <c r="T48" s="48"/>
      <c r="U48" s="48"/>
    </row>
    <row r="49" spans="1:21" ht="30.75" customHeight="1" x14ac:dyDescent="0.15">
      <c r="A49" s="48"/>
      <c r="B49" s="1240"/>
      <c r="C49" s="1241"/>
      <c r="D49" s="62"/>
      <c r="E49" s="1222" t="s">
        <v>15</v>
      </c>
      <c r="F49" s="1222"/>
      <c r="G49" s="1222"/>
      <c r="H49" s="1222"/>
      <c r="I49" s="1222"/>
      <c r="J49" s="1223"/>
      <c r="K49" s="63">
        <v>319</v>
      </c>
      <c r="L49" s="64">
        <v>192</v>
      </c>
      <c r="M49" s="64">
        <v>161</v>
      </c>
      <c r="N49" s="64">
        <v>174</v>
      </c>
      <c r="O49" s="65">
        <v>180</v>
      </c>
      <c r="P49" s="48"/>
      <c r="Q49" s="48"/>
      <c r="R49" s="48"/>
      <c r="S49" s="48"/>
      <c r="T49" s="48"/>
      <c r="U49" s="48"/>
    </row>
    <row r="50" spans="1:21" ht="30.75" customHeight="1" x14ac:dyDescent="0.15">
      <c r="A50" s="48"/>
      <c r="B50" s="1240"/>
      <c r="C50" s="1241"/>
      <c r="D50" s="62"/>
      <c r="E50" s="1222" t="s">
        <v>16</v>
      </c>
      <c r="F50" s="1222"/>
      <c r="G50" s="1222"/>
      <c r="H50" s="1222"/>
      <c r="I50" s="1222"/>
      <c r="J50" s="1223"/>
      <c r="K50" s="63">
        <v>2067</v>
      </c>
      <c r="L50" s="64">
        <v>1479</v>
      </c>
      <c r="M50" s="64">
        <v>1595</v>
      </c>
      <c r="N50" s="64">
        <v>1869</v>
      </c>
      <c r="O50" s="65">
        <v>2346</v>
      </c>
      <c r="P50" s="48"/>
      <c r="Q50" s="48"/>
      <c r="R50" s="48"/>
      <c r="S50" s="48"/>
      <c r="T50" s="48"/>
      <c r="U50" s="48"/>
    </row>
    <row r="51" spans="1:21" ht="30.75" customHeight="1" x14ac:dyDescent="0.15">
      <c r="A51" s="48"/>
      <c r="B51" s="1242"/>
      <c r="C51" s="1243"/>
      <c r="D51" s="66"/>
      <c r="E51" s="1222" t="s">
        <v>17</v>
      </c>
      <c r="F51" s="1222"/>
      <c r="G51" s="1222"/>
      <c r="H51" s="1222"/>
      <c r="I51" s="1222"/>
      <c r="J51" s="1223"/>
      <c r="K51" s="63" t="s">
        <v>507</v>
      </c>
      <c r="L51" s="64" t="s">
        <v>507</v>
      </c>
      <c r="M51" s="64" t="s">
        <v>507</v>
      </c>
      <c r="N51" s="64" t="s">
        <v>507</v>
      </c>
      <c r="O51" s="65" t="s">
        <v>507</v>
      </c>
      <c r="P51" s="48"/>
      <c r="Q51" s="48"/>
      <c r="R51" s="48"/>
      <c r="S51" s="48"/>
      <c r="T51" s="48"/>
      <c r="U51" s="48"/>
    </row>
    <row r="52" spans="1:21" ht="30.75" customHeight="1" x14ac:dyDescent="0.15">
      <c r="A52" s="48"/>
      <c r="B52" s="1220" t="s">
        <v>18</v>
      </c>
      <c r="C52" s="1221"/>
      <c r="D52" s="66"/>
      <c r="E52" s="1222" t="s">
        <v>19</v>
      </c>
      <c r="F52" s="1222"/>
      <c r="G52" s="1222"/>
      <c r="H52" s="1222"/>
      <c r="I52" s="1222"/>
      <c r="J52" s="1223"/>
      <c r="K52" s="63">
        <v>12962</v>
      </c>
      <c r="L52" s="64">
        <v>12625</v>
      </c>
      <c r="M52" s="64">
        <v>12288</v>
      </c>
      <c r="N52" s="64">
        <v>12035</v>
      </c>
      <c r="O52" s="65">
        <v>11767</v>
      </c>
      <c r="P52" s="48"/>
      <c r="Q52" s="48"/>
      <c r="R52" s="48"/>
      <c r="S52" s="48"/>
      <c r="T52" s="48"/>
      <c r="U52" s="48"/>
    </row>
    <row r="53" spans="1:21" ht="30.75" customHeight="1" thickBot="1" x14ac:dyDescent="0.2">
      <c r="A53" s="48"/>
      <c r="B53" s="1224" t="s">
        <v>20</v>
      </c>
      <c r="C53" s="1225"/>
      <c r="D53" s="67"/>
      <c r="E53" s="1226" t="s">
        <v>21</v>
      </c>
      <c r="F53" s="1226"/>
      <c r="G53" s="1226"/>
      <c r="H53" s="1226"/>
      <c r="I53" s="1226"/>
      <c r="J53" s="1227"/>
      <c r="K53" s="68">
        <v>-6130</v>
      </c>
      <c r="L53" s="69">
        <v>-6768</v>
      </c>
      <c r="M53" s="69">
        <v>-6342</v>
      </c>
      <c r="N53" s="69">
        <v>-5621</v>
      </c>
      <c r="O53" s="70">
        <v>-5280</v>
      </c>
      <c r="P53" s="48"/>
      <c r="Q53" s="48"/>
      <c r="R53" s="48"/>
      <c r="S53" s="48"/>
      <c r="T53" s="48"/>
      <c r="U53" s="48"/>
    </row>
    <row r="54" spans="1:21" ht="24" customHeight="1" x14ac:dyDescent="0.15">
      <c r="A54" s="48"/>
      <c r="B54" s="71" t="s">
        <v>22</v>
      </c>
      <c r="C54" s="48"/>
      <c r="D54" s="48"/>
      <c r="E54" s="48"/>
      <c r="F54" s="48"/>
      <c r="G54" s="48"/>
      <c r="H54" s="48"/>
      <c r="I54" s="48"/>
      <c r="J54" s="48"/>
      <c r="K54" s="48"/>
      <c r="L54" s="48"/>
      <c r="M54" s="48"/>
      <c r="N54" s="48"/>
      <c r="O54" s="48"/>
      <c r="P54" s="48"/>
      <c r="Q54" s="48"/>
      <c r="R54" s="48"/>
      <c r="S54" s="48"/>
      <c r="T54" s="48"/>
      <c r="U54" s="48"/>
    </row>
    <row r="55" spans="1:21" ht="24" customHeight="1" thickBot="1" x14ac:dyDescent="0.2">
      <c r="A55" s="48"/>
      <c r="B55" s="72" t="s">
        <v>23</v>
      </c>
      <c r="C55" s="73"/>
      <c r="D55" s="73"/>
      <c r="E55" s="73"/>
      <c r="F55" s="73"/>
      <c r="G55" s="73"/>
      <c r="H55" s="73"/>
      <c r="I55" s="73"/>
      <c r="J55" s="73"/>
      <c r="K55" s="74"/>
      <c r="L55" s="74"/>
      <c r="M55" s="74"/>
      <c r="N55" s="74"/>
      <c r="O55" s="75" t="s">
        <v>563</v>
      </c>
      <c r="P55" s="48"/>
      <c r="Q55" s="48"/>
      <c r="R55" s="48"/>
      <c r="S55" s="48"/>
      <c r="T55" s="48"/>
      <c r="U55" s="48"/>
    </row>
    <row r="56" spans="1:21" ht="31.5" customHeight="1" thickBot="1" x14ac:dyDescent="0.2">
      <c r="A56" s="48"/>
      <c r="B56" s="76"/>
      <c r="C56" s="77"/>
      <c r="D56" s="77"/>
      <c r="E56" s="78"/>
      <c r="F56" s="78"/>
      <c r="G56" s="78"/>
      <c r="H56" s="78"/>
      <c r="I56" s="78"/>
      <c r="J56" s="79" t="s">
        <v>2</v>
      </c>
      <c r="K56" s="80" t="s">
        <v>564</v>
      </c>
      <c r="L56" s="81" t="s">
        <v>565</v>
      </c>
      <c r="M56" s="81" t="s">
        <v>566</v>
      </c>
      <c r="N56" s="81" t="s">
        <v>567</v>
      </c>
      <c r="O56" s="82" t="s">
        <v>568</v>
      </c>
      <c r="P56" s="48"/>
      <c r="Q56" s="48"/>
      <c r="R56" s="48"/>
      <c r="S56" s="48"/>
      <c r="T56" s="48"/>
      <c r="U56" s="48"/>
    </row>
    <row r="57" spans="1:21" ht="31.5" customHeight="1" x14ac:dyDescent="0.15">
      <c r="B57" s="1228" t="s">
        <v>24</v>
      </c>
      <c r="C57" s="1229"/>
      <c r="D57" s="1232" t="s">
        <v>25</v>
      </c>
      <c r="E57" s="1233"/>
      <c r="F57" s="1233"/>
      <c r="G57" s="1233"/>
      <c r="H57" s="1233"/>
      <c r="I57" s="1233"/>
      <c r="J57" s="1234"/>
      <c r="K57" s="83">
        <v>8584</v>
      </c>
      <c r="L57" s="84">
        <v>5222</v>
      </c>
      <c r="M57" s="84">
        <v>6324</v>
      </c>
      <c r="N57" s="84">
        <v>7604</v>
      </c>
      <c r="O57" s="85">
        <v>8368</v>
      </c>
    </row>
    <row r="58" spans="1:21" ht="31.5" customHeight="1" thickBot="1" x14ac:dyDescent="0.2">
      <c r="B58" s="1230"/>
      <c r="C58" s="1231"/>
      <c r="D58" s="1235" t="s">
        <v>26</v>
      </c>
      <c r="E58" s="1236"/>
      <c r="F58" s="1236"/>
      <c r="G58" s="1236"/>
      <c r="H58" s="1236"/>
      <c r="I58" s="1236"/>
      <c r="J58" s="1237"/>
      <c r="K58" s="86">
        <v>1572</v>
      </c>
      <c r="L58" s="87">
        <v>1239</v>
      </c>
      <c r="M58" s="87">
        <v>1319</v>
      </c>
      <c r="N58" s="87">
        <v>1504</v>
      </c>
      <c r="O58" s="88">
        <v>1528</v>
      </c>
    </row>
    <row r="59" spans="1:21" ht="24" customHeight="1" x14ac:dyDescent="0.15">
      <c r="B59" s="89"/>
      <c r="C59" s="89"/>
      <c r="D59" s="90" t="s">
        <v>27</v>
      </c>
      <c r="E59" s="91"/>
      <c r="F59" s="91"/>
      <c r="G59" s="91"/>
      <c r="H59" s="91"/>
      <c r="I59" s="91"/>
      <c r="J59" s="91"/>
      <c r="K59" s="91"/>
      <c r="L59" s="91"/>
      <c r="M59" s="91"/>
      <c r="N59" s="91"/>
      <c r="O59" s="91"/>
    </row>
    <row r="60" spans="1:21" ht="24" customHeight="1" x14ac:dyDescent="0.15">
      <c r="B60" s="92"/>
      <c r="C60" s="92"/>
      <c r="D60" s="90" t="s">
        <v>28</v>
      </c>
      <c r="E60" s="91"/>
      <c r="F60" s="91"/>
      <c r="G60" s="91"/>
      <c r="H60" s="91"/>
      <c r="I60" s="91"/>
      <c r="J60" s="91"/>
      <c r="K60" s="91"/>
      <c r="L60" s="91"/>
      <c r="M60" s="91"/>
      <c r="N60" s="91"/>
      <c r="O60" s="91"/>
    </row>
    <row r="61" spans="1:21" ht="24" customHeight="1" x14ac:dyDescent="0.15">
      <c r="A61" s="48"/>
      <c r="B61" s="71"/>
      <c r="C61" s="48"/>
      <c r="D61" s="48"/>
      <c r="E61" s="48"/>
      <c r="F61" s="48"/>
      <c r="G61" s="48"/>
      <c r="H61" s="48"/>
      <c r="I61" s="48"/>
      <c r="J61" s="48"/>
      <c r="K61" s="48"/>
      <c r="L61" s="48"/>
      <c r="M61" s="48"/>
      <c r="N61" s="48"/>
      <c r="O61" s="48"/>
      <c r="P61" s="48"/>
      <c r="Q61" s="48"/>
      <c r="R61" s="48"/>
      <c r="S61" s="48"/>
      <c r="T61" s="48"/>
      <c r="U61" s="48"/>
    </row>
    <row r="62" spans="1:21" ht="24" customHeight="1" x14ac:dyDescent="0.15">
      <c r="A62" s="48"/>
      <c r="B62" s="71"/>
      <c r="C62" s="48"/>
      <c r="D62" s="48"/>
      <c r="E62" s="48"/>
      <c r="F62" s="48"/>
      <c r="G62" s="48"/>
      <c r="H62" s="48"/>
      <c r="I62" s="48"/>
      <c r="J62" s="48"/>
      <c r="K62" s="48"/>
      <c r="L62" s="48"/>
      <c r="M62" s="48"/>
      <c r="N62" s="48"/>
      <c r="O62" s="48"/>
      <c r="P62" s="48"/>
      <c r="Q62" s="48"/>
      <c r="R62" s="48"/>
      <c r="S62" s="48"/>
      <c r="T62" s="48"/>
      <c r="U62" s="48"/>
    </row>
  </sheetData>
  <sheetProtection algorithmName="SHA-512" hashValue="JysFPBf1dyCfu8sc0Om5vcjZu2gUWK8rgJKdlhCalPyv0MRfpUkYC80LDXvlarGk9ClFcIu5gqJNbcXY53fShQ==" saltValue="a+yH4h7MlXVxGIuH0KPBOA==" spinCount="100000" sheet="1" objects="1" scenarios="1"/>
  <mergeCells count="15">
    <mergeCell ref="B45:C51"/>
    <mergeCell ref="E45:J45"/>
    <mergeCell ref="E46:J46"/>
    <mergeCell ref="E47:J47"/>
    <mergeCell ref="E48:J48"/>
    <mergeCell ref="E49:J49"/>
    <mergeCell ref="E50:J50"/>
    <mergeCell ref="E51:J51"/>
    <mergeCell ref="B52:C52"/>
    <mergeCell ref="E52:J52"/>
    <mergeCell ref="B53:C53"/>
    <mergeCell ref="E53:J53"/>
    <mergeCell ref="B57:C58"/>
    <mergeCell ref="D57:J57"/>
    <mergeCell ref="D58:J58"/>
  </mergeCells>
  <phoneticPr fontId="2"/>
  <printOptions horizontalCentered="1"/>
  <pageMargins left="0" right="0" top="0.19685039370078741" bottom="0.23622047244094491" header="0" footer="0"/>
  <pageSetup paperSize="9" scale="56" orientation="landscape" r:id="rId1"/>
  <headerFooter alignWithMargins="0">
    <oddFooter>&amp;C&amp;P/&amp;N</oddFooter>
  </headerFooter>
  <rowBreaks count="1" manualBreakCount="1">
    <brk id="62" max="15" man="1"/>
  </rowBreaks>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MasterSheet7">
    <pageSetUpPr fitToPage="1"/>
  </sheetPr>
  <dimension ref="B1:M86"/>
  <sheetViews>
    <sheetView showGridLines="0" zoomScaleSheetLayoutView="100" workbookViewId="0"/>
  </sheetViews>
  <sheetFormatPr defaultColWidth="0" defaultRowHeight="13.5" customHeight="1" zeroHeight="1" x14ac:dyDescent="0.15"/>
  <cols>
    <col min="1" max="1" width="6.625" style="93" customWidth="1"/>
    <col min="2" max="3" width="12.625" style="93" customWidth="1"/>
    <col min="4" max="4" width="11.625" style="93" customWidth="1"/>
    <col min="5" max="8" width="10.375" style="93" customWidth="1"/>
    <col min="9" max="13" width="16.375" style="93" customWidth="1"/>
    <col min="14" max="19" width="12.625" style="93" customWidth="1"/>
    <col min="20" max="16384" width="0" style="93" hidden="1"/>
  </cols>
  <sheetData>
    <row r="1" ht="15" customHeight="1" x14ac:dyDescent="0.15"/>
    <row r="2" ht="15" customHeight="1" x14ac:dyDescent="0.15"/>
    <row r="3" ht="15" customHeight="1" x14ac:dyDescent="0.15"/>
    <row r="4" ht="15" customHeight="1" x14ac:dyDescent="0.15"/>
    <row r="5" ht="15" customHeight="1" x14ac:dyDescent="0.15"/>
    <row r="6" ht="15" customHeight="1" x14ac:dyDescent="0.15"/>
    <row r="7" ht="15" customHeight="1" x14ac:dyDescent="0.15"/>
    <row r="8" ht="15" customHeight="1" x14ac:dyDescent="0.15"/>
    <row r="9" ht="15" customHeight="1" x14ac:dyDescent="0.15"/>
    <row r="10" ht="15" customHeight="1" x14ac:dyDescent="0.15"/>
    <row r="11" ht="15" customHeight="1" x14ac:dyDescent="0.15"/>
    <row r="12" ht="15" customHeight="1" x14ac:dyDescent="0.15"/>
    <row r="13" ht="15" customHeight="1" x14ac:dyDescent="0.15"/>
    <row r="14" ht="15" customHeight="1" x14ac:dyDescent="0.15"/>
    <row r="15" ht="15" customHeight="1" x14ac:dyDescent="0.15"/>
    <row r="16" ht="15" customHeight="1" x14ac:dyDescent="0.15"/>
    <row r="17" ht="15" customHeight="1" x14ac:dyDescent="0.15"/>
    <row r="18" ht="15" customHeight="1" x14ac:dyDescent="0.15"/>
    <row r="19" ht="15" customHeight="1" x14ac:dyDescent="0.15"/>
    <row r="20" ht="15" customHeight="1" x14ac:dyDescent="0.15"/>
    <row r="21" ht="15" customHeight="1" x14ac:dyDescent="0.15"/>
    <row r="22" ht="15" customHeight="1" x14ac:dyDescent="0.15"/>
    <row r="23" ht="15" customHeight="1" x14ac:dyDescent="0.15"/>
    <row r="24" ht="15" customHeight="1" x14ac:dyDescent="0.15"/>
    <row r="25" ht="15" customHeight="1" x14ac:dyDescent="0.15"/>
    <row r="26" ht="15" customHeight="1" x14ac:dyDescent="0.15"/>
    <row r="27" ht="15" customHeight="1" x14ac:dyDescent="0.15"/>
    <row r="28" ht="15" customHeight="1" x14ac:dyDescent="0.15"/>
    <row r="29" ht="15" customHeight="1" x14ac:dyDescent="0.15"/>
    <row r="30" ht="15" customHeight="1" x14ac:dyDescent="0.15"/>
    <row r="31" ht="15" customHeight="1" x14ac:dyDescent="0.15"/>
    <row r="32" ht="15" customHeight="1" x14ac:dyDescent="0.15"/>
    <row r="33" spans="2:13" ht="15" customHeight="1" x14ac:dyDescent="0.15"/>
    <row r="34" spans="2:13" ht="15" customHeight="1" x14ac:dyDescent="0.15"/>
    <row r="35" spans="2:13" ht="15" customHeight="1" x14ac:dyDescent="0.15"/>
    <row r="36" spans="2:13" ht="15" customHeight="1" x14ac:dyDescent="0.15"/>
    <row r="37" spans="2:13" ht="15" customHeight="1" x14ac:dyDescent="0.15"/>
    <row r="38" spans="2:13" ht="15" customHeight="1" x14ac:dyDescent="0.15"/>
    <row r="39" spans="2:13" ht="27.75" customHeight="1" thickBot="1" x14ac:dyDescent="0.2">
      <c r="M39" s="94" t="s">
        <v>8</v>
      </c>
    </row>
    <row r="40" spans="2:13" ht="27.75" customHeight="1" thickBot="1" x14ac:dyDescent="0.2">
      <c r="B40" s="95" t="s">
        <v>9</v>
      </c>
      <c r="C40" s="96"/>
      <c r="D40" s="96"/>
      <c r="E40" s="97"/>
      <c r="F40" s="97"/>
      <c r="G40" s="97"/>
      <c r="H40" s="98" t="s">
        <v>2</v>
      </c>
      <c r="I40" s="99" t="s">
        <v>549</v>
      </c>
      <c r="J40" s="100" t="s">
        <v>550</v>
      </c>
      <c r="K40" s="100" t="s">
        <v>551</v>
      </c>
      <c r="L40" s="100" t="s">
        <v>552</v>
      </c>
      <c r="M40" s="101" t="s">
        <v>553</v>
      </c>
    </row>
    <row r="41" spans="2:13" ht="27.75" customHeight="1" x14ac:dyDescent="0.15">
      <c r="B41" s="1258" t="s">
        <v>29</v>
      </c>
      <c r="C41" s="1259"/>
      <c r="D41" s="102"/>
      <c r="E41" s="1260" t="s">
        <v>30</v>
      </c>
      <c r="F41" s="1260"/>
      <c r="G41" s="1260"/>
      <c r="H41" s="1261"/>
      <c r="I41" s="103">
        <v>49913</v>
      </c>
      <c r="J41" s="104">
        <v>54040</v>
      </c>
      <c r="K41" s="104">
        <v>55764</v>
      </c>
      <c r="L41" s="104">
        <v>57250</v>
      </c>
      <c r="M41" s="105">
        <v>56919</v>
      </c>
    </row>
    <row r="42" spans="2:13" ht="27.75" customHeight="1" x14ac:dyDescent="0.15">
      <c r="B42" s="1248"/>
      <c r="C42" s="1249"/>
      <c r="D42" s="106"/>
      <c r="E42" s="1252" t="s">
        <v>31</v>
      </c>
      <c r="F42" s="1252"/>
      <c r="G42" s="1252"/>
      <c r="H42" s="1253"/>
      <c r="I42" s="107">
        <v>22732</v>
      </c>
      <c r="J42" s="108">
        <v>20337</v>
      </c>
      <c r="K42" s="108">
        <v>20166</v>
      </c>
      <c r="L42" s="108">
        <v>21365</v>
      </c>
      <c r="M42" s="109">
        <v>24120</v>
      </c>
    </row>
    <row r="43" spans="2:13" ht="27.75" customHeight="1" x14ac:dyDescent="0.15">
      <c r="B43" s="1248"/>
      <c r="C43" s="1249"/>
      <c r="D43" s="106"/>
      <c r="E43" s="1252" t="s">
        <v>32</v>
      </c>
      <c r="F43" s="1252"/>
      <c r="G43" s="1252"/>
      <c r="H43" s="1253"/>
      <c r="I43" s="107">
        <v>1174</v>
      </c>
      <c r="J43" s="108">
        <v>1031</v>
      </c>
      <c r="K43" s="108">
        <v>880</v>
      </c>
      <c r="L43" s="108">
        <v>737</v>
      </c>
      <c r="M43" s="109">
        <v>616</v>
      </c>
    </row>
    <row r="44" spans="2:13" ht="27.75" customHeight="1" x14ac:dyDescent="0.15">
      <c r="B44" s="1248"/>
      <c r="C44" s="1249"/>
      <c r="D44" s="106"/>
      <c r="E44" s="1252" t="s">
        <v>33</v>
      </c>
      <c r="F44" s="1252"/>
      <c r="G44" s="1252"/>
      <c r="H44" s="1253"/>
      <c r="I44" s="107">
        <v>1784</v>
      </c>
      <c r="J44" s="108">
        <v>1875</v>
      </c>
      <c r="K44" s="108">
        <v>2225</v>
      </c>
      <c r="L44" s="108">
        <v>2224</v>
      </c>
      <c r="M44" s="109">
        <v>2262</v>
      </c>
    </row>
    <row r="45" spans="2:13" ht="27.75" customHeight="1" x14ac:dyDescent="0.15">
      <c r="B45" s="1248"/>
      <c r="C45" s="1249"/>
      <c r="D45" s="106"/>
      <c r="E45" s="1252" t="s">
        <v>34</v>
      </c>
      <c r="F45" s="1252"/>
      <c r="G45" s="1252"/>
      <c r="H45" s="1253"/>
      <c r="I45" s="107">
        <v>35562</v>
      </c>
      <c r="J45" s="108">
        <v>34018</v>
      </c>
      <c r="K45" s="108">
        <v>34391</v>
      </c>
      <c r="L45" s="108">
        <v>33711</v>
      </c>
      <c r="M45" s="109">
        <v>33873</v>
      </c>
    </row>
    <row r="46" spans="2:13" ht="27.75" customHeight="1" x14ac:dyDescent="0.15">
      <c r="B46" s="1248"/>
      <c r="C46" s="1249"/>
      <c r="D46" s="110"/>
      <c r="E46" s="1252" t="s">
        <v>35</v>
      </c>
      <c r="F46" s="1252"/>
      <c r="G46" s="1252"/>
      <c r="H46" s="1253"/>
      <c r="I46" s="107" t="s">
        <v>507</v>
      </c>
      <c r="J46" s="108" t="s">
        <v>507</v>
      </c>
      <c r="K46" s="108" t="s">
        <v>507</v>
      </c>
      <c r="L46" s="108" t="s">
        <v>507</v>
      </c>
      <c r="M46" s="109" t="s">
        <v>507</v>
      </c>
    </row>
    <row r="47" spans="2:13" ht="27.75" customHeight="1" x14ac:dyDescent="0.15">
      <c r="B47" s="1248"/>
      <c r="C47" s="1249"/>
      <c r="D47" s="111"/>
      <c r="E47" s="1262" t="s">
        <v>36</v>
      </c>
      <c r="F47" s="1263"/>
      <c r="G47" s="1263"/>
      <c r="H47" s="1264"/>
      <c r="I47" s="107" t="s">
        <v>507</v>
      </c>
      <c r="J47" s="108" t="s">
        <v>507</v>
      </c>
      <c r="K47" s="108" t="s">
        <v>507</v>
      </c>
      <c r="L47" s="108" t="s">
        <v>507</v>
      </c>
      <c r="M47" s="109" t="s">
        <v>507</v>
      </c>
    </row>
    <row r="48" spans="2:13" ht="27.75" customHeight="1" x14ac:dyDescent="0.15">
      <c r="B48" s="1248"/>
      <c r="C48" s="1249"/>
      <c r="D48" s="106"/>
      <c r="E48" s="1252" t="s">
        <v>37</v>
      </c>
      <c r="F48" s="1252"/>
      <c r="G48" s="1252"/>
      <c r="H48" s="1253"/>
      <c r="I48" s="107" t="s">
        <v>507</v>
      </c>
      <c r="J48" s="108" t="s">
        <v>507</v>
      </c>
      <c r="K48" s="108" t="s">
        <v>507</v>
      </c>
      <c r="L48" s="108" t="s">
        <v>507</v>
      </c>
      <c r="M48" s="109" t="s">
        <v>507</v>
      </c>
    </row>
    <row r="49" spans="2:13" ht="27.75" customHeight="1" x14ac:dyDescent="0.15">
      <c r="B49" s="1250"/>
      <c r="C49" s="1251"/>
      <c r="D49" s="106"/>
      <c r="E49" s="1252" t="s">
        <v>38</v>
      </c>
      <c r="F49" s="1252"/>
      <c r="G49" s="1252"/>
      <c r="H49" s="1253"/>
      <c r="I49" s="107" t="s">
        <v>507</v>
      </c>
      <c r="J49" s="108" t="s">
        <v>507</v>
      </c>
      <c r="K49" s="108" t="s">
        <v>507</v>
      </c>
      <c r="L49" s="108" t="s">
        <v>507</v>
      </c>
      <c r="M49" s="109" t="s">
        <v>507</v>
      </c>
    </row>
    <row r="50" spans="2:13" ht="27.75" customHeight="1" x14ac:dyDescent="0.15">
      <c r="B50" s="1246" t="s">
        <v>39</v>
      </c>
      <c r="C50" s="1247"/>
      <c r="D50" s="112"/>
      <c r="E50" s="1252" t="s">
        <v>40</v>
      </c>
      <c r="F50" s="1252"/>
      <c r="G50" s="1252"/>
      <c r="H50" s="1253"/>
      <c r="I50" s="107">
        <v>76732</v>
      </c>
      <c r="J50" s="108">
        <v>82922</v>
      </c>
      <c r="K50" s="108">
        <v>93225</v>
      </c>
      <c r="L50" s="108">
        <v>100430</v>
      </c>
      <c r="M50" s="109">
        <v>108584</v>
      </c>
    </row>
    <row r="51" spans="2:13" ht="27.75" customHeight="1" x14ac:dyDescent="0.15">
      <c r="B51" s="1248"/>
      <c r="C51" s="1249"/>
      <c r="D51" s="106"/>
      <c r="E51" s="1252" t="s">
        <v>41</v>
      </c>
      <c r="F51" s="1252"/>
      <c r="G51" s="1252"/>
      <c r="H51" s="1253"/>
      <c r="I51" s="107">
        <v>6289</v>
      </c>
      <c r="J51" s="108">
        <v>3796</v>
      </c>
      <c r="K51" s="108">
        <v>4824</v>
      </c>
      <c r="L51" s="108">
        <v>4712</v>
      </c>
      <c r="M51" s="109">
        <v>5660</v>
      </c>
    </row>
    <row r="52" spans="2:13" ht="27.75" customHeight="1" x14ac:dyDescent="0.15">
      <c r="B52" s="1250"/>
      <c r="C52" s="1251"/>
      <c r="D52" s="106"/>
      <c r="E52" s="1252" t="s">
        <v>42</v>
      </c>
      <c r="F52" s="1252"/>
      <c r="G52" s="1252"/>
      <c r="H52" s="1253"/>
      <c r="I52" s="107">
        <v>143710</v>
      </c>
      <c r="J52" s="108">
        <v>133618</v>
      </c>
      <c r="K52" s="108">
        <v>123618</v>
      </c>
      <c r="L52" s="108">
        <v>113241</v>
      </c>
      <c r="M52" s="109">
        <v>103219</v>
      </c>
    </row>
    <row r="53" spans="2:13" ht="27.75" customHeight="1" thickBot="1" x14ac:dyDescent="0.2">
      <c r="B53" s="1254" t="s">
        <v>43</v>
      </c>
      <c r="C53" s="1255"/>
      <c r="D53" s="113"/>
      <c r="E53" s="1256" t="s">
        <v>44</v>
      </c>
      <c r="F53" s="1256"/>
      <c r="G53" s="1256"/>
      <c r="H53" s="1257"/>
      <c r="I53" s="114">
        <v>-115565</v>
      </c>
      <c r="J53" s="115">
        <v>-109034</v>
      </c>
      <c r="K53" s="115">
        <v>-108241</v>
      </c>
      <c r="L53" s="115">
        <v>-103096</v>
      </c>
      <c r="M53" s="116">
        <v>-99671</v>
      </c>
    </row>
    <row r="54" spans="2:13" ht="27.75" customHeight="1" x14ac:dyDescent="0.15">
      <c r="B54" s="117" t="s">
        <v>45</v>
      </c>
      <c r="C54" s="118"/>
      <c r="D54" s="118"/>
      <c r="E54" s="119"/>
      <c r="F54" s="119"/>
      <c r="G54" s="119"/>
      <c r="H54" s="119"/>
      <c r="I54" s="120"/>
      <c r="J54" s="120"/>
      <c r="K54" s="120"/>
      <c r="L54" s="120"/>
      <c r="M54" s="120"/>
    </row>
    <row r="55" spans="2:13" ht="12.75" customHeight="1" x14ac:dyDescent="0.15"/>
    <row r="56" spans="2:13" ht="12.75" hidden="1" customHeight="1" x14ac:dyDescent="0.15"/>
    <row r="57" spans="2:13" ht="12.75" hidden="1" customHeight="1" x14ac:dyDescent="0.15"/>
    <row r="58" spans="2:13" ht="12.75" hidden="1" customHeight="1" x14ac:dyDescent="0.15"/>
    <row r="66" ht="13.5" hidden="1" customHeight="1" x14ac:dyDescent="0.15"/>
    <row r="67" ht="13.5" hidden="1" customHeight="1" x14ac:dyDescent="0.15"/>
    <row r="68" ht="13.5" hidden="1" customHeight="1" x14ac:dyDescent="0.15"/>
    <row r="69" ht="13.5" hidden="1" customHeight="1" x14ac:dyDescent="0.15"/>
    <row r="70" ht="13.5" hidden="1" customHeight="1" x14ac:dyDescent="0.15"/>
    <row r="71" ht="13.5" hidden="1" customHeight="1" x14ac:dyDescent="0.15"/>
    <row r="72" ht="13.5" hidden="1" customHeight="1" x14ac:dyDescent="0.15"/>
    <row r="73" ht="13.5" hidden="1" customHeight="1" x14ac:dyDescent="0.15"/>
    <row r="74" ht="13.5" hidden="1" customHeight="1" x14ac:dyDescent="0.15"/>
    <row r="75" ht="13.5" hidden="1" customHeight="1" x14ac:dyDescent="0.15"/>
    <row r="76" ht="13.5" hidden="1" customHeight="1" x14ac:dyDescent="0.15"/>
    <row r="77" ht="13.5" hidden="1" customHeight="1" x14ac:dyDescent="0.15"/>
    <row r="78" ht="13.5" hidden="1" customHeight="1" x14ac:dyDescent="0.15"/>
    <row r="79" ht="13.5" hidden="1" customHeight="1" x14ac:dyDescent="0.15"/>
    <row r="80" ht="13.5" hidden="1" customHeight="1" x14ac:dyDescent="0.15"/>
    <row r="81" ht="13.5" hidden="1" customHeight="1" x14ac:dyDescent="0.15"/>
    <row r="82" ht="13.5" hidden="1" customHeight="1" x14ac:dyDescent="0.15"/>
    <row r="83" ht="13.5" hidden="1" customHeight="1" x14ac:dyDescent="0.15"/>
    <row r="84" ht="13.5" hidden="1" customHeight="1" x14ac:dyDescent="0.15"/>
    <row r="85" ht="13.5" hidden="1" customHeight="1" x14ac:dyDescent="0.15"/>
    <row r="86" ht="13.5" hidden="1" customHeight="1" x14ac:dyDescent="0.15"/>
  </sheetData>
  <sheetProtection algorithmName="SHA-512" hashValue="Kvz1+xQSszwwn5I2XwOPge2Lh2ffhzdg0T8Wizsd0E6xZVwC6ZzPt1863y2i0FeVnNSI0j7MawcZ8Zju2q3wPw==" saltValue="sWwxztmdTRXB9wMOhkbdsw==" spinCount="100000" sheet="1" objects="1" scenarios="1"/>
  <mergeCells count="16">
    <mergeCell ref="B41:C49"/>
    <mergeCell ref="E41:H41"/>
    <mergeCell ref="E42:H42"/>
    <mergeCell ref="E43:H43"/>
    <mergeCell ref="E44:H44"/>
    <mergeCell ref="E45:H45"/>
    <mergeCell ref="E46:H46"/>
    <mergeCell ref="E47:H47"/>
    <mergeCell ref="E48:H48"/>
    <mergeCell ref="E49:H49"/>
    <mergeCell ref="B50:C52"/>
    <mergeCell ref="E50:H50"/>
    <mergeCell ref="E51:H51"/>
    <mergeCell ref="E52:H52"/>
    <mergeCell ref="B53:C53"/>
    <mergeCell ref="E53:H53"/>
  </mergeCells>
  <phoneticPr fontId="2"/>
  <printOptions horizontalCentered="1"/>
  <pageMargins left="0" right="0" top="0.19685039370078741" bottom="0" header="0" footer="0"/>
  <pageSetup paperSize="9" scale="60" orientation="landscape" r:id="rId1"/>
  <headerFooter alignWithMargins="0">
    <oddFooter>&amp;C&amp;P/&amp;N</oddFooter>
  </headerFooter>
  <rowBreaks count="1" manualBreakCount="1">
    <brk id="58" max="15" man="1"/>
  </rowBreaks>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W64"/>
  <sheetViews>
    <sheetView showGridLines="0" zoomScale="85" zoomScaleNormal="85" zoomScaleSheetLayoutView="100" workbookViewId="0"/>
  </sheetViews>
  <sheetFormatPr defaultColWidth="0" defaultRowHeight="0" customHeight="1" zeroHeight="1" x14ac:dyDescent="0.15"/>
  <cols>
    <col min="1" max="1" width="8.25" style="1" customWidth="1"/>
    <col min="2" max="2" width="16.375" style="1" customWidth="1"/>
    <col min="3" max="5" width="26.25" style="1" customWidth="1"/>
    <col min="6" max="8" width="24.25" style="1" customWidth="1"/>
    <col min="9" max="14" width="26" style="1" customWidth="1"/>
    <col min="15" max="15" width="6.125" style="1" customWidth="1"/>
    <col min="16" max="16" width="9" style="1" hidden="1" customWidth="1"/>
    <col min="17" max="20" width="0" style="1" hidden="1" customWidth="1"/>
    <col min="21" max="21" width="9" style="1" hidden="1" customWidth="1"/>
    <col min="22" max="22" width="0" style="1" hidden="1" customWidth="1"/>
    <col min="23" max="23" width="9" style="1" hidden="1" customWidth="1"/>
    <col min="24" max="16384" width="0" style="1" hidden="1"/>
  </cols>
  <sheetData>
    <row r="1" ht="16.5" customHeight="1" x14ac:dyDescent="0.15"/>
    <row r="2" ht="16.5" customHeight="1" x14ac:dyDescent="0.15"/>
    <row r="3" ht="16.5" customHeight="1" x14ac:dyDescent="0.15"/>
    <row r="4" ht="16.5" customHeight="1" x14ac:dyDescent="0.15"/>
    <row r="5" ht="16.5" customHeight="1" x14ac:dyDescent="0.15"/>
    <row r="6" ht="16.5" customHeight="1" x14ac:dyDescent="0.15"/>
    <row r="7" ht="16.5" customHeight="1" x14ac:dyDescent="0.15"/>
    <row r="8" ht="16.5" customHeight="1" x14ac:dyDescent="0.15"/>
    <row r="9" ht="16.5" customHeight="1" x14ac:dyDescent="0.15"/>
    <row r="10" ht="16.5" customHeight="1" x14ac:dyDescent="0.15"/>
    <row r="11" ht="16.5" customHeight="1" x14ac:dyDescent="0.15"/>
    <row r="12" ht="16.5" customHeight="1" x14ac:dyDescent="0.15"/>
    <row r="13" ht="16.5" customHeight="1" x14ac:dyDescent="0.15"/>
    <row r="14" ht="16.5" customHeight="1" x14ac:dyDescent="0.15"/>
    <row r="15" ht="16.5" customHeight="1" x14ac:dyDescent="0.15"/>
    <row r="16" ht="16.5" customHeight="1" x14ac:dyDescent="0.15"/>
    <row r="17" ht="16.5" customHeight="1" x14ac:dyDescent="0.15"/>
    <row r="18" ht="16.5" customHeight="1" x14ac:dyDescent="0.15"/>
    <row r="19" ht="16.5" customHeight="1" x14ac:dyDescent="0.15"/>
    <row r="20" ht="16.5" customHeight="1" x14ac:dyDescent="0.15"/>
    <row r="21" ht="16.5" customHeight="1" x14ac:dyDescent="0.15"/>
    <row r="22" ht="16.5" customHeight="1" x14ac:dyDescent="0.15"/>
    <row r="23" ht="16.5" customHeight="1" x14ac:dyDescent="0.15"/>
    <row r="24" ht="16.5" customHeight="1" x14ac:dyDescent="0.15"/>
    <row r="25" ht="16.5" customHeight="1" x14ac:dyDescent="0.15"/>
    <row r="26" ht="16.5" customHeight="1" x14ac:dyDescent="0.15"/>
    <row r="27" ht="16.5" customHeight="1" x14ac:dyDescent="0.15"/>
    <row r="28" ht="16.5" customHeight="1" x14ac:dyDescent="0.15"/>
    <row r="29" ht="16.5" customHeight="1" x14ac:dyDescent="0.15"/>
    <row r="30" ht="16.5" customHeight="1" x14ac:dyDescent="0.15"/>
    <row r="31" ht="16.5" customHeight="1" x14ac:dyDescent="0.15"/>
    <row r="32" ht="16.5" customHeight="1" x14ac:dyDescent="0.15"/>
    <row r="33" ht="16.5" customHeight="1" x14ac:dyDescent="0.15"/>
    <row r="34" ht="16.5" customHeight="1" x14ac:dyDescent="0.15"/>
    <row r="35" ht="16.5" customHeight="1" x14ac:dyDescent="0.15"/>
    <row r="36" ht="16.5" customHeight="1" x14ac:dyDescent="0.15"/>
    <row r="37" ht="16.5" customHeight="1" x14ac:dyDescent="0.15"/>
    <row r="38" ht="16.5" customHeight="1" x14ac:dyDescent="0.15"/>
    <row r="39" ht="16.5" customHeight="1" x14ac:dyDescent="0.15"/>
    <row r="40" ht="16.5" customHeight="1" x14ac:dyDescent="0.15"/>
    <row r="41" ht="16.5" customHeight="1" x14ac:dyDescent="0.15"/>
    <row r="42" ht="16.5" customHeight="1" x14ac:dyDescent="0.15"/>
    <row r="43" ht="16.5" customHeight="1" x14ac:dyDescent="0.15"/>
    <row r="44" ht="16.5" customHeight="1" x14ac:dyDescent="0.15"/>
    <row r="45" ht="16.5" customHeight="1" x14ac:dyDescent="0.15"/>
    <row r="46" ht="16.5" customHeight="1" x14ac:dyDescent="0.15"/>
    <row r="47" ht="16.5" customHeight="1" x14ac:dyDescent="0.15"/>
    <row r="48" ht="16.5" customHeight="1" x14ac:dyDescent="0.15"/>
    <row r="49" spans="2:8" ht="20.25" customHeight="1" x14ac:dyDescent="0.15"/>
    <row r="50" spans="2:8" ht="16.5" customHeight="1" x14ac:dyDescent="0.15"/>
    <row r="51" spans="2:8" ht="29.25" customHeight="1" x14ac:dyDescent="0.15"/>
    <row r="52" spans="2:8" ht="29.25" customHeight="1" x14ac:dyDescent="0.15"/>
    <row r="53" spans="2:8" ht="52.5" customHeight="1" thickBot="1" x14ac:dyDescent="0.25">
      <c r="B53" s="2"/>
      <c r="C53" s="2"/>
      <c r="D53" s="2"/>
      <c r="E53" s="2"/>
      <c r="F53" s="2"/>
      <c r="G53" s="2"/>
      <c r="H53" s="121" t="s">
        <v>46</v>
      </c>
    </row>
    <row r="54" spans="2:8" ht="29.25" customHeight="1" thickBot="1" x14ac:dyDescent="0.25">
      <c r="B54" s="122" t="s">
        <v>1</v>
      </c>
      <c r="C54" s="123"/>
      <c r="D54" s="123"/>
      <c r="E54" s="124" t="s">
        <v>2</v>
      </c>
      <c r="F54" s="125" t="s">
        <v>551</v>
      </c>
      <c r="G54" s="125" t="s">
        <v>552</v>
      </c>
      <c r="H54" s="126" t="s">
        <v>553</v>
      </c>
    </row>
    <row r="55" spans="2:8" ht="52.5" customHeight="1" x14ac:dyDescent="0.15">
      <c r="B55" s="127"/>
      <c r="C55" s="1273" t="s">
        <v>47</v>
      </c>
      <c r="D55" s="1273"/>
      <c r="E55" s="1274"/>
      <c r="F55" s="128">
        <v>41812</v>
      </c>
      <c r="G55" s="128">
        <v>43113</v>
      </c>
      <c r="H55" s="129">
        <v>45671</v>
      </c>
    </row>
    <row r="56" spans="2:8" ht="52.5" customHeight="1" x14ac:dyDescent="0.15">
      <c r="B56" s="130"/>
      <c r="C56" s="1275" t="s">
        <v>48</v>
      </c>
      <c r="D56" s="1275"/>
      <c r="E56" s="1276"/>
      <c r="F56" s="131">
        <v>2957</v>
      </c>
      <c r="G56" s="131">
        <v>2879</v>
      </c>
      <c r="H56" s="132">
        <v>2701</v>
      </c>
    </row>
    <row r="57" spans="2:8" ht="53.25" customHeight="1" x14ac:dyDescent="0.15">
      <c r="B57" s="130"/>
      <c r="C57" s="1277" t="s">
        <v>49</v>
      </c>
      <c r="D57" s="1277"/>
      <c r="E57" s="1278"/>
      <c r="F57" s="133">
        <v>35929</v>
      </c>
      <c r="G57" s="133">
        <v>40883</v>
      </c>
      <c r="H57" s="134">
        <v>45751</v>
      </c>
    </row>
    <row r="58" spans="2:8" ht="45.75" customHeight="1" x14ac:dyDescent="0.15">
      <c r="B58" s="135"/>
      <c r="C58" s="1265" t="s">
        <v>586</v>
      </c>
      <c r="D58" s="1266"/>
      <c r="E58" s="1267"/>
      <c r="F58" s="136">
        <v>19890</v>
      </c>
      <c r="G58" s="136">
        <v>22910</v>
      </c>
      <c r="H58" s="137">
        <v>26932</v>
      </c>
    </row>
    <row r="59" spans="2:8" ht="45.75" customHeight="1" x14ac:dyDescent="0.15">
      <c r="B59" s="135"/>
      <c r="C59" s="1265" t="s">
        <v>587</v>
      </c>
      <c r="D59" s="1266"/>
      <c r="E59" s="1267"/>
      <c r="F59" s="136">
        <v>5505</v>
      </c>
      <c r="G59" s="136">
        <v>6508</v>
      </c>
      <c r="H59" s="137">
        <v>6513</v>
      </c>
    </row>
    <row r="60" spans="2:8" ht="45.75" customHeight="1" x14ac:dyDescent="0.15">
      <c r="B60" s="135"/>
      <c r="C60" s="1265" t="s">
        <v>588</v>
      </c>
      <c r="D60" s="1266"/>
      <c r="E60" s="1267"/>
      <c r="F60" s="136">
        <v>3608</v>
      </c>
      <c r="G60" s="136">
        <v>4313</v>
      </c>
      <c r="H60" s="137">
        <v>5017</v>
      </c>
    </row>
    <row r="61" spans="2:8" ht="45.75" customHeight="1" x14ac:dyDescent="0.15">
      <c r="B61" s="135"/>
      <c r="C61" s="1265" t="s">
        <v>589</v>
      </c>
      <c r="D61" s="1266"/>
      <c r="E61" s="1267"/>
      <c r="F61" s="136">
        <v>3470</v>
      </c>
      <c r="G61" s="136">
        <v>3573</v>
      </c>
      <c r="H61" s="137">
        <v>3689</v>
      </c>
    </row>
    <row r="62" spans="2:8" ht="45.75" customHeight="1" thickBot="1" x14ac:dyDescent="0.2">
      <c r="B62" s="138"/>
      <c r="C62" s="1268" t="s">
        <v>590</v>
      </c>
      <c r="D62" s="1269"/>
      <c r="E62" s="1270"/>
      <c r="F62" s="139">
        <v>1831</v>
      </c>
      <c r="G62" s="139">
        <v>1882</v>
      </c>
      <c r="H62" s="140">
        <v>1888</v>
      </c>
    </row>
    <row r="63" spans="2:8" ht="52.5" customHeight="1" thickBot="1" x14ac:dyDescent="0.2">
      <c r="B63" s="141"/>
      <c r="C63" s="1271" t="s">
        <v>50</v>
      </c>
      <c r="D63" s="1271"/>
      <c r="E63" s="1272"/>
      <c r="F63" s="142">
        <v>80698</v>
      </c>
      <c r="G63" s="142">
        <v>86875</v>
      </c>
      <c r="H63" s="143">
        <v>94123</v>
      </c>
    </row>
    <row r="64" spans="2:8" ht="15" customHeight="1" x14ac:dyDescent="0.15"/>
  </sheetData>
  <sheetProtection algorithmName="SHA-512" hashValue="sd5QH0PqYyNycaTvbd2A/9BoTdHCoUIdY33OMsgLES7ZDkYhYjn9xPz1+DDHod5Bg4P7NTTAMpr5pe07KFem5g==" saltValue="JA0I9nVGMLbXn5eqgKXk3Q==" spinCount="100000" sheet="1" objects="1" scenarios="1"/>
  <mergeCells count="9">
    <mergeCell ref="C61:E61"/>
    <mergeCell ref="C62:E62"/>
    <mergeCell ref="C63:E63"/>
    <mergeCell ref="C55:E55"/>
    <mergeCell ref="C56:E56"/>
    <mergeCell ref="C57:E57"/>
    <mergeCell ref="C58:E58"/>
    <mergeCell ref="C59:E59"/>
    <mergeCell ref="C60:E60"/>
  </mergeCells>
  <phoneticPr fontId="2"/>
  <printOptions horizontalCentered="1"/>
  <pageMargins left="0" right="0" top="0.19685039370078741" bottom="0" header="0" footer="0"/>
  <pageSetup paperSize="9" scale="43" orientation="landscape" r:id="rId1"/>
  <headerFooter alignWithMargins="0">
    <oddFooter>&amp;C&amp;P/&amp;N</oddFooter>
  </headerFooter>
  <rowBreaks count="1" manualBreakCount="1">
    <brk id="65" max="15" man="1"/>
  </rowBreaks>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DataSheet"/>
  <dimension ref="A1:P74"/>
  <sheetViews>
    <sheetView workbookViewId="0"/>
  </sheetViews>
  <sheetFormatPr defaultColWidth="11.125" defaultRowHeight="13.5" x14ac:dyDescent="0.15"/>
  <cols>
    <col min="1" max="1" width="45.875" style="150" customWidth="1"/>
    <col min="2" max="8" width="13.375" style="150" customWidth="1"/>
    <col min="9" max="16384" width="11.125" style="150"/>
  </cols>
  <sheetData>
    <row r="1" spans="1:8" x14ac:dyDescent="0.15">
      <c r="A1" s="144"/>
      <c r="B1" s="145"/>
      <c r="C1" s="146"/>
      <c r="D1" s="147"/>
      <c r="E1" s="148"/>
      <c r="F1" s="148"/>
      <c r="G1" s="148"/>
      <c r="H1" s="149"/>
    </row>
    <row r="2" spans="1:8" x14ac:dyDescent="0.15">
      <c r="A2" s="151"/>
      <c r="B2" s="152"/>
      <c r="C2" s="153"/>
      <c r="D2" s="154" t="s">
        <v>51</v>
      </c>
      <c r="E2" s="155"/>
      <c r="F2" s="156" t="s">
        <v>546</v>
      </c>
      <c r="G2" s="157"/>
      <c r="H2" s="158"/>
    </row>
    <row r="3" spans="1:8" x14ac:dyDescent="0.15">
      <c r="A3" s="154" t="s">
        <v>539</v>
      </c>
      <c r="B3" s="159"/>
      <c r="C3" s="160"/>
      <c r="D3" s="161">
        <v>27434</v>
      </c>
      <c r="E3" s="162"/>
      <c r="F3" s="163">
        <v>43773</v>
      </c>
      <c r="G3" s="164"/>
      <c r="H3" s="165"/>
    </row>
    <row r="4" spans="1:8" x14ac:dyDescent="0.15">
      <c r="A4" s="166"/>
      <c r="B4" s="167"/>
      <c r="C4" s="168"/>
      <c r="D4" s="169">
        <v>21881</v>
      </c>
      <c r="E4" s="170"/>
      <c r="F4" s="171">
        <v>30346</v>
      </c>
      <c r="G4" s="172"/>
      <c r="H4" s="173"/>
    </row>
    <row r="5" spans="1:8" x14ac:dyDescent="0.15">
      <c r="A5" s="154" t="s">
        <v>541</v>
      </c>
      <c r="B5" s="159"/>
      <c r="C5" s="160"/>
      <c r="D5" s="161">
        <v>39973</v>
      </c>
      <c r="E5" s="162"/>
      <c r="F5" s="163">
        <v>51565</v>
      </c>
      <c r="G5" s="164"/>
      <c r="H5" s="165"/>
    </row>
    <row r="6" spans="1:8" x14ac:dyDescent="0.15">
      <c r="A6" s="166"/>
      <c r="B6" s="167"/>
      <c r="C6" s="168"/>
      <c r="D6" s="169">
        <v>28231</v>
      </c>
      <c r="E6" s="170"/>
      <c r="F6" s="171">
        <v>35359</v>
      </c>
      <c r="G6" s="172"/>
      <c r="H6" s="173"/>
    </row>
    <row r="7" spans="1:8" x14ac:dyDescent="0.15">
      <c r="A7" s="154" t="s">
        <v>542</v>
      </c>
      <c r="B7" s="159"/>
      <c r="C7" s="160"/>
      <c r="D7" s="161">
        <v>27916</v>
      </c>
      <c r="E7" s="162"/>
      <c r="F7" s="163">
        <v>46686</v>
      </c>
      <c r="G7" s="164"/>
      <c r="H7" s="165"/>
    </row>
    <row r="8" spans="1:8" x14ac:dyDescent="0.15">
      <c r="A8" s="166"/>
      <c r="B8" s="167"/>
      <c r="C8" s="168"/>
      <c r="D8" s="169">
        <v>22693</v>
      </c>
      <c r="E8" s="170"/>
      <c r="F8" s="171">
        <v>32595</v>
      </c>
      <c r="G8" s="172"/>
      <c r="H8" s="173"/>
    </row>
    <row r="9" spans="1:8" x14ac:dyDescent="0.15">
      <c r="A9" s="154" t="s">
        <v>543</v>
      </c>
      <c r="B9" s="159"/>
      <c r="C9" s="160"/>
      <c r="D9" s="161">
        <v>39258</v>
      </c>
      <c r="E9" s="162"/>
      <c r="F9" s="163">
        <v>49796</v>
      </c>
      <c r="G9" s="164"/>
      <c r="H9" s="165"/>
    </row>
    <row r="10" spans="1:8" x14ac:dyDescent="0.15">
      <c r="A10" s="166"/>
      <c r="B10" s="167"/>
      <c r="C10" s="168"/>
      <c r="D10" s="169">
        <v>32652</v>
      </c>
      <c r="E10" s="170"/>
      <c r="F10" s="171">
        <v>37281</v>
      </c>
      <c r="G10" s="172"/>
      <c r="H10" s="173"/>
    </row>
    <row r="11" spans="1:8" x14ac:dyDescent="0.15">
      <c r="A11" s="154" t="s">
        <v>544</v>
      </c>
      <c r="B11" s="159"/>
      <c r="C11" s="160"/>
      <c r="D11" s="161">
        <v>36625</v>
      </c>
      <c r="E11" s="162"/>
      <c r="F11" s="163">
        <v>51681</v>
      </c>
      <c r="G11" s="164"/>
      <c r="H11" s="165"/>
    </row>
    <row r="12" spans="1:8" x14ac:dyDescent="0.15">
      <c r="A12" s="166"/>
      <c r="B12" s="167"/>
      <c r="C12" s="174"/>
      <c r="D12" s="169">
        <v>32729</v>
      </c>
      <c r="E12" s="170"/>
      <c r="F12" s="171">
        <v>37226</v>
      </c>
      <c r="G12" s="172"/>
      <c r="H12" s="173"/>
    </row>
    <row r="13" spans="1:8" x14ac:dyDescent="0.15">
      <c r="A13" s="154"/>
      <c r="B13" s="159"/>
      <c r="C13" s="175"/>
      <c r="D13" s="176">
        <v>34241</v>
      </c>
      <c r="E13" s="177"/>
      <c r="F13" s="178">
        <v>48700</v>
      </c>
      <c r="G13" s="179"/>
      <c r="H13" s="165"/>
    </row>
    <row r="14" spans="1:8" x14ac:dyDescent="0.15">
      <c r="A14" s="166"/>
      <c r="B14" s="167"/>
      <c r="C14" s="168"/>
      <c r="D14" s="169">
        <v>27637</v>
      </c>
      <c r="E14" s="170"/>
      <c r="F14" s="171">
        <v>34561</v>
      </c>
      <c r="G14" s="172"/>
      <c r="H14" s="173"/>
    </row>
    <row r="17" spans="1:11" x14ac:dyDescent="0.15">
      <c r="A17" s="150" t="s">
        <v>52</v>
      </c>
    </row>
    <row r="18" spans="1:11" x14ac:dyDescent="0.15">
      <c r="A18" s="180"/>
      <c r="B18" s="180" t="str">
        <f>実質収支比率等に係る経年分析!F$46</f>
        <v>H27</v>
      </c>
      <c r="C18" s="180" t="str">
        <f>実質収支比率等に係る経年分析!G$46</f>
        <v>H28</v>
      </c>
      <c r="D18" s="180" t="str">
        <f>実質収支比率等に係る経年分析!H$46</f>
        <v>H29</v>
      </c>
      <c r="E18" s="180" t="str">
        <f>実質収支比率等に係る経年分析!I$46</f>
        <v>H30</v>
      </c>
      <c r="F18" s="180" t="str">
        <f>実質収支比率等に係る経年分析!J$46</f>
        <v>R01</v>
      </c>
    </row>
    <row r="19" spans="1:11" x14ac:dyDescent="0.15">
      <c r="A19" s="180" t="s">
        <v>53</v>
      </c>
      <c r="B19" s="180">
        <f>ROUND(VALUE(SUBSTITUTE(実質収支比率等に係る経年分析!F$48,"▲","-")),2)</f>
        <v>3.74</v>
      </c>
      <c r="C19" s="180">
        <f>ROUND(VALUE(SUBSTITUTE(実質収支比率等に係る経年分析!G$48,"▲","-")),2)</f>
        <v>4.3899999999999997</v>
      </c>
      <c r="D19" s="180">
        <f>ROUND(VALUE(SUBSTITUTE(実質収支比率等に係る経年分析!H$48,"▲","-")),2)</f>
        <v>5</v>
      </c>
      <c r="E19" s="180">
        <f>ROUND(VALUE(SUBSTITUTE(実質収支比率等に係る経年分析!I$48,"▲","-")),2)</f>
        <v>3.67</v>
      </c>
      <c r="F19" s="180">
        <f>ROUND(VALUE(SUBSTITUTE(実質収支比率等に係る経年分析!J$48,"▲","-")),2)</f>
        <v>3.29</v>
      </c>
    </row>
    <row r="20" spans="1:11" x14ac:dyDescent="0.15">
      <c r="A20" s="180" t="s">
        <v>54</v>
      </c>
      <c r="B20" s="180">
        <f>ROUND(VALUE(SUBSTITUTE(実質収支比率等に係る経年分析!F$47,"▲","-")),2)</f>
        <v>20.8</v>
      </c>
      <c r="C20" s="180">
        <f>ROUND(VALUE(SUBSTITUTE(実質収支比率等に係る経年分析!G$47,"▲","-")),2)</f>
        <v>23.12</v>
      </c>
      <c r="D20" s="180">
        <f>ROUND(VALUE(SUBSTITUTE(実質収支比率等に係る経年分析!H$47,"▲","-")),2)</f>
        <v>25.72</v>
      </c>
      <c r="E20" s="180">
        <f>ROUND(VALUE(SUBSTITUTE(実質収支比率等に係る経年分析!I$47,"▲","-")),2)</f>
        <v>25.83</v>
      </c>
      <c r="F20" s="180">
        <f>ROUND(VALUE(SUBSTITUTE(実質収支比率等に係る経年分析!J$47,"▲","-")),2)</f>
        <v>26.19</v>
      </c>
    </row>
    <row r="21" spans="1:11" x14ac:dyDescent="0.15">
      <c r="A21" s="180" t="s">
        <v>55</v>
      </c>
      <c r="B21" s="180">
        <f>IF(ISNUMBER(VALUE(SUBSTITUTE(実質収支比率等に係る経年分析!F$49,"▲","-"))),ROUND(VALUE(SUBSTITUTE(実質収支比率等に係る経年分析!F$49,"▲","-")),2),NA())</f>
        <v>5.47</v>
      </c>
      <c r="C21" s="180">
        <f>IF(ISNUMBER(VALUE(SUBSTITUTE(実質収支比率等に係る経年分析!G$49,"▲","-"))),ROUND(VALUE(SUBSTITUTE(実質収支比率等に係る経年分析!G$49,"▲","-")),2),NA())</f>
        <v>1.31</v>
      </c>
      <c r="D21" s="180">
        <f>IF(ISNUMBER(VALUE(SUBSTITUTE(実質収支比率等に係る経年分析!H$49,"▲","-"))),ROUND(VALUE(SUBSTITUTE(実質収支比率等に係る経年分析!H$49,"▲","-")),2),NA())</f>
        <v>0.56000000000000005</v>
      </c>
      <c r="E21" s="180">
        <f>IF(ISNUMBER(VALUE(SUBSTITUTE(実質収支比率等に係る経年分析!I$49,"▲","-"))),ROUND(VALUE(SUBSTITUTE(実質収支比率等に係る経年分析!I$49,"▲","-")),2),NA())</f>
        <v>-2.85</v>
      </c>
      <c r="F21" s="180">
        <f>IF(ISNUMBER(VALUE(SUBSTITUTE(実質収支比率等に係る経年分析!J$49,"▲","-"))),ROUND(VALUE(SUBSTITUTE(実質収支比率等に係る経年分析!J$49,"▲","-")),2),NA())</f>
        <v>-0.51</v>
      </c>
    </row>
    <row r="24" spans="1:11" x14ac:dyDescent="0.15">
      <c r="A24" s="150" t="s">
        <v>56</v>
      </c>
    </row>
    <row r="25" spans="1:11" x14ac:dyDescent="0.15">
      <c r="A25" s="181"/>
      <c r="B25" s="181" t="str">
        <f>連結実質赤字比率に係る赤字・黒字の構成分析!F$33</f>
        <v>H27</v>
      </c>
      <c r="C25" s="181"/>
      <c r="D25" s="181" t="str">
        <f>連結実質赤字比率に係る赤字・黒字の構成分析!G$33</f>
        <v>H28</v>
      </c>
      <c r="E25" s="181"/>
      <c r="F25" s="181" t="str">
        <f>連結実質赤字比率に係る赤字・黒字の構成分析!H$33</f>
        <v>H29</v>
      </c>
      <c r="G25" s="181"/>
      <c r="H25" s="181" t="str">
        <f>連結実質赤字比率に係る赤字・黒字の構成分析!I$33</f>
        <v>H30</v>
      </c>
      <c r="I25" s="181"/>
      <c r="J25" s="181" t="str">
        <f>連結実質赤字比率に係る赤字・黒字の構成分析!J$33</f>
        <v>R01</v>
      </c>
      <c r="K25" s="181"/>
    </row>
    <row r="26" spans="1:11" x14ac:dyDescent="0.15">
      <c r="A26" s="181"/>
      <c r="B26" s="181" t="s">
        <v>57</v>
      </c>
      <c r="C26" s="181" t="s">
        <v>58</v>
      </c>
      <c r="D26" s="181" t="s">
        <v>57</v>
      </c>
      <c r="E26" s="181" t="s">
        <v>58</v>
      </c>
      <c r="F26" s="181" t="s">
        <v>57</v>
      </c>
      <c r="G26" s="181" t="s">
        <v>58</v>
      </c>
      <c r="H26" s="181" t="s">
        <v>57</v>
      </c>
      <c r="I26" s="181" t="s">
        <v>58</v>
      </c>
      <c r="J26" s="181" t="s">
        <v>57</v>
      </c>
      <c r="K26" s="181" t="s">
        <v>58</v>
      </c>
    </row>
    <row r="27" spans="1:11" x14ac:dyDescent="0.15">
      <c r="A27" s="181" t="str">
        <f>IF(連結実質赤字比率に係る赤字・黒字の構成分析!C$43="",NA(),連結実質赤字比率に係る赤字・黒字の構成分析!C$43)</f>
        <v>その他会計（黒字）</v>
      </c>
      <c r="B27" s="181" t="e">
        <f>IF(ROUND(VALUE(SUBSTITUTE(連結実質赤字比率に係る赤字・黒字の構成分析!F$43,"▲", "-")), 2) &lt; 0, ABS(ROUND(VALUE(SUBSTITUTE(連結実質赤字比率に係る赤字・黒字の構成分析!F$43,"▲", "-")), 2)), NA())</f>
        <v>#N/A</v>
      </c>
      <c r="C27" s="181">
        <f>IF(ROUND(VALUE(SUBSTITUTE(連結実質赤字比率に係る赤字・黒字の構成分析!F$43,"▲", "-")), 2) &gt;= 0, ABS(ROUND(VALUE(SUBSTITUTE(連結実質赤字比率に係る赤字・黒字の構成分析!F$43,"▲", "-")), 2)), NA())</f>
        <v>0</v>
      </c>
      <c r="D27" s="181" t="e">
        <f>IF(ROUND(VALUE(SUBSTITUTE(連結実質赤字比率に係る赤字・黒字の構成分析!G$43,"▲", "-")), 2) &lt; 0, ABS(ROUND(VALUE(SUBSTITUTE(連結実質赤字比率に係る赤字・黒字の構成分析!G$43,"▲", "-")), 2)), NA())</f>
        <v>#N/A</v>
      </c>
      <c r="E27" s="181">
        <f>IF(ROUND(VALUE(SUBSTITUTE(連結実質赤字比率に係る赤字・黒字の構成分析!G$43,"▲", "-")), 2) &gt;= 0, ABS(ROUND(VALUE(SUBSTITUTE(連結実質赤字比率に係る赤字・黒字の構成分析!G$43,"▲", "-")), 2)), NA())</f>
        <v>0</v>
      </c>
      <c r="F27" s="181" t="e">
        <f>IF(ROUND(VALUE(SUBSTITUTE(連結実質赤字比率に係る赤字・黒字の構成分析!H$43,"▲", "-")), 2) &lt; 0, ABS(ROUND(VALUE(SUBSTITUTE(連結実質赤字比率に係る赤字・黒字の構成分析!H$43,"▲", "-")), 2)), NA())</f>
        <v>#N/A</v>
      </c>
      <c r="G27" s="181">
        <f>IF(ROUND(VALUE(SUBSTITUTE(連結実質赤字比率に係る赤字・黒字の構成分析!H$43,"▲", "-")), 2) &gt;= 0, ABS(ROUND(VALUE(SUBSTITUTE(連結実質赤字比率に係る赤字・黒字の構成分析!H$43,"▲", "-")), 2)), NA())</f>
        <v>0</v>
      </c>
      <c r="H27" s="181" t="e">
        <f>IF(ROUND(VALUE(SUBSTITUTE(連結実質赤字比率に係る赤字・黒字の構成分析!I$43,"▲", "-")), 2) &lt; 0, ABS(ROUND(VALUE(SUBSTITUTE(連結実質赤字比率に係る赤字・黒字の構成分析!I$43,"▲", "-")), 2)), NA())</f>
        <v>#N/A</v>
      </c>
      <c r="I27" s="181">
        <f>IF(ROUND(VALUE(SUBSTITUTE(連結実質赤字比率に係る赤字・黒字の構成分析!I$43,"▲", "-")), 2) &gt;= 0, ABS(ROUND(VALUE(SUBSTITUTE(連結実質赤字比率に係る赤字・黒字の構成分析!I$43,"▲", "-")), 2)), NA())</f>
        <v>0</v>
      </c>
      <c r="J27" s="181" t="e">
        <f>IF(ROUND(VALUE(SUBSTITUTE(連結実質赤字比率に係る赤字・黒字の構成分析!J$43,"▲", "-")), 2) &lt; 0, ABS(ROUND(VALUE(SUBSTITUTE(連結実質赤字比率に係る赤字・黒字の構成分析!J$43,"▲", "-")), 2)), NA())</f>
        <v>#VALUE!</v>
      </c>
      <c r="K27" s="181" t="e">
        <f>IF(ROUND(VALUE(SUBSTITUTE(連結実質赤字比率に係る赤字・黒字の構成分析!J$43,"▲", "-")), 2) &gt;= 0, ABS(ROUND(VALUE(SUBSTITUTE(連結実質赤字比率に係る赤字・黒字の構成分析!J$43,"▲", "-")), 2)), NA())</f>
        <v>#VALUE!</v>
      </c>
    </row>
    <row r="28" spans="1:11" x14ac:dyDescent="0.15">
      <c r="A28" s="181" t="str">
        <f>IF(連結実質赤字比率に係る赤字・黒字の構成分析!C$42="",NA(),連結実質赤字比率に係る赤字・黒字の構成分析!C$42)</f>
        <v>その他会計（赤字）</v>
      </c>
      <c r="B28" s="181" t="e">
        <f>IF(ROUND(VALUE(SUBSTITUTE(連結実質赤字比率に係る赤字・黒字の構成分析!F$42,"▲", "-")), 2) &lt; 0, ABS(ROUND(VALUE(SUBSTITUTE(連結実質赤字比率に係る赤字・黒字の構成分析!F$42,"▲", "-")), 2)), NA())</f>
        <v>#VALUE!</v>
      </c>
      <c r="C28" s="181" t="e">
        <f>IF(ROUND(VALUE(SUBSTITUTE(連結実質赤字比率に係る赤字・黒字の構成分析!F$42,"▲", "-")), 2) &gt;= 0, ABS(ROUND(VALUE(SUBSTITUTE(連結実質赤字比率に係る赤字・黒字の構成分析!F$42,"▲", "-")), 2)), NA())</f>
        <v>#VALUE!</v>
      </c>
      <c r="D28" s="181" t="e">
        <f>IF(ROUND(VALUE(SUBSTITUTE(連結実質赤字比率に係る赤字・黒字の構成分析!G$42,"▲", "-")), 2) &lt; 0, ABS(ROUND(VALUE(SUBSTITUTE(連結実質赤字比率に係る赤字・黒字の構成分析!G$42,"▲", "-")), 2)), NA())</f>
        <v>#VALUE!</v>
      </c>
      <c r="E28" s="181" t="e">
        <f>IF(ROUND(VALUE(SUBSTITUTE(連結実質赤字比率に係る赤字・黒字の構成分析!G$42,"▲", "-")), 2) &gt;= 0, ABS(ROUND(VALUE(SUBSTITUTE(連結実質赤字比率に係る赤字・黒字の構成分析!G$42,"▲", "-")), 2)), NA())</f>
        <v>#VALUE!</v>
      </c>
      <c r="F28" s="181" t="e">
        <f>IF(ROUND(VALUE(SUBSTITUTE(連結実質赤字比率に係る赤字・黒字の構成分析!H$42,"▲", "-")), 2) &lt; 0, ABS(ROUND(VALUE(SUBSTITUTE(連結実質赤字比率に係る赤字・黒字の構成分析!H$42,"▲", "-")), 2)), NA())</f>
        <v>#VALUE!</v>
      </c>
      <c r="G28" s="181" t="e">
        <f>IF(ROUND(VALUE(SUBSTITUTE(連結実質赤字比率に係る赤字・黒字の構成分析!H$42,"▲", "-")), 2) &gt;= 0, ABS(ROUND(VALUE(SUBSTITUTE(連結実質赤字比率に係る赤字・黒字の構成分析!H$42,"▲", "-")), 2)), NA())</f>
        <v>#VALUE!</v>
      </c>
      <c r="H28" s="181" t="e">
        <f>IF(ROUND(VALUE(SUBSTITUTE(連結実質赤字比率に係る赤字・黒字の構成分析!I$42,"▲", "-")), 2) &lt; 0, ABS(ROUND(VALUE(SUBSTITUTE(連結実質赤字比率に係る赤字・黒字の構成分析!I$42,"▲", "-")), 2)), NA())</f>
        <v>#VALUE!</v>
      </c>
      <c r="I28" s="181" t="e">
        <f>IF(ROUND(VALUE(SUBSTITUTE(連結実質赤字比率に係る赤字・黒字の構成分析!I$42,"▲", "-")), 2) &gt;= 0, ABS(ROUND(VALUE(SUBSTITUTE(連結実質赤字比率に係る赤字・黒字の構成分析!I$42,"▲", "-")), 2)), NA())</f>
        <v>#VALUE!</v>
      </c>
      <c r="J28" s="181" t="e">
        <f>IF(ROUND(VALUE(SUBSTITUTE(連結実質赤字比率に係る赤字・黒字の構成分析!J$42,"▲", "-")), 2) &lt; 0, ABS(ROUND(VALUE(SUBSTITUTE(連結実質赤字比率に係る赤字・黒字の構成分析!J$42,"▲", "-")), 2)), NA())</f>
        <v>#VALUE!</v>
      </c>
      <c r="K28" s="181" t="e">
        <f>IF(ROUND(VALUE(SUBSTITUTE(連結実質赤字比率に係る赤字・黒字の構成分析!J$42,"▲", "-")), 2) &gt;= 0, ABS(ROUND(VALUE(SUBSTITUTE(連結実質赤字比率に係る赤字・黒字の構成分析!J$42,"▲", "-")), 2)), NA())</f>
        <v>#VALUE!</v>
      </c>
    </row>
    <row r="29" spans="1:11" x14ac:dyDescent="0.15">
      <c r="A29" s="181" t="e">
        <f>IF(連結実質赤字比率に係る赤字・黒字の構成分析!C$41="",NA(),連結実質赤字比率に係る赤字・黒字の構成分析!C$41)</f>
        <v>#N/A</v>
      </c>
      <c r="B29" s="181" t="e">
        <f>IF(ROUND(VALUE(SUBSTITUTE(連結実質赤字比率に係る赤字・黒字の構成分析!F$41,"▲", "-")), 2) &lt; 0, ABS(ROUND(VALUE(SUBSTITUTE(連結実質赤字比率に係る赤字・黒字の構成分析!F$41,"▲", "-")), 2)), NA())</f>
        <v>#VALUE!</v>
      </c>
      <c r="C29" s="181" t="e">
        <f>IF(ROUND(VALUE(SUBSTITUTE(連結実質赤字比率に係る赤字・黒字の構成分析!F$41,"▲", "-")), 2) &gt;= 0, ABS(ROUND(VALUE(SUBSTITUTE(連結実質赤字比率に係る赤字・黒字の構成分析!F$41,"▲", "-")), 2)), NA())</f>
        <v>#VALUE!</v>
      </c>
      <c r="D29" s="181" t="e">
        <f>IF(ROUND(VALUE(SUBSTITUTE(連結実質赤字比率に係る赤字・黒字の構成分析!G$41,"▲", "-")), 2) &lt; 0, ABS(ROUND(VALUE(SUBSTITUTE(連結実質赤字比率に係る赤字・黒字の構成分析!G$41,"▲", "-")), 2)), NA())</f>
        <v>#VALUE!</v>
      </c>
      <c r="E29" s="181" t="e">
        <f>IF(ROUND(VALUE(SUBSTITUTE(連結実質赤字比率に係る赤字・黒字の構成分析!G$41,"▲", "-")), 2) &gt;= 0, ABS(ROUND(VALUE(SUBSTITUTE(連結実質赤字比率に係る赤字・黒字の構成分析!G$41,"▲", "-")), 2)), NA())</f>
        <v>#VALUE!</v>
      </c>
      <c r="F29" s="181" t="e">
        <f>IF(ROUND(VALUE(SUBSTITUTE(連結実質赤字比率に係る赤字・黒字の構成分析!H$41,"▲", "-")), 2) &lt; 0, ABS(ROUND(VALUE(SUBSTITUTE(連結実質赤字比率に係る赤字・黒字の構成分析!H$41,"▲", "-")), 2)), NA())</f>
        <v>#VALUE!</v>
      </c>
      <c r="G29" s="181" t="e">
        <f>IF(ROUND(VALUE(SUBSTITUTE(連結実質赤字比率に係る赤字・黒字の構成分析!H$41,"▲", "-")), 2) &gt;= 0, ABS(ROUND(VALUE(SUBSTITUTE(連結実質赤字比率に係る赤字・黒字の構成分析!H$41,"▲", "-")), 2)), NA())</f>
        <v>#VALUE!</v>
      </c>
      <c r="H29" s="181" t="e">
        <f>IF(ROUND(VALUE(SUBSTITUTE(連結実質赤字比率に係る赤字・黒字の構成分析!I$41,"▲", "-")), 2) &lt; 0, ABS(ROUND(VALUE(SUBSTITUTE(連結実質赤字比率に係る赤字・黒字の構成分析!I$41,"▲", "-")), 2)), NA())</f>
        <v>#VALUE!</v>
      </c>
      <c r="I29" s="181" t="e">
        <f>IF(ROUND(VALUE(SUBSTITUTE(連結実質赤字比率に係る赤字・黒字の構成分析!I$41,"▲", "-")), 2) &gt;= 0, ABS(ROUND(VALUE(SUBSTITUTE(連結実質赤字比率に係る赤字・黒字の構成分析!I$41,"▲", "-")), 2)), NA())</f>
        <v>#VALUE!</v>
      </c>
      <c r="J29" s="181" t="e">
        <f>IF(ROUND(VALUE(SUBSTITUTE(連結実質赤字比率に係る赤字・黒字の構成分析!J$41,"▲", "-")), 2) &lt; 0, ABS(ROUND(VALUE(SUBSTITUTE(連結実質赤字比率に係る赤字・黒字の構成分析!J$41,"▲", "-")), 2)), NA())</f>
        <v>#VALUE!</v>
      </c>
      <c r="K29" s="181" t="e">
        <f>IF(ROUND(VALUE(SUBSTITUTE(連結実質赤字比率に係る赤字・黒字の構成分析!J$41,"▲", "-")), 2) &gt;= 0, ABS(ROUND(VALUE(SUBSTITUTE(連結実質赤字比率に係る赤字・黒字の構成分析!J$41,"▲", "-")), 2)), NA())</f>
        <v>#VALUE!</v>
      </c>
    </row>
    <row r="30" spans="1:11" x14ac:dyDescent="0.15">
      <c r="A30" s="181" t="e">
        <f>IF(連結実質赤字比率に係る赤字・黒字の構成分析!C$40="",NA(),連結実質赤字比率に係る赤字・黒字の構成分析!C$40)</f>
        <v>#N/A</v>
      </c>
      <c r="B30" s="181" t="e">
        <f>IF(ROUND(VALUE(SUBSTITUTE(連結実質赤字比率に係る赤字・黒字の構成分析!F$40,"▲", "-")), 2) &lt; 0, ABS(ROUND(VALUE(SUBSTITUTE(連結実質赤字比率に係る赤字・黒字の構成分析!F$40,"▲", "-")), 2)), NA())</f>
        <v>#VALUE!</v>
      </c>
      <c r="C30" s="181" t="e">
        <f>IF(ROUND(VALUE(SUBSTITUTE(連結実質赤字比率に係る赤字・黒字の構成分析!F$40,"▲", "-")), 2) &gt;= 0, ABS(ROUND(VALUE(SUBSTITUTE(連結実質赤字比率に係る赤字・黒字の構成分析!F$40,"▲", "-")), 2)), NA())</f>
        <v>#VALUE!</v>
      </c>
      <c r="D30" s="181" t="e">
        <f>IF(ROUND(VALUE(SUBSTITUTE(連結実質赤字比率に係る赤字・黒字の構成分析!G$40,"▲", "-")), 2) &lt; 0, ABS(ROUND(VALUE(SUBSTITUTE(連結実質赤字比率に係る赤字・黒字の構成分析!G$40,"▲", "-")), 2)), NA())</f>
        <v>#VALUE!</v>
      </c>
      <c r="E30" s="181" t="e">
        <f>IF(ROUND(VALUE(SUBSTITUTE(連結実質赤字比率に係る赤字・黒字の構成分析!G$40,"▲", "-")), 2) &gt;= 0, ABS(ROUND(VALUE(SUBSTITUTE(連結実質赤字比率に係る赤字・黒字の構成分析!G$40,"▲", "-")), 2)), NA())</f>
        <v>#VALUE!</v>
      </c>
      <c r="F30" s="181" t="e">
        <f>IF(ROUND(VALUE(SUBSTITUTE(連結実質赤字比率に係る赤字・黒字の構成分析!H$40,"▲", "-")), 2) &lt; 0, ABS(ROUND(VALUE(SUBSTITUTE(連結実質赤字比率に係る赤字・黒字の構成分析!H$40,"▲", "-")), 2)), NA())</f>
        <v>#VALUE!</v>
      </c>
      <c r="G30" s="181" t="e">
        <f>IF(ROUND(VALUE(SUBSTITUTE(連結実質赤字比率に係る赤字・黒字の構成分析!H$40,"▲", "-")), 2) &gt;= 0, ABS(ROUND(VALUE(SUBSTITUTE(連結実質赤字比率に係る赤字・黒字の構成分析!H$40,"▲", "-")), 2)), NA())</f>
        <v>#VALUE!</v>
      </c>
      <c r="H30" s="181" t="e">
        <f>IF(ROUND(VALUE(SUBSTITUTE(連結実質赤字比率に係る赤字・黒字の構成分析!I$40,"▲", "-")), 2) &lt; 0, ABS(ROUND(VALUE(SUBSTITUTE(連結実質赤字比率に係る赤字・黒字の構成分析!I$40,"▲", "-")), 2)), NA())</f>
        <v>#VALUE!</v>
      </c>
      <c r="I30" s="181" t="e">
        <f>IF(ROUND(VALUE(SUBSTITUTE(連結実質赤字比率に係る赤字・黒字の構成分析!I$40,"▲", "-")), 2) &gt;= 0, ABS(ROUND(VALUE(SUBSTITUTE(連結実質赤字比率に係る赤字・黒字の構成分析!I$40,"▲", "-")), 2)), NA())</f>
        <v>#VALUE!</v>
      </c>
      <c r="J30" s="181" t="e">
        <f>IF(ROUND(VALUE(SUBSTITUTE(連結実質赤字比率に係る赤字・黒字の構成分析!J$40,"▲", "-")), 2) &lt; 0, ABS(ROUND(VALUE(SUBSTITUTE(連結実質赤字比率に係る赤字・黒字の構成分析!J$40,"▲", "-")), 2)), NA())</f>
        <v>#VALUE!</v>
      </c>
      <c r="K30" s="181" t="e">
        <f>IF(ROUND(VALUE(SUBSTITUTE(連結実質赤字比率に係る赤字・黒字の構成分析!J$40,"▲", "-")), 2) &gt;= 0, ABS(ROUND(VALUE(SUBSTITUTE(連結実質赤字比率に係る赤字・黒字の構成分析!J$40,"▲", "-")), 2)), NA())</f>
        <v>#VALUE!</v>
      </c>
    </row>
    <row r="31" spans="1:11" x14ac:dyDescent="0.15">
      <c r="A31" s="181" t="e">
        <f>IF(連結実質赤字比率に係る赤字・黒字の構成分析!C$39="",NA(),連結実質赤字比率に係る赤字・黒字の構成分析!C$39)</f>
        <v>#N/A</v>
      </c>
      <c r="B31" s="181" t="e">
        <f>IF(ROUND(VALUE(SUBSTITUTE(連結実質赤字比率に係る赤字・黒字の構成分析!F$39,"▲", "-")), 2) &lt; 0, ABS(ROUND(VALUE(SUBSTITUTE(連結実質赤字比率に係る赤字・黒字の構成分析!F$39,"▲", "-")), 2)), NA())</f>
        <v>#VALUE!</v>
      </c>
      <c r="C31" s="181" t="e">
        <f>IF(ROUND(VALUE(SUBSTITUTE(連結実質赤字比率に係る赤字・黒字の構成分析!F$39,"▲", "-")), 2) &gt;= 0, ABS(ROUND(VALUE(SUBSTITUTE(連結実質赤字比率に係る赤字・黒字の構成分析!F$39,"▲", "-")), 2)), NA())</f>
        <v>#VALUE!</v>
      </c>
      <c r="D31" s="181" t="e">
        <f>IF(ROUND(VALUE(SUBSTITUTE(連結実質赤字比率に係る赤字・黒字の構成分析!G$39,"▲", "-")), 2) &lt; 0, ABS(ROUND(VALUE(SUBSTITUTE(連結実質赤字比率に係る赤字・黒字の構成分析!G$39,"▲", "-")), 2)), NA())</f>
        <v>#VALUE!</v>
      </c>
      <c r="E31" s="181" t="e">
        <f>IF(ROUND(VALUE(SUBSTITUTE(連結実質赤字比率に係る赤字・黒字の構成分析!G$39,"▲", "-")), 2) &gt;= 0, ABS(ROUND(VALUE(SUBSTITUTE(連結実質赤字比率に係る赤字・黒字の構成分析!G$39,"▲", "-")), 2)), NA())</f>
        <v>#VALUE!</v>
      </c>
      <c r="F31" s="181" t="e">
        <f>IF(ROUND(VALUE(SUBSTITUTE(連結実質赤字比率に係る赤字・黒字の構成分析!H$39,"▲", "-")), 2) &lt; 0, ABS(ROUND(VALUE(SUBSTITUTE(連結実質赤字比率に係る赤字・黒字の構成分析!H$39,"▲", "-")), 2)), NA())</f>
        <v>#VALUE!</v>
      </c>
      <c r="G31" s="181" t="e">
        <f>IF(ROUND(VALUE(SUBSTITUTE(連結実質赤字比率に係る赤字・黒字の構成分析!H$39,"▲", "-")), 2) &gt;= 0, ABS(ROUND(VALUE(SUBSTITUTE(連結実質赤字比率に係る赤字・黒字の構成分析!H$39,"▲", "-")), 2)), NA())</f>
        <v>#VALUE!</v>
      </c>
      <c r="H31" s="181" t="e">
        <f>IF(ROUND(VALUE(SUBSTITUTE(連結実質赤字比率に係る赤字・黒字の構成分析!I$39,"▲", "-")), 2) &lt; 0, ABS(ROUND(VALUE(SUBSTITUTE(連結実質赤字比率に係る赤字・黒字の構成分析!I$39,"▲", "-")), 2)), NA())</f>
        <v>#VALUE!</v>
      </c>
      <c r="I31" s="181" t="e">
        <f>IF(ROUND(VALUE(SUBSTITUTE(連結実質赤字比率に係る赤字・黒字の構成分析!I$39,"▲", "-")), 2) &gt;= 0, ABS(ROUND(VALUE(SUBSTITUTE(連結実質赤字比率に係る赤字・黒字の構成分析!I$39,"▲", "-")), 2)), NA())</f>
        <v>#VALUE!</v>
      </c>
      <c r="J31" s="181" t="e">
        <f>IF(ROUND(VALUE(SUBSTITUTE(連結実質赤字比率に係る赤字・黒字の構成分析!J$39,"▲", "-")), 2) &lt; 0, ABS(ROUND(VALUE(SUBSTITUTE(連結実質赤字比率に係る赤字・黒字の構成分析!J$39,"▲", "-")), 2)), NA())</f>
        <v>#VALUE!</v>
      </c>
      <c r="K31" s="181" t="e">
        <f>IF(ROUND(VALUE(SUBSTITUTE(連結実質赤字比率に係る赤字・黒字の構成分析!J$39,"▲", "-")), 2) &gt;= 0, ABS(ROUND(VALUE(SUBSTITUTE(連結実質赤字比率に係る赤字・黒字の構成分析!J$39,"▲", "-")), 2)), NA())</f>
        <v>#VALUE!</v>
      </c>
    </row>
    <row r="32" spans="1:11" x14ac:dyDescent="0.15">
      <c r="A32" s="181" t="str">
        <f>IF(連結実質赤字比率に係る赤字・黒字の構成分析!C$38="",NA(),連結実質赤字比率に係る赤字・黒字の構成分析!C$38)</f>
        <v>公共駐車場会計</v>
      </c>
      <c r="B32" s="181" t="e">
        <f>IF(ROUND(VALUE(SUBSTITUTE(連結実質赤字比率に係る赤字・黒字の構成分析!F$38,"▲", "-")), 2) &lt; 0, ABS(ROUND(VALUE(SUBSTITUTE(連結実質赤字比率に係る赤字・黒字の構成分析!F$38,"▲", "-")), 2)), NA())</f>
        <v>#N/A</v>
      </c>
      <c r="C32" s="181">
        <f>IF(ROUND(VALUE(SUBSTITUTE(連結実質赤字比率に係る赤字・黒字の構成分析!F$38,"▲", "-")), 2) &gt;= 0, ABS(ROUND(VALUE(SUBSTITUTE(連結実質赤字比率に係る赤字・黒字の構成分析!F$38,"▲", "-")), 2)), NA())</f>
        <v>0</v>
      </c>
      <c r="D32" s="181" t="e">
        <f>IF(ROUND(VALUE(SUBSTITUTE(連結実質赤字比率に係る赤字・黒字の構成分析!G$38,"▲", "-")), 2) &lt; 0, ABS(ROUND(VALUE(SUBSTITUTE(連結実質赤字比率に係る赤字・黒字の構成分析!G$38,"▲", "-")), 2)), NA())</f>
        <v>#N/A</v>
      </c>
      <c r="E32" s="181">
        <f>IF(ROUND(VALUE(SUBSTITUTE(連結実質赤字比率に係る赤字・黒字の構成分析!G$38,"▲", "-")), 2) &gt;= 0, ABS(ROUND(VALUE(SUBSTITUTE(連結実質赤字比率に係る赤字・黒字の構成分析!G$38,"▲", "-")), 2)), NA())</f>
        <v>0</v>
      </c>
      <c r="F32" s="181" t="e">
        <f>IF(ROUND(VALUE(SUBSTITUTE(連結実質赤字比率に係る赤字・黒字の構成分析!H$38,"▲", "-")), 2) &lt; 0, ABS(ROUND(VALUE(SUBSTITUTE(連結実質赤字比率に係る赤字・黒字の構成分析!H$38,"▲", "-")), 2)), NA())</f>
        <v>#N/A</v>
      </c>
      <c r="G32" s="181">
        <f>IF(ROUND(VALUE(SUBSTITUTE(連結実質赤字比率に係る赤字・黒字の構成分析!H$38,"▲", "-")), 2) &gt;= 0, ABS(ROUND(VALUE(SUBSTITUTE(連結実質赤字比率に係る赤字・黒字の構成分析!H$38,"▲", "-")), 2)), NA())</f>
        <v>0</v>
      </c>
      <c r="H32" s="181" t="e">
        <f>IF(ROUND(VALUE(SUBSTITUTE(連結実質赤字比率に係る赤字・黒字の構成分析!I$38,"▲", "-")), 2) &lt; 0, ABS(ROUND(VALUE(SUBSTITUTE(連結実質赤字比率に係る赤字・黒字の構成分析!I$38,"▲", "-")), 2)), NA())</f>
        <v>#N/A</v>
      </c>
      <c r="I32" s="181">
        <f>IF(ROUND(VALUE(SUBSTITUTE(連結実質赤字比率に係る赤字・黒字の構成分析!I$38,"▲", "-")), 2) &gt;= 0, ABS(ROUND(VALUE(SUBSTITUTE(連結実質赤字比率に係る赤字・黒字の構成分析!I$38,"▲", "-")), 2)), NA())</f>
        <v>0</v>
      </c>
      <c r="J32" s="181" t="e">
        <f>IF(ROUND(VALUE(SUBSTITUTE(連結実質赤字比率に係る赤字・黒字の構成分析!J$38,"▲", "-")), 2) &lt; 0, ABS(ROUND(VALUE(SUBSTITUTE(連結実質赤字比率に係る赤字・黒字の構成分析!J$38,"▲", "-")), 2)), NA())</f>
        <v>#N/A</v>
      </c>
      <c r="K32" s="181">
        <f>IF(ROUND(VALUE(SUBSTITUTE(連結実質赤字比率に係る赤字・黒字の構成分析!J$38,"▲", "-")), 2) &gt;= 0, ABS(ROUND(VALUE(SUBSTITUTE(連結実質赤字比率に係る赤字・黒字の構成分析!J$38,"▲", "-")), 2)), NA())</f>
        <v>0</v>
      </c>
    </row>
    <row r="33" spans="1:16" x14ac:dyDescent="0.15">
      <c r="A33" s="181" t="str">
        <f>IF(連結実質赤字比率に係る赤字・黒字の構成分析!C$37="",NA(),連結実質赤字比率に係る赤字・黒字の構成分析!C$37)</f>
        <v>後期高齢者医療会計</v>
      </c>
      <c r="B33" s="181" t="e">
        <f>IF(ROUND(VALUE(SUBSTITUTE(連結実質赤字比率に係る赤字・黒字の構成分析!F$37,"▲", "-")), 2) &lt; 0, ABS(ROUND(VALUE(SUBSTITUTE(連結実質赤字比率に係る赤字・黒字の構成分析!F$37,"▲", "-")), 2)), NA())</f>
        <v>#N/A</v>
      </c>
      <c r="C33" s="181">
        <f>IF(ROUND(VALUE(SUBSTITUTE(連結実質赤字比率に係る赤字・黒字の構成分析!F$37,"▲", "-")), 2) &gt;= 0, ABS(ROUND(VALUE(SUBSTITUTE(連結実質赤字比率に係る赤字・黒字の構成分析!F$37,"▲", "-")), 2)), NA())</f>
        <v>0</v>
      </c>
      <c r="D33" s="181" t="e">
        <f>IF(ROUND(VALUE(SUBSTITUTE(連結実質赤字比率に係る赤字・黒字の構成分析!G$37,"▲", "-")), 2) &lt; 0, ABS(ROUND(VALUE(SUBSTITUTE(連結実質赤字比率に係る赤字・黒字の構成分析!G$37,"▲", "-")), 2)), NA())</f>
        <v>#N/A</v>
      </c>
      <c r="E33" s="181">
        <f>IF(ROUND(VALUE(SUBSTITUTE(連結実質赤字比率に係る赤字・黒字の構成分析!G$37,"▲", "-")), 2) &gt;= 0, ABS(ROUND(VALUE(SUBSTITUTE(連結実質赤字比率に係る赤字・黒字の構成分析!G$37,"▲", "-")), 2)), NA())</f>
        <v>0.01</v>
      </c>
      <c r="F33" s="181" t="e">
        <f>IF(ROUND(VALUE(SUBSTITUTE(連結実質赤字比率に係る赤字・黒字の構成分析!H$37,"▲", "-")), 2) &lt; 0, ABS(ROUND(VALUE(SUBSTITUTE(連結実質赤字比率に係る赤字・黒字の構成分析!H$37,"▲", "-")), 2)), NA())</f>
        <v>#N/A</v>
      </c>
      <c r="G33" s="181">
        <f>IF(ROUND(VALUE(SUBSTITUTE(連結実質赤字比率に係る赤字・黒字の構成分析!H$37,"▲", "-")), 2) &gt;= 0, ABS(ROUND(VALUE(SUBSTITUTE(連結実質赤字比率に係る赤字・黒字の構成分析!H$37,"▲", "-")), 2)), NA())</f>
        <v>0.01</v>
      </c>
      <c r="H33" s="181" t="e">
        <f>IF(ROUND(VALUE(SUBSTITUTE(連結実質赤字比率に係る赤字・黒字の構成分析!I$37,"▲", "-")), 2) &lt; 0, ABS(ROUND(VALUE(SUBSTITUTE(連結実質赤字比率に係る赤字・黒字の構成分析!I$37,"▲", "-")), 2)), NA())</f>
        <v>#N/A</v>
      </c>
      <c r="I33" s="181">
        <f>IF(ROUND(VALUE(SUBSTITUTE(連結実質赤字比率に係る赤字・黒字の構成分析!I$37,"▲", "-")), 2) &gt;= 0, ABS(ROUND(VALUE(SUBSTITUTE(連結実質赤字比率に係る赤字・黒字の構成分析!I$37,"▲", "-")), 2)), NA())</f>
        <v>0.01</v>
      </c>
      <c r="J33" s="181" t="e">
        <f>IF(ROUND(VALUE(SUBSTITUTE(連結実質赤字比率に係る赤字・黒字の構成分析!J$37,"▲", "-")), 2) &lt; 0, ABS(ROUND(VALUE(SUBSTITUTE(連結実質赤字比率に係る赤字・黒字の構成分析!J$37,"▲", "-")), 2)), NA())</f>
        <v>#N/A</v>
      </c>
      <c r="K33" s="181">
        <f>IF(ROUND(VALUE(SUBSTITUTE(連結実質赤字比率に係る赤字・黒字の構成分析!J$37,"▲", "-")), 2) &gt;= 0, ABS(ROUND(VALUE(SUBSTITUTE(連結実質赤字比率に係る赤字・黒字の構成分析!J$37,"▲", "-")), 2)), NA())</f>
        <v>0.01</v>
      </c>
    </row>
    <row r="34" spans="1:16" x14ac:dyDescent="0.15">
      <c r="A34" s="181" t="str">
        <f>IF(連結実質赤字比率に係る赤字・黒字の構成分析!C$36="",NA(),連結実質赤字比率に係る赤字・黒字の構成分析!C$36)</f>
        <v>国民健康保険事業会計</v>
      </c>
      <c r="B34" s="181" t="e">
        <f>IF(ROUND(VALUE(SUBSTITUTE(連結実質赤字比率に係る赤字・黒字の構成分析!F$36,"▲", "-")), 2) &lt; 0, ABS(ROUND(VALUE(SUBSTITUTE(連結実質赤字比率に係る赤字・黒字の構成分析!F$36,"▲", "-")), 2)), NA())</f>
        <v>#N/A</v>
      </c>
      <c r="C34" s="181">
        <f>IF(ROUND(VALUE(SUBSTITUTE(連結実質赤字比率に係る赤字・黒字の構成分析!F$36,"▲", "-")), 2) &gt;= 0, ABS(ROUND(VALUE(SUBSTITUTE(連結実質赤字比率に係る赤字・黒字の構成分析!F$36,"▲", "-")), 2)), NA())</f>
        <v>0.36</v>
      </c>
      <c r="D34" s="181" t="e">
        <f>IF(ROUND(VALUE(SUBSTITUTE(連結実質赤字比率に係る赤字・黒字の構成分析!G$36,"▲", "-")), 2) &lt; 0, ABS(ROUND(VALUE(SUBSTITUTE(連結実質赤字比率に係る赤字・黒字の構成分析!G$36,"▲", "-")), 2)), NA())</f>
        <v>#N/A</v>
      </c>
      <c r="E34" s="181">
        <f>IF(ROUND(VALUE(SUBSTITUTE(連結実質赤字比率に係る赤字・黒字の構成分析!G$36,"▲", "-")), 2) &gt;= 0, ABS(ROUND(VALUE(SUBSTITUTE(連結実質赤字比率に係る赤字・黒字の構成分析!G$36,"▲", "-")), 2)), NA())</f>
        <v>0.36</v>
      </c>
      <c r="F34" s="181" t="e">
        <f>IF(ROUND(VALUE(SUBSTITUTE(連結実質赤字比率に係る赤字・黒字の構成分析!H$36,"▲", "-")), 2) &lt; 0, ABS(ROUND(VALUE(SUBSTITUTE(連結実質赤字比率に係る赤字・黒字の構成分析!H$36,"▲", "-")), 2)), NA())</f>
        <v>#N/A</v>
      </c>
      <c r="G34" s="181">
        <f>IF(ROUND(VALUE(SUBSTITUTE(連結実質赤字比率に係る赤字・黒字の構成分析!H$36,"▲", "-")), 2) &gt;= 0, ABS(ROUND(VALUE(SUBSTITUTE(連結実質赤字比率に係る赤字・黒字の構成分析!H$36,"▲", "-")), 2)), NA())</f>
        <v>0.36</v>
      </c>
      <c r="H34" s="181" t="e">
        <f>IF(ROUND(VALUE(SUBSTITUTE(連結実質赤字比率に係る赤字・黒字の構成分析!I$36,"▲", "-")), 2) &lt; 0, ABS(ROUND(VALUE(SUBSTITUTE(連結実質赤字比率に係る赤字・黒字の構成分析!I$36,"▲", "-")), 2)), NA())</f>
        <v>#N/A</v>
      </c>
      <c r="I34" s="181">
        <f>IF(ROUND(VALUE(SUBSTITUTE(連結実質赤字比率に係る赤字・黒字の構成分析!I$36,"▲", "-")), 2) &gt;= 0, ABS(ROUND(VALUE(SUBSTITUTE(連結実質赤字比率に係る赤字・黒字の構成分析!I$36,"▲", "-")), 2)), NA())</f>
        <v>0.35</v>
      </c>
      <c r="J34" s="181" t="e">
        <f>IF(ROUND(VALUE(SUBSTITUTE(連結実質赤字比率に係る赤字・黒字の構成分析!J$36,"▲", "-")), 2) &lt; 0, ABS(ROUND(VALUE(SUBSTITUTE(連結実質赤字比率に係る赤字・黒字の構成分析!J$36,"▲", "-")), 2)), NA())</f>
        <v>#N/A</v>
      </c>
      <c r="K34" s="181">
        <f>IF(ROUND(VALUE(SUBSTITUTE(連結実質赤字比率に係る赤字・黒字の構成分析!J$36,"▲", "-")), 2) &gt;= 0, ABS(ROUND(VALUE(SUBSTITUTE(連結実質赤字比率に係る赤字・黒字の構成分析!J$36,"▲", "-")), 2)), NA())</f>
        <v>0.27</v>
      </c>
    </row>
    <row r="35" spans="1:16" x14ac:dyDescent="0.15">
      <c r="A35" s="181" t="str">
        <f>IF(連結実質赤字比率に係る赤字・黒字の構成分析!C$35="",NA(),連結実質赤字比率に係る赤字・黒字の構成分析!C$35)</f>
        <v>介護保険会計（保険事業勘定）</v>
      </c>
      <c r="B35" s="181" t="e">
        <f>IF(ROUND(VALUE(SUBSTITUTE(連結実質赤字比率に係る赤字・黒字の構成分析!F$35,"▲", "-")), 2) &lt; 0, ABS(ROUND(VALUE(SUBSTITUTE(連結実質赤字比率に係る赤字・黒字の構成分析!F$35,"▲", "-")), 2)), NA())</f>
        <v>#N/A</v>
      </c>
      <c r="C35" s="181">
        <f>IF(ROUND(VALUE(SUBSTITUTE(連結実質赤字比率に係る赤字・黒字の構成分析!F$35,"▲", "-")), 2) &gt;= 0, ABS(ROUND(VALUE(SUBSTITUTE(連結実質赤字比率に係る赤字・黒字の構成分析!F$35,"▲", "-")), 2)), NA())</f>
        <v>0.35</v>
      </c>
      <c r="D35" s="181" t="e">
        <f>IF(ROUND(VALUE(SUBSTITUTE(連結実質赤字比率に係る赤字・黒字の構成分析!G$35,"▲", "-")), 2) &lt; 0, ABS(ROUND(VALUE(SUBSTITUTE(連結実質赤字比率に係る赤字・黒字の構成分析!G$35,"▲", "-")), 2)), NA())</f>
        <v>#N/A</v>
      </c>
      <c r="E35" s="181">
        <f>IF(ROUND(VALUE(SUBSTITUTE(連結実質赤字比率に係る赤字・黒字の構成分析!G$35,"▲", "-")), 2) &gt;= 0, ABS(ROUND(VALUE(SUBSTITUTE(連結実質赤字比率に係る赤字・黒字の構成分析!G$35,"▲", "-")), 2)), NA())</f>
        <v>0.44</v>
      </c>
      <c r="F35" s="181" t="e">
        <f>IF(ROUND(VALUE(SUBSTITUTE(連結実質赤字比率に係る赤字・黒字の構成分析!H$35,"▲", "-")), 2) &lt; 0, ABS(ROUND(VALUE(SUBSTITUTE(連結実質赤字比率に係る赤字・黒字の構成分析!H$35,"▲", "-")), 2)), NA())</f>
        <v>#N/A</v>
      </c>
      <c r="G35" s="181">
        <f>IF(ROUND(VALUE(SUBSTITUTE(連結実質赤字比率に係る赤字・黒字の構成分析!H$35,"▲", "-")), 2) &gt;= 0, ABS(ROUND(VALUE(SUBSTITUTE(連結実質赤字比率に係る赤字・黒字の構成分析!H$35,"▲", "-")), 2)), NA())</f>
        <v>0.37</v>
      </c>
      <c r="H35" s="181" t="e">
        <f>IF(ROUND(VALUE(SUBSTITUTE(連結実質赤字比率に係る赤字・黒字の構成分析!I$35,"▲", "-")), 2) &lt; 0, ABS(ROUND(VALUE(SUBSTITUTE(連結実質赤字比率に係る赤字・黒字の構成分析!I$35,"▲", "-")), 2)), NA())</f>
        <v>#N/A</v>
      </c>
      <c r="I35" s="181">
        <f>IF(ROUND(VALUE(SUBSTITUTE(連結実質赤字比率に係る赤字・黒字の構成分析!I$35,"▲", "-")), 2) &gt;= 0, ABS(ROUND(VALUE(SUBSTITUTE(連結実質赤字比率に係る赤字・黒字の構成分析!I$35,"▲", "-")), 2)), NA())</f>
        <v>0.4</v>
      </c>
      <c r="J35" s="181" t="e">
        <f>IF(ROUND(VALUE(SUBSTITUTE(連結実質赤字比率に係る赤字・黒字の構成分析!J$35,"▲", "-")), 2) &lt; 0, ABS(ROUND(VALUE(SUBSTITUTE(連結実質赤字比率に係る赤字・黒字の構成分析!J$35,"▲", "-")), 2)), NA())</f>
        <v>#N/A</v>
      </c>
      <c r="K35" s="181">
        <f>IF(ROUND(VALUE(SUBSTITUTE(連結実質赤字比率に係る赤字・黒字の構成分析!J$35,"▲", "-")), 2) &gt;= 0, ABS(ROUND(VALUE(SUBSTITUTE(連結実質赤字比率に係る赤字・黒字の構成分析!J$35,"▲", "-")), 2)), NA())</f>
        <v>0.31</v>
      </c>
    </row>
    <row r="36" spans="1:16" x14ac:dyDescent="0.15">
      <c r="A36" s="181" t="str">
        <f>IF(連結実質赤字比率に係る赤字・黒字の構成分析!C$34="",NA(),連結実質赤字比率に係る赤字・黒字の構成分析!C$34)</f>
        <v>一般会計</v>
      </c>
      <c r="B36" s="181" t="e">
        <f>IF(ROUND(VALUE(SUBSTITUTE(連結実質赤字比率に係る赤字・黒字の構成分析!F$34,"▲", "-")), 2) &lt; 0, ABS(ROUND(VALUE(SUBSTITUTE(連結実質赤字比率に係る赤字・黒字の構成分析!F$34,"▲", "-")), 2)), NA())</f>
        <v>#N/A</v>
      </c>
      <c r="C36" s="181">
        <f>IF(ROUND(VALUE(SUBSTITUTE(連結実質赤字比率に係る赤字・黒字の構成分析!F$34,"▲", "-")), 2) &gt;= 0, ABS(ROUND(VALUE(SUBSTITUTE(連結実質赤字比率に係る赤字・黒字の構成分析!F$34,"▲", "-")), 2)), NA())</f>
        <v>3.74</v>
      </c>
      <c r="D36" s="181" t="e">
        <f>IF(ROUND(VALUE(SUBSTITUTE(連結実質赤字比率に係る赤字・黒字の構成分析!G$34,"▲", "-")), 2) &lt; 0, ABS(ROUND(VALUE(SUBSTITUTE(連結実質赤字比率に係る赤字・黒字の構成分析!G$34,"▲", "-")), 2)), NA())</f>
        <v>#N/A</v>
      </c>
      <c r="E36" s="181">
        <f>IF(ROUND(VALUE(SUBSTITUTE(連結実質赤字比率に係る赤字・黒字の構成分析!G$34,"▲", "-")), 2) &gt;= 0, ABS(ROUND(VALUE(SUBSTITUTE(連結実質赤字比率に係る赤字・黒字の構成分析!G$34,"▲", "-")), 2)), NA())</f>
        <v>4.38</v>
      </c>
      <c r="F36" s="181" t="e">
        <f>IF(ROUND(VALUE(SUBSTITUTE(連結実質赤字比率に係る赤字・黒字の構成分析!H$34,"▲", "-")), 2) &lt; 0, ABS(ROUND(VALUE(SUBSTITUTE(連結実質赤字比率に係る赤字・黒字の構成分析!H$34,"▲", "-")), 2)), NA())</f>
        <v>#N/A</v>
      </c>
      <c r="G36" s="181">
        <f>IF(ROUND(VALUE(SUBSTITUTE(連結実質赤字比率に係る赤字・黒字の構成分析!H$34,"▲", "-")), 2) &gt;= 0, ABS(ROUND(VALUE(SUBSTITUTE(連結実質赤字比率に係る赤字・黒字の構成分析!H$34,"▲", "-")), 2)), NA())</f>
        <v>4.99</v>
      </c>
      <c r="H36" s="181" t="e">
        <f>IF(ROUND(VALUE(SUBSTITUTE(連結実質赤字比率に係る赤字・黒字の構成分析!I$34,"▲", "-")), 2) &lt; 0, ABS(ROUND(VALUE(SUBSTITUTE(連結実質赤字比率に係る赤字・黒字の構成分析!I$34,"▲", "-")), 2)), NA())</f>
        <v>#N/A</v>
      </c>
      <c r="I36" s="181">
        <f>IF(ROUND(VALUE(SUBSTITUTE(連結実質赤字比率に係る赤字・黒字の構成分析!I$34,"▲", "-")), 2) &gt;= 0, ABS(ROUND(VALUE(SUBSTITUTE(連結実質赤字比率に係る赤字・黒字の構成分析!I$34,"▲", "-")), 2)), NA())</f>
        <v>3.66</v>
      </c>
      <c r="J36" s="181" t="e">
        <f>IF(ROUND(VALUE(SUBSTITUTE(連結実質赤字比率に係る赤字・黒字の構成分析!J$34,"▲", "-")), 2) &lt; 0, ABS(ROUND(VALUE(SUBSTITUTE(連結実質赤字比率に係る赤字・黒字の構成分析!J$34,"▲", "-")), 2)), NA())</f>
        <v>#N/A</v>
      </c>
      <c r="K36" s="181">
        <f>IF(ROUND(VALUE(SUBSTITUTE(連結実質赤字比率に係る赤字・黒字の構成分析!J$34,"▲", "-")), 2) &gt;= 0, ABS(ROUND(VALUE(SUBSTITUTE(連結実質赤字比率に係る赤字・黒字の構成分析!J$34,"▲", "-")), 2)), NA())</f>
        <v>3.29</v>
      </c>
    </row>
    <row r="39" spans="1:16" x14ac:dyDescent="0.15">
      <c r="A39" s="150" t="s">
        <v>59</v>
      </c>
    </row>
    <row r="40" spans="1:16" x14ac:dyDescent="0.15">
      <c r="A40" s="182"/>
      <c r="B40" s="182" t="str">
        <f>'実質公債費比率（分子）の構造'!K$44</f>
        <v>H27</v>
      </c>
      <c r="C40" s="182"/>
      <c r="D40" s="182"/>
      <c r="E40" s="182" t="str">
        <f>'実質公債費比率（分子）の構造'!L$44</f>
        <v>H28</v>
      </c>
      <c r="F40" s="182"/>
      <c r="G40" s="182"/>
      <c r="H40" s="182" t="str">
        <f>'実質公債費比率（分子）の構造'!M$44</f>
        <v>H29</v>
      </c>
      <c r="I40" s="182"/>
      <c r="J40" s="182"/>
      <c r="K40" s="182" t="str">
        <f>'実質公債費比率（分子）の構造'!N$44</f>
        <v>H30</v>
      </c>
      <c r="L40" s="182"/>
      <c r="M40" s="182"/>
      <c r="N40" s="182" t="str">
        <f>'実質公債費比率（分子）の構造'!O$44</f>
        <v>R01</v>
      </c>
      <c r="O40" s="182"/>
      <c r="P40" s="182"/>
    </row>
    <row r="41" spans="1:16" x14ac:dyDescent="0.15">
      <c r="A41" s="182"/>
      <c r="B41" s="182" t="s">
        <v>60</v>
      </c>
      <c r="C41" s="182"/>
      <c r="D41" s="182" t="s">
        <v>61</v>
      </c>
      <c r="E41" s="182" t="s">
        <v>60</v>
      </c>
      <c r="F41" s="182"/>
      <c r="G41" s="182" t="s">
        <v>61</v>
      </c>
      <c r="H41" s="182" t="s">
        <v>60</v>
      </c>
      <c r="I41" s="182"/>
      <c r="J41" s="182" t="s">
        <v>61</v>
      </c>
      <c r="K41" s="182" t="s">
        <v>60</v>
      </c>
      <c r="L41" s="182"/>
      <c r="M41" s="182" t="s">
        <v>61</v>
      </c>
      <c r="N41" s="182" t="s">
        <v>60</v>
      </c>
      <c r="O41" s="182"/>
      <c r="P41" s="182" t="s">
        <v>61</v>
      </c>
    </row>
    <row r="42" spans="1:16" x14ac:dyDescent="0.15">
      <c r="A42" s="182" t="s">
        <v>62</v>
      </c>
      <c r="B42" s="182"/>
      <c r="C42" s="182"/>
      <c r="D42" s="182">
        <f>'実質公債費比率（分子）の構造'!K$52</f>
        <v>12962</v>
      </c>
      <c r="E42" s="182"/>
      <c r="F42" s="182"/>
      <c r="G42" s="182">
        <f>'実質公債費比率（分子）の構造'!L$52</f>
        <v>12625</v>
      </c>
      <c r="H42" s="182"/>
      <c r="I42" s="182"/>
      <c r="J42" s="182">
        <f>'実質公債費比率（分子）の構造'!M$52</f>
        <v>12288</v>
      </c>
      <c r="K42" s="182"/>
      <c r="L42" s="182"/>
      <c r="M42" s="182">
        <f>'実質公債費比率（分子）の構造'!N$52</f>
        <v>12035</v>
      </c>
      <c r="N42" s="182"/>
      <c r="O42" s="182"/>
      <c r="P42" s="182">
        <f>'実質公債費比率（分子）の構造'!O$52</f>
        <v>11767</v>
      </c>
    </row>
    <row r="43" spans="1:16" x14ac:dyDescent="0.15">
      <c r="A43" s="182" t="s">
        <v>63</v>
      </c>
      <c r="B43" s="182" t="str">
        <f>'実質公債費比率（分子）の構造'!K$51</f>
        <v>-</v>
      </c>
      <c r="C43" s="182"/>
      <c r="D43" s="182"/>
      <c r="E43" s="182" t="str">
        <f>'実質公債費比率（分子）の構造'!L$51</f>
        <v>-</v>
      </c>
      <c r="F43" s="182"/>
      <c r="G43" s="182"/>
      <c r="H43" s="182" t="str">
        <f>'実質公債費比率（分子）の構造'!M$51</f>
        <v>-</v>
      </c>
      <c r="I43" s="182"/>
      <c r="J43" s="182"/>
      <c r="K43" s="182" t="str">
        <f>'実質公債費比率（分子）の構造'!N$51</f>
        <v>-</v>
      </c>
      <c r="L43" s="182"/>
      <c r="M43" s="182"/>
      <c r="N43" s="182" t="str">
        <f>'実質公債費比率（分子）の構造'!O$51</f>
        <v>-</v>
      </c>
      <c r="O43" s="182"/>
      <c r="P43" s="182"/>
    </row>
    <row r="44" spans="1:16" x14ac:dyDescent="0.15">
      <c r="A44" s="182" t="s">
        <v>64</v>
      </c>
      <c r="B44" s="182">
        <f>'実質公債費比率（分子）の構造'!K$50</f>
        <v>2067</v>
      </c>
      <c r="C44" s="182"/>
      <c r="D44" s="182"/>
      <c r="E44" s="182">
        <f>'実質公債費比率（分子）の構造'!L$50</f>
        <v>1479</v>
      </c>
      <c r="F44" s="182"/>
      <c r="G44" s="182"/>
      <c r="H44" s="182">
        <f>'実質公債費比率（分子）の構造'!M$50</f>
        <v>1595</v>
      </c>
      <c r="I44" s="182"/>
      <c r="J44" s="182"/>
      <c r="K44" s="182">
        <f>'実質公債費比率（分子）の構造'!N$50</f>
        <v>1869</v>
      </c>
      <c r="L44" s="182"/>
      <c r="M44" s="182"/>
      <c r="N44" s="182">
        <f>'実質公債費比率（分子）の構造'!O$50</f>
        <v>2346</v>
      </c>
      <c r="O44" s="182"/>
      <c r="P44" s="182"/>
    </row>
    <row r="45" spans="1:16" x14ac:dyDescent="0.15">
      <c r="A45" s="182" t="s">
        <v>65</v>
      </c>
      <c r="B45" s="182">
        <f>'実質公債費比率（分子）の構造'!K$49</f>
        <v>319</v>
      </c>
      <c r="C45" s="182"/>
      <c r="D45" s="182"/>
      <c r="E45" s="182">
        <f>'実質公債費比率（分子）の構造'!L$49</f>
        <v>192</v>
      </c>
      <c r="F45" s="182"/>
      <c r="G45" s="182"/>
      <c r="H45" s="182">
        <f>'実質公債費比率（分子）の構造'!M$49</f>
        <v>161</v>
      </c>
      <c r="I45" s="182"/>
      <c r="J45" s="182"/>
      <c r="K45" s="182">
        <f>'実質公債費比率（分子）の構造'!N$49</f>
        <v>174</v>
      </c>
      <c r="L45" s="182"/>
      <c r="M45" s="182"/>
      <c r="N45" s="182">
        <f>'実質公債費比率（分子）の構造'!O$49</f>
        <v>180</v>
      </c>
      <c r="O45" s="182"/>
      <c r="P45" s="182"/>
    </row>
    <row r="46" spans="1:16" x14ac:dyDescent="0.15">
      <c r="A46" s="182" t="s">
        <v>66</v>
      </c>
      <c r="B46" s="182">
        <f>'実質公債費比率（分子）の構造'!K$48</f>
        <v>160</v>
      </c>
      <c r="C46" s="182"/>
      <c r="D46" s="182"/>
      <c r="E46" s="182">
        <f>'実質公債費比率（分子）の構造'!L$48</f>
        <v>155</v>
      </c>
      <c r="F46" s="182"/>
      <c r="G46" s="182"/>
      <c r="H46" s="182">
        <f>'実質公債費比率（分子）の構造'!M$48</f>
        <v>155</v>
      </c>
      <c r="I46" s="182"/>
      <c r="J46" s="182"/>
      <c r="K46" s="182">
        <f>'実質公債費比率（分子）の構造'!N$48</f>
        <v>158</v>
      </c>
      <c r="L46" s="182"/>
      <c r="M46" s="182"/>
      <c r="N46" s="182">
        <f>'実質公債費比率（分子）の構造'!O$48</f>
        <v>116</v>
      </c>
      <c r="O46" s="182"/>
      <c r="P46" s="182"/>
    </row>
    <row r="47" spans="1:16" x14ac:dyDescent="0.15">
      <c r="A47" s="182" t="s">
        <v>67</v>
      </c>
      <c r="B47" s="182">
        <f>'実質公債費比率（分子）の構造'!K$47</f>
        <v>573</v>
      </c>
      <c r="C47" s="182"/>
      <c r="D47" s="182"/>
      <c r="E47" s="182">
        <f>'実質公債費比率（分子）の構造'!L$47</f>
        <v>448</v>
      </c>
      <c r="F47" s="182"/>
      <c r="G47" s="182"/>
      <c r="H47" s="182">
        <f>'実質公債費比率（分子）の構造'!M$47</f>
        <v>510</v>
      </c>
      <c r="I47" s="182"/>
      <c r="J47" s="182"/>
      <c r="K47" s="182">
        <f>'実質公債費比率（分子）の構造'!N$47</f>
        <v>538</v>
      </c>
      <c r="L47" s="182"/>
      <c r="M47" s="182"/>
      <c r="N47" s="182">
        <f>'実質公債費比率（分子）の構造'!O$47</f>
        <v>582</v>
      </c>
      <c r="O47" s="182"/>
      <c r="P47" s="182"/>
    </row>
    <row r="48" spans="1:16" x14ac:dyDescent="0.15">
      <c r="A48" s="182" t="s">
        <v>68</v>
      </c>
      <c r="B48" s="182" t="str">
        <f>'実質公債費比率（分子）の構造'!K$46</f>
        <v>-</v>
      </c>
      <c r="C48" s="182"/>
      <c r="D48" s="182"/>
      <c r="E48" s="182" t="str">
        <f>'実質公債費比率（分子）の構造'!L$46</f>
        <v>-</v>
      </c>
      <c r="F48" s="182"/>
      <c r="G48" s="182"/>
      <c r="H48" s="182" t="str">
        <f>'実質公債費比率（分子）の構造'!M$46</f>
        <v>-</v>
      </c>
      <c r="I48" s="182"/>
      <c r="J48" s="182"/>
      <c r="K48" s="182" t="str">
        <f>'実質公債費比率（分子）の構造'!N$46</f>
        <v>-</v>
      </c>
      <c r="L48" s="182"/>
      <c r="M48" s="182"/>
      <c r="N48" s="182" t="str">
        <f>'実質公債費比率（分子）の構造'!O$46</f>
        <v>-</v>
      </c>
      <c r="O48" s="182"/>
      <c r="P48" s="182"/>
    </row>
    <row r="49" spans="1:16" x14ac:dyDescent="0.15">
      <c r="A49" s="182" t="s">
        <v>69</v>
      </c>
      <c r="B49" s="182">
        <f>'実質公債費比率（分子）の構造'!K$45</f>
        <v>3713</v>
      </c>
      <c r="C49" s="182"/>
      <c r="D49" s="182"/>
      <c r="E49" s="182">
        <f>'実質公債費比率（分子）の構造'!L$45</f>
        <v>3583</v>
      </c>
      <c r="F49" s="182"/>
      <c r="G49" s="182"/>
      <c r="H49" s="182">
        <f>'実質公債費比率（分子）の構造'!M$45</f>
        <v>3525</v>
      </c>
      <c r="I49" s="182"/>
      <c r="J49" s="182"/>
      <c r="K49" s="182">
        <f>'実質公債費比率（分子）の構造'!N$45</f>
        <v>3675</v>
      </c>
      <c r="L49" s="182"/>
      <c r="M49" s="182"/>
      <c r="N49" s="182">
        <f>'実質公債費比率（分子）の構造'!O$45</f>
        <v>3263</v>
      </c>
      <c r="O49" s="182"/>
      <c r="P49" s="182"/>
    </row>
    <row r="50" spans="1:16" x14ac:dyDescent="0.15">
      <c r="A50" s="182" t="s">
        <v>70</v>
      </c>
      <c r="B50" s="182" t="e">
        <f>NA()</f>
        <v>#N/A</v>
      </c>
      <c r="C50" s="182">
        <f>IF(ISNUMBER('実質公債費比率（分子）の構造'!K$53),'実質公債費比率（分子）の構造'!K$53,NA())</f>
        <v>-6130</v>
      </c>
      <c r="D50" s="182" t="e">
        <f>NA()</f>
        <v>#N/A</v>
      </c>
      <c r="E50" s="182" t="e">
        <f>NA()</f>
        <v>#N/A</v>
      </c>
      <c r="F50" s="182">
        <f>IF(ISNUMBER('実質公債費比率（分子）の構造'!L$53),'実質公債費比率（分子）の構造'!L$53,NA())</f>
        <v>-6768</v>
      </c>
      <c r="G50" s="182" t="e">
        <f>NA()</f>
        <v>#N/A</v>
      </c>
      <c r="H50" s="182" t="e">
        <f>NA()</f>
        <v>#N/A</v>
      </c>
      <c r="I50" s="182">
        <f>IF(ISNUMBER('実質公債費比率（分子）の構造'!M$53),'実質公債費比率（分子）の構造'!M$53,NA())</f>
        <v>-6342</v>
      </c>
      <c r="J50" s="182" t="e">
        <f>NA()</f>
        <v>#N/A</v>
      </c>
      <c r="K50" s="182" t="e">
        <f>NA()</f>
        <v>#N/A</v>
      </c>
      <c r="L50" s="182">
        <f>IF(ISNUMBER('実質公債費比率（分子）の構造'!N$53),'実質公債費比率（分子）の構造'!N$53,NA())</f>
        <v>-5621</v>
      </c>
      <c r="M50" s="182" t="e">
        <f>NA()</f>
        <v>#N/A</v>
      </c>
      <c r="N50" s="182" t="e">
        <f>NA()</f>
        <v>#N/A</v>
      </c>
      <c r="O50" s="182">
        <f>IF(ISNUMBER('実質公債費比率（分子）の構造'!O$53),'実質公債費比率（分子）の構造'!O$53,NA())</f>
        <v>-5280</v>
      </c>
      <c r="P50" s="182" t="e">
        <f>NA()</f>
        <v>#N/A</v>
      </c>
    </row>
    <row r="53" spans="1:16" x14ac:dyDescent="0.15">
      <c r="A53" s="150" t="s">
        <v>71</v>
      </c>
    </row>
    <row r="54" spans="1:16" x14ac:dyDescent="0.15">
      <c r="A54" s="181"/>
      <c r="B54" s="181" t="str">
        <f>'将来負担比率（分子）の構造'!I$40</f>
        <v>H27</v>
      </c>
      <c r="C54" s="181"/>
      <c r="D54" s="181"/>
      <c r="E54" s="181" t="str">
        <f>'将来負担比率（分子）の構造'!J$40</f>
        <v>H28</v>
      </c>
      <c r="F54" s="181"/>
      <c r="G54" s="181"/>
      <c r="H54" s="181" t="str">
        <f>'将来負担比率（分子）の構造'!K$40</f>
        <v>H29</v>
      </c>
      <c r="I54" s="181"/>
      <c r="J54" s="181"/>
      <c r="K54" s="181" t="str">
        <f>'将来負担比率（分子）の構造'!L$40</f>
        <v>H30</v>
      </c>
      <c r="L54" s="181"/>
      <c r="M54" s="181"/>
      <c r="N54" s="181" t="str">
        <f>'将来負担比率（分子）の構造'!M$40</f>
        <v>R01</v>
      </c>
      <c r="O54" s="181"/>
      <c r="P54" s="181"/>
    </row>
    <row r="55" spans="1:16" x14ac:dyDescent="0.15">
      <c r="A55" s="181"/>
      <c r="B55" s="181" t="s">
        <v>72</v>
      </c>
      <c r="C55" s="181"/>
      <c r="D55" s="181" t="s">
        <v>73</v>
      </c>
      <c r="E55" s="181" t="s">
        <v>72</v>
      </c>
      <c r="F55" s="181"/>
      <c r="G55" s="181" t="s">
        <v>73</v>
      </c>
      <c r="H55" s="181" t="s">
        <v>72</v>
      </c>
      <c r="I55" s="181"/>
      <c r="J55" s="181" t="s">
        <v>73</v>
      </c>
      <c r="K55" s="181" t="s">
        <v>72</v>
      </c>
      <c r="L55" s="181"/>
      <c r="M55" s="181" t="s">
        <v>73</v>
      </c>
      <c r="N55" s="181" t="s">
        <v>72</v>
      </c>
      <c r="O55" s="181"/>
      <c r="P55" s="181" t="s">
        <v>73</v>
      </c>
    </row>
    <row r="56" spans="1:16" x14ac:dyDescent="0.15">
      <c r="A56" s="181" t="s">
        <v>42</v>
      </c>
      <c r="B56" s="181"/>
      <c r="C56" s="181"/>
      <c r="D56" s="181">
        <f>'将来負担比率（分子）の構造'!I$52</f>
        <v>143710</v>
      </c>
      <c r="E56" s="181"/>
      <c r="F56" s="181"/>
      <c r="G56" s="181">
        <f>'将来負担比率（分子）の構造'!J$52</f>
        <v>133618</v>
      </c>
      <c r="H56" s="181"/>
      <c r="I56" s="181"/>
      <c r="J56" s="181">
        <f>'将来負担比率（分子）の構造'!K$52</f>
        <v>123618</v>
      </c>
      <c r="K56" s="181"/>
      <c r="L56" s="181"/>
      <c r="M56" s="181">
        <f>'将来負担比率（分子）の構造'!L$52</f>
        <v>113241</v>
      </c>
      <c r="N56" s="181"/>
      <c r="O56" s="181"/>
      <c r="P56" s="181">
        <f>'将来負担比率（分子）の構造'!M$52</f>
        <v>103219</v>
      </c>
    </row>
    <row r="57" spans="1:16" x14ac:dyDescent="0.15">
      <c r="A57" s="181" t="s">
        <v>41</v>
      </c>
      <c r="B57" s="181"/>
      <c r="C57" s="181"/>
      <c r="D57" s="181">
        <f>'将来負担比率（分子）の構造'!I$51</f>
        <v>6289</v>
      </c>
      <c r="E57" s="181"/>
      <c r="F57" s="181"/>
      <c r="G57" s="181">
        <f>'将来負担比率（分子）の構造'!J$51</f>
        <v>3796</v>
      </c>
      <c r="H57" s="181"/>
      <c r="I57" s="181"/>
      <c r="J57" s="181">
        <f>'将来負担比率（分子）の構造'!K$51</f>
        <v>4824</v>
      </c>
      <c r="K57" s="181"/>
      <c r="L57" s="181"/>
      <c r="M57" s="181">
        <f>'将来負担比率（分子）の構造'!L$51</f>
        <v>4712</v>
      </c>
      <c r="N57" s="181"/>
      <c r="O57" s="181"/>
      <c r="P57" s="181">
        <f>'将来負担比率（分子）の構造'!M$51</f>
        <v>5660</v>
      </c>
    </row>
    <row r="58" spans="1:16" x14ac:dyDescent="0.15">
      <c r="A58" s="181" t="s">
        <v>40</v>
      </c>
      <c r="B58" s="181"/>
      <c r="C58" s="181"/>
      <c r="D58" s="181">
        <f>'将来負担比率（分子）の構造'!I$50</f>
        <v>76732</v>
      </c>
      <c r="E58" s="181"/>
      <c r="F58" s="181"/>
      <c r="G58" s="181">
        <f>'将来負担比率（分子）の構造'!J$50</f>
        <v>82922</v>
      </c>
      <c r="H58" s="181"/>
      <c r="I58" s="181"/>
      <c r="J58" s="181">
        <f>'将来負担比率（分子）の構造'!K$50</f>
        <v>93225</v>
      </c>
      <c r="K58" s="181"/>
      <c r="L58" s="181"/>
      <c r="M58" s="181">
        <f>'将来負担比率（分子）の構造'!L$50</f>
        <v>100430</v>
      </c>
      <c r="N58" s="181"/>
      <c r="O58" s="181"/>
      <c r="P58" s="181">
        <f>'将来負担比率（分子）の構造'!M$50</f>
        <v>108584</v>
      </c>
    </row>
    <row r="59" spans="1:16" x14ac:dyDescent="0.15">
      <c r="A59" s="181" t="s">
        <v>38</v>
      </c>
      <c r="B59" s="181" t="str">
        <f>'将来負担比率（分子）の構造'!I$49</f>
        <v>-</v>
      </c>
      <c r="C59" s="181"/>
      <c r="D59" s="181"/>
      <c r="E59" s="181" t="str">
        <f>'将来負担比率（分子）の構造'!J$49</f>
        <v>-</v>
      </c>
      <c r="F59" s="181"/>
      <c r="G59" s="181"/>
      <c r="H59" s="181" t="str">
        <f>'将来負担比率（分子）の構造'!K$49</f>
        <v>-</v>
      </c>
      <c r="I59" s="181"/>
      <c r="J59" s="181"/>
      <c r="K59" s="181" t="str">
        <f>'将来負担比率（分子）の構造'!L$49</f>
        <v>-</v>
      </c>
      <c r="L59" s="181"/>
      <c r="M59" s="181"/>
      <c r="N59" s="181" t="str">
        <f>'将来負担比率（分子）の構造'!M$49</f>
        <v>-</v>
      </c>
      <c r="O59" s="181"/>
      <c r="P59" s="181"/>
    </row>
    <row r="60" spans="1:16" x14ac:dyDescent="0.15">
      <c r="A60" s="181" t="s">
        <v>37</v>
      </c>
      <c r="B60" s="181" t="str">
        <f>'将来負担比率（分子）の構造'!I$48</f>
        <v>-</v>
      </c>
      <c r="C60" s="181"/>
      <c r="D60" s="181"/>
      <c r="E60" s="181" t="str">
        <f>'将来負担比率（分子）の構造'!J$48</f>
        <v>-</v>
      </c>
      <c r="F60" s="181"/>
      <c r="G60" s="181"/>
      <c r="H60" s="181" t="str">
        <f>'将来負担比率（分子）の構造'!K$48</f>
        <v>-</v>
      </c>
      <c r="I60" s="181"/>
      <c r="J60" s="181"/>
      <c r="K60" s="181" t="str">
        <f>'将来負担比率（分子）の構造'!L$48</f>
        <v>-</v>
      </c>
      <c r="L60" s="181"/>
      <c r="M60" s="181"/>
      <c r="N60" s="181" t="str">
        <f>'将来負担比率（分子）の構造'!M$48</f>
        <v>-</v>
      </c>
      <c r="O60" s="181"/>
      <c r="P60" s="181"/>
    </row>
    <row r="61" spans="1:16" x14ac:dyDescent="0.15">
      <c r="A61" s="181" t="s">
        <v>35</v>
      </c>
      <c r="B61" s="181" t="str">
        <f>'将来負担比率（分子）の構造'!I$46</f>
        <v>-</v>
      </c>
      <c r="C61" s="181"/>
      <c r="D61" s="181"/>
      <c r="E61" s="181" t="str">
        <f>'将来負担比率（分子）の構造'!J$46</f>
        <v>-</v>
      </c>
      <c r="F61" s="181"/>
      <c r="G61" s="181"/>
      <c r="H61" s="181" t="str">
        <f>'将来負担比率（分子）の構造'!K$46</f>
        <v>-</v>
      </c>
      <c r="I61" s="181"/>
      <c r="J61" s="181"/>
      <c r="K61" s="181" t="str">
        <f>'将来負担比率（分子）の構造'!L$46</f>
        <v>-</v>
      </c>
      <c r="L61" s="181"/>
      <c r="M61" s="181"/>
      <c r="N61" s="181" t="str">
        <f>'将来負担比率（分子）の構造'!M$46</f>
        <v>-</v>
      </c>
      <c r="O61" s="181"/>
      <c r="P61" s="181"/>
    </row>
    <row r="62" spans="1:16" x14ac:dyDescent="0.15">
      <c r="A62" s="181" t="s">
        <v>34</v>
      </c>
      <c r="B62" s="181">
        <f>'将来負担比率（分子）の構造'!I$45</f>
        <v>35562</v>
      </c>
      <c r="C62" s="181"/>
      <c r="D62" s="181"/>
      <c r="E62" s="181">
        <f>'将来負担比率（分子）の構造'!J$45</f>
        <v>34018</v>
      </c>
      <c r="F62" s="181"/>
      <c r="G62" s="181"/>
      <c r="H62" s="181">
        <f>'将来負担比率（分子）の構造'!K$45</f>
        <v>34391</v>
      </c>
      <c r="I62" s="181"/>
      <c r="J62" s="181"/>
      <c r="K62" s="181">
        <f>'将来負担比率（分子）の構造'!L$45</f>
        <v>33711</v>
      </c>
      <c r="L62" s="181"/>
      <c r="M62" s="181"/>
      <c r="N62" s="181">
        <f>'将来負担比率（分子）の構造'!M$45</f>
        <v>33873</v>
      </c>
      <c r="O62" s="181"/>
      <c r="P62" s="181"/>
    </row>
    <row r="63" spans="1:16" x14ac:dyDescent="0.15">
      <c r="A63" s="181" t="s">
        <v>33</v>
      </c>
      <c r="B63" s="181">
        <f>'将来負担比率（分子）の構造'!I$44</f>
        <v>1784</v>
      </c>
      <c r="C63" s="181"/>
      <c r="D63" s="181"/>
      <c r="E63" s="181">
        <f>'将来負担比率（分子）の構造'!J$44</f>
        <v>1875</v>
      </c>
      <c r="F63" s="181"/>
      <c r="G63" s="181"/>
      <c r="H63" s="181">
        <f>'将来負担比率（分子）の構造'!K$44</f>
        <v>2225</v>
      </c>
      <c r="I63" s="181"/>
      <c r="J63" s="181"/>
      <c r="K63" s="181">
        <f>'将来負担比率（分子）の構造'!L$44</f>
        <v>2224</v>
      </c>
      <c r="L63" s="181"/>
      <c r="M63" s="181"/>
      <c r="N63" s="181">
        <f>'将来負担比率（分子）の構造'!M$44</f>
        <v>2262</v>
      </c>
      <c r="O63" s="181"/>
      <c r="P63" s="181"/>
    </row>
    <row r="64" spans="1:16" x14ac:dyDescent="0.15">
      <c r="A64" s="181" t="s">
        <v>32</v>
      </c>
      <c r="B64" s="181">
        <f>'将来負担比率（分子）の構造'!I$43</f>
        <v>1174</v>
      </c>
      <c r="C64" s="181"/>
      <c r="D64" s="181"/>
      <c r="E64" s="181">
        <f>'将来負担比率（分子）の構造'!J$43</f>
        <v>1031</v>
      </c>
      <c r="F64" s="181"/>
      <c r="G64" s="181"/>
      <c r="H64" s="181">
        <f>'将来負担比率（分子）の構造'!K$43</f>
        <v>880</v>
      </c>
      <c r="I64" s="181"/>
      <c r="J64" s="181"/>
      <c r="K64" s="181">
        <f>'将来負担比率（分子）の構造'!L$43</f>
        <v>737</v>
      </c>
      <c r="L64" s="181"/>
      <c r="M64" s="181"/>
      <c r="N64" s="181">
        <f>'将来負担比率（分子）の構造'!M$43</f>
        <v>616</v>
      </c>
      <c r="O64" s="181"/>
      <c r="P64" s="181"/>
    </row>
    <row r="65" spans="1:16" x14ac:dyDescent="0.15">
      <c r="A65" s="181" t="s">
        <v>31</v>
      </c>
      <c r="B65" s="181">
        <f>'将来負担比率（分子）の構造'!I$42</f>
        <v>22732</v>
      </c>
      <c r="C65" s="181"/>
      <c r="D65" s="181"/>
      <c r="E65" s="181">
        <f>'将来負担比率（分子）の構造'!J$42</f>
        <v>20337</v>
      </c>
      <c r="F65" s="181"/>
      <c r="G65" s="181"/>
      <c r="H65" s="181">
        <f>'将来負担比率（分子）の構造'!K$42</f>
        <v>20166</v>
      </c>
      <c r="I65" s="181"/>
      <c r="J65" s="181"/>
      <c r="K65" s="181">
        <f>'将来負担比率（分子）の構造'!L$42</f>
        <v>21365</v>
      </c>
      <c r="L65" s="181"/>
      <c r="M65" s="181"/>
      <c r="N65" s="181">
        <f>'将来負担比率（分子）の構造'!M$42</f>
        <v>24120</v>
      </c>
      <c r="O65" s="181"/>
      <c r="P65" s="181"/>
    </row>
    <row r="66" spans="1:16" x14ac:dyDescent="0.15">
      <c r="A66" s="181" t="s">
        <v>30</v>
      </c>
      <c r="B66" s="181">
        <f>'将来負担比率（分子）の構造'!I$41</f>
        <v>49913</v>
      </c>
      <c r="C66" s="181"/>
      <c r="D66" s="181"/>
      <c r="E66" s="181">
        <f>'将来負担比率（分子）の構造'!J$41</f>
        <v>54040</v>
      </c>
      <c r="F66" s="181"/>
      <c r="G66" s="181"/>
      <c r="H66" s="181">
        <f>'将来負担比率（分子）の構造'!K$41</f>
        <v>55764</v>
      </c>
      <c r="I66" s="181"/>
      <c r="J66" s="181"/>
      <c r="K66" s="181">
        <f>'将来負担比率（分子）の構造'!L$41</f>
        <v>57250</v>
      </c>
      <c r="L66" s="181"/>
      <c r="M66" s="181"/>
      <c r="N66" s="181">
        <f>'将来負担比率（分子）の構造'!M$41</f>
        <v>56919</v>
      </c>
      <c r="O66" s="181"/>
      <c r="P66" s="181"/>
    </row>
    <row r="67" spans="1:16" x14ac:dyDescent="0.15">
      <c r="A67" s="181" t="s">
        <v>74</v>
      </c>
      <c r="B67" s="181" t="e">
        <f>NA()</f>
        <v>#N/A</v>
      </c>
      <c r="C67" s="181">
        <f>IF(ISNUMBER('将来負担比率（分子）の構造'!I$53), IF('将来負担比率（分子）の構造'!I$53 &lt; 0, 0, '将来負担比率（分子）の構造'!I$53), NA())</f>
        <v>0</v>
      </c>
      <c r="D67" s="181" t="e">
        <f>NA()</f>
        <v>#N/A</v>
      </c>
      <c r="E67" s="181" t="e">
        <f>NA()</f>
        <v>#N/A</v>
      </c>
      <c r="F67" s="181">
        <f>IF(ISNUMBER('将来負担比率（分子）の構造'!J$53), IF('将来負担比率（分子）の構造'!J$53 &lt; 0, 0, '将来負担比率（分子）の構造'!J$53), NA())</f>
        <v>0</v>
      </c>
      <c r="G67" s="181" t="e">
        <f>NA()</f>
        <v>#N/A</v>
      </c>
      <c r="H67" s="181" t="e">
        <f>NA()</f>
        <v>#N/A</v>
      </c>
      <c r="I67" s="181">
        <f>IF(ISNUMBER('将来負担比率（分子）の構造'!K$53), IF('将来負担比率（分子）の構造'!K$53 &lt; 0, 0, '将来負担比率（分子）の構造'!K$53), NA())</f>
        <v>0</v>
      </c>
      <c r="J67" s="181" t="e">
        <f>NA()</f>
        <v>#N/A</v>
      </c>
      <c r="K67" s="181" t="e">
        <f>NA()</f>
        <v>#N/A</v>
      </c>
      <c r="L67" s="181">
        <f>IF(ISNUMBER('将来負担比率（分子）の構造'!L$53), IF('将来負担比率（分子）の構造'!L$53 &lt; 0, 0, '将来負担比率（分子）の構造'!L$53), NA())</f>
        <v>0</v>
      </c>
      <c r="M67" s="181" t="e">
        <f>NA()</f>
        <v>#N/A</v>
      </c>
      <c r="N67" s="181" t="e">
        <f>NA()</f>
        <v>#N/A</v>
      </c>
      <c r="O67" s="181">
        <f>IF(ISNUMBER('将来負担比率（分子）の構造'!M$53), IF('将来負担比率（分子）の構造'!M$53 &lt; 0, 0, '将来負担比率（分子）の構造'!M$53), NA())</f>
        <v>0</v>
      </c>
      <c r="P67" s="181" t="e">
        <f>NA()</f>
        <v>#N/A</v>
      </c>
    </row>
    <row r="70" spans="1:16" x14ac:dyDescent="0.15">
      <c r="A70" s="183" t="s">
        <v>75</v>
      </c>
      <c r="B70" s="183"/>
      <c r="C70" s="183"/>
      <c r="D70" s="183"/>
      <c r="E70" s="183"/>
      <c r="F70" s="183"/>
    </row>
    <row r="71" spans="1:16" x14ac:dyDescent="0.15">
      <c r="A71" s="184"/>
      <c r="B71" s="184" t="str">
        <f>基金残高に係る経年分析!F54</f>
        <v>H29</v>
      </c>
      <c r="C71" s="184" t="str">
        <f>基金残高に係る経年分析!G54</f>
        <v>H30</v>
      </c>
      <c r="D71" s="184" t="str">
        <f>基金残高に係る経年分析!H54</f>
        <v>R01</v>
      </c>
    </row>
    <row r="72" spans="1:16" x14ac:dyDescent="0.15">
      <c r="A72" s="184" t="s">
        <v>76</v>
      </c>
      <c r="B72" s="185">
        <f>基金残高に係る経年分析!F55</f>
        <v>41812</v>
      </c>
      <c r="C72" s="185">
        <f>基金残高に係る経年分析!G55</f>
        <v>43113</v>
      </c>
      <c r="D72" s="185">
        <f>基金残高に係る経年分析!H55</f>
        <v>45671</v>
      </c>
    </row>
    <row r="73" spans="1:16" x14ac:dyDescent="0.15">
      <c r="A73" s="184" t="s">
        <v>77</v>
      </c>
      <c r="B73" s="185">
        <f>基金残高に係る経年分析!F56</f>
        <v>2957</v>
      </c>
      <c r="C73" s="185">
        <f>基金残高に係る経年分析!G56</f>
        <v>2879</v>
      </c>
      <c r="D73" s="185">
        <f>基金残高に係る経年分析!H56</f>
        <v>2701</v>
      </c>
    </row>
    <row r="74" spans="1:16" x14ac:dyDescent="0.15">
      <c r="A74" s="184" t="s">
        <v>78</v>
      </c>
      <c r="B74" s="185">
        <f>基金残高に係る経年分析!F57</f>
        <v>35929</v>
      </c>
      <c r="C74" s="185">
        <f>基金残高に係る経年分析!G57</f>
        <v>40883</v>
      </c>
      <c r="D74" s="185">
        <f>基金残高に係る経年分析!H57</f>
        <v>45751</v>
      </c>
    </row>
  </sheetData>
  <sheetProtection algorithmName="SHA-512" hashValue="0lYXysyy/zQQKBNptKw9+J0sttdB/fNLpD+ZhUteJoyuDHfpweMfWWHtAMd6DnlhMa/6mtnQwjiLn7L9zlECBQ==" saltValue="25p3Fpz8PEuXzDtElUCH5g==" spinCount="100000" sheet="1" objects="1" scenarios="1"/>
  <phoneticPr fontId="2"/>
  <pageMargins left="0.78700000000000003" right="0.78700000000000003" top="0.98399999999999999" bottom="0.98399999999999999" header="0.51200000000000001" footer="0.51200000000000001"/>
  <pageSetup paperSize="9" orientation="portrait" verticalDpi="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EM49"/>
  <sheetViews>
    <sheetView showGridLines="0" workbookViewId="0"/>
  </sheetViews>
  <sheetFormatPr defaultColWidth="0" defaultRowHeight="11.25" customHeight="1" zeroHeight="1" x14ac:dyDescent="0.15"/>
  <cols>
    <col min="1" max="95" width="1.625" style="226" customWidth="1"/>
    <col min="96" max="133" width="1.625" style="242" customWidth="1"/>
    <col min="134" max="143" width="1.625" style="226" customWidth="1"/>
    <col min="144" max="16384" width="0" style="226" hidden="1"/>
  </cols>
  <sheetData>
    <row r="1" spans="2:143" ht="22.5" customHeight="1" thickBot="1" x14ac:dyDescent="0.2">
      <c r="B1" s="223"/>
      <c r="C1" s="224"/>
      <c r="D1" s="224"/>
      <c r="E1" s="224"/>
      <c r="F1" s="224"/>
      <c r="G1" s="224"/>
      <c r="H1" s="224"/>
      <c r="I1" s="224"/>
      <c r="J1" s="224"/>
      <c r="K1" s="224"/>
      <c r="L1" s="224"/>
      <c r="M1" s="224"/>
      <c r="N1" s="224"/>
      <c r="O1" s="224"/>
      <c r="P1" s="224"/>
      <c r="Q1" s="224"/>
      <c r="R1" s="224"/>
      <c r="S1" s="224"/>
      <c r="T1" s="224"/>
      <c r="U1" s="224"/>
      <c r="V1" s="224"/>
      <c r="W1" s="224"/>
      <c r="X1" s="224"/>
      <c r="Y1" s="224"/>
      <c r="Z1" s="224"/>
      <c r="AA1" s="224"/>
      <c r="AB1" s="224"/>
      <c r="AC1" s="224"/>
      <c r="AD1" s="224"/>
      <c r="AE1" s="224"/>
      <c r="AF1" s="224"/>
      <c r="AG1" s="224"/>
      <c r="AH1" s="224"/>
      <c r="AI1" s="224"/>
      <c r="AJ1" s="224"/>
      <c r="AK1" s="224"/>
      <c r="AL1" s="224"/>
      <c r="AM1" s="224"/>
      <c r="AN1" s="224"/>
      <c r="AO1" s="224"/>
      <c r="AP1" s="224"/>
      <c r="AQ1" s="224"/>
      <c r="AR1" s="224"/>
      <c r="AS1" s="224"/>
      <c r="AT1" s="224"/>
      <c r="AU1" s="224"/>
      <c r="AV1" s="224"/>
      <c r="AW1" s="224"/>
      <c r="AX1" s="224"/>
      <c r="AY1" s="224"/>
      <c r="AZ1" s="224"/>
      <c r="BA1" s="224"/>
      <c r="BB1" s="224"/>
      <c r="BC1" s="224"/>
      <c r="BD1" s="224"/>
      <c r="BE1" s="224"/>
      <c r="BF1" s="224"/>
      <c r="BG1" s="224"/>
      <c r="BH1" s="224"/>
      <c r="BI1" s="224"/>
      <c r="BJ1" s="224"/>
      <c r="BK1" s="224"/>
      <c r="BL1" s="224"/>
      <c r="BM1" s="224"/>
      <c r="BN1" s="224"/>
      <c r="BO1" s="224"/>
      <c r="BP1" s="224"/>
      <c r="BQ1" s="224"/>
      <c r="BR1" s="224"/>
      <c r="BS1" s="224"/>
      <c r="BT1" s="224"/>
      <c r="BU1" s="224"/>
      <c r="BV1" s="224"/>
      <c r="BW1" s="224"/>
      <c r="BX1" s="224"/>
      <c r="BY1" s="224"/>
      <c r="BZ1" s="224"/>
      <c r="CA1" s="224"/>
      <c r="CB1" s="224"/>
      <c r="CC1" s="224"/>
      <c r="CD1" s="225"/>
      <c r="CE1" s="225"/>
      <c r="CF1" s="225"/>
      <c r="CG1" s="225"/>
      <c r="CH1" s="225"/>
      <c r="CI1" s="225"/>
      <c r="CJ1" s="225"/>
      <c r="CK1" s="225"/>
      <c r="CL1" s="225"/>
      <c r="CM1" s="225"/>
      <c r="CN1" s="225"/>
      <c r="CO1" s="225"/>
      <c r="CP1" s="225"/>
      <c r="CQ1" s="225"/>
      <c r="CR1" s="225"/>
      <c r="CS1" s="225"/>
      <c r="CT1" s="225"/>
      <c r="CU1" s="225"/>
      <c r="CV1" s="225"/>
      <c r="CW1" s="225"/>
      <c r="CX1" s="225"/>
      <c r="CY1" s="225"/>
      <c r="CZ1" s="225"/>
      <c r="DA1" s="225"/>
      <c r="DB1" s="225"/>
      <c r="DC1" s="225"/>
      <c r="DD1" s="225"/>
      <c r="DE1" s="225"/>
      <c r="DF1" s="225"/>
      <c r="DG1" s="225"/>
      <c r="DH1" s="759" t="s">
        <v>214</v>
      </c>
      <c r="DI1" s="760"/>
      <c r="DJ1" s="760"/>
      <c r="DK1" s="760"/>
      <c r="DL1" s="760"/>
      <c r="DM1" s="760"/>
      <c r="DN1" s="761"/>
      <c r="DO1" s="226"/>
      <c r="DP1" s="759" t="s">
        <v>215</v>
      </c>
      <c r="DQ1" s="760"/>
      <c r="DR1" s="760"/>
      <c r="DS1" s="760"/>
      <c r="DT1" s="760"/>
      <c r="DU1" s="760"/>
      <c r="DV1" s="760"/>
      <c r="DW1" s="760"/>
      <c r="DX1" s="760"/>
      <c r="DY1" s="760"/>
      <c r="DZ1" s="760"/>
      <c r="EA1" s="760"/>
      <c r="EB1" s="760"/>
      <c r="EC1" s="761"/>
      <c r="ED1" s="224"/>
      <c r="EE1" s="224"/>
      <c r="EF1" s="224"/>
      <c r="EG1" s="224"/>
      <c r="EH1" s="224"/>
      <c r="EI1" s="224"/>
      <c r="EJ1" s="224"/>
      <c r="EK1" s="224"/>
      <c r="EL1" s="224"/>
      <c r="EM1" s="224"/>
    </row>
    <row r="2" spans="2:143" ht="22.5" customHeight="1" x14ac:dyDescent="0.15">
      <c r="B2" s="227" t="s">
        <v>216</v>
      </c>
      <c r="R2" s="228"/>
      <c r="S2" s="228"/>
      <c r="T2" s="228"/>
      <c r="U2" s="228"/>
      <c r="V2" s="228"/>
      <c r="W2" s="228"/>
      <c r="X2" s="228"/>
      <c r="Y2" s="228"/>
      <c r="Z2" s="228"/>
      <c r="AA2" s="228"/>
      <c r="AB2" s="228"/>
      <c r="AC2" s="228"/>
      <c r="AE2" s="229"/>
      <c r="AF2" s="229"/>
      <c r="AG2" s="229"/>
      <c r="AH2" s="229"/>
      <c r="AI2" s="229"/>
      <c r="AJ2" s="228"/>
      <c r="AK2" s="228"/>
      <c r="AL2" s="228"/>
      <c r="AM2" s="228"/>
      <c r="AN2" s="228"/>
      <c r="AO2" s="228"/>
      <c r="AP2" s="228"/>
      <c r="CD2" s="225"/>
      <c r="CE2" s="225"/>
      <c r="CF2" s="225"/>
      <c r="CG2" s="225"/>
      <c r="CH2" s="225"/>
      <c r="CI2" s="225"/>
      <c r="CJ2" s="225"/>
      <c r="CK2" s="225"/>
      <c r="CL2" s="225"/>
      <c r="CM2" s="225"/>
      <c r="CN2" s="225"/>
      <c r="CO2" s="225"/>
      <c r="CP2" s="225"/>
      <c r="CQ2" s="225"/>
      <c r="CR2" s="225"/>
      <c r="CS2" s="225"/>
      <c r="CT2" s="225"/>
      <c r="CU2" s="225"/>
      <c r="CV2" s="225"/>
      <c r="CW2" s="225"/>
      <c r="CX2" s="225"/>
      <c r="CY2" s="225"/>
      <c r="CZ2" s="225"/>
      <c r="DA2" s="225"/>
      <c r="DB2" s="225"/>
      <c r="DC2" s="225"/>
      <c r="DD2" s="225"/>
      <c r="DE2" s="225"/>
      <c r="DF2" s="225"/>
      <c r="DG2" s="225"/>
      <c r="DH2" s="225"/>
      <c r="DI2" s="225"/>
      <c r="DJ2" s="225"/>
      <c r="DK2" s="225"/>
      <c r="DL2" s="225"/>
      <c r="DM2" s="225"/>
      <c r="DN2" s="225"/>
      <c r="DO2" s="225"/>
      <c r="DP2" s="225"/>
      <c r="DQ2" s="225"/>
      <c r="DR2" s="225"/>
      <c r="DS2" s="225"/>
      <c r="DT2" s="225"/>
      <c r="DU2" s="225"/>
      <c r="DV2" s="225"/>
      <c r="DW2" s="225"/>
      <c r="DX2" s="225"/>
      <c r="DY2" s="225"/>
      <c r="DZ2" s="225"/>
      <c r="EA2" s="225"/>
      <c r="EB2" s="225"/>
      <c r="EC2" s="225"/>
    </row>
    <row r="3" spans="2:143" ht="11.25" customHeight="1" x14ac:dyDescent="0.15">
      <c r="B3" s="701" t="s">
        <v>217</v>
      </c>
      <c r="C3" s="702"/>
      <c r="D3" s="702"/>
      <c r="E3" s="702"/>
      <c r="F3" s="702"/>
      <c r="G3" s="702"/>
      <c r="H3" s="702"/>
      <c r="I3" s="702"/>
      <c r="J3" s="702"/>
      <c r="K3" s="702"/>
      <c r="L3" s="702"/>
      <c r="M3" s="702"/>
      <c r="N3" s="702"/>
      <c r="O3" s="702"/>
      <c r="P3" s="702"/>
      <c r="Q3" s="702"/>
      <c r="R3" s="702"/>
      <c r="S3" s="702"/>
      <c r="T3" s="702"/>
      <c r="U3" s="702"/>
      <c r="V3" s="702"/>
      <c r="W3" s="702"/>
      <c r="X3" s="702"/>
      <c r="Y3" s="702"/>
      <c r="Z3" s="702"/>
      <c r="AA3" s="702"/>
      <c r="AB3" s="702"/>
      <c r="AC3" s="702"/>
      <c r="AD3" s="702"/>
      <c r="AE3" s="702"/>
      <c r="AF3" s="702"/>
      <c r="AG3" s="702"/>
      <c r="AH3" s="702"/>
      <c r="AI3" s="702"/>
      <c r="AJ3" s="702"/>
      <c r="AK3" s="702"/>
      <c r="AL3" s="702"/>
      <c r="AM3" s="702"/>
      <c r="AN3" s="702"/>
      <c r="AO3" s="702"/>
      <c r="AP3" s="701" t="s">
        <v>218</v>
      </c>
      <c r="AQ3" s="702"/>
      <c r="AR3" s="702"/>
      <c r="AS3" s="702"/>
      <c r="AT3" s="702"/>
      <c r="AU3" s="702"/>
      <c r="AV3" s="702"/>
      <c r="AW3" s="702"/>
      <c r="AX3" s="702"/>
      <c r="AY3" s="702"/>
      <c r="AZ3" s="702"/>
      <c r="BA3" s="702"/>
      <c r="BB3" s="702"/>
      <c r="BC3" s="702"/>
      <c r="BD3" s="702"/>
      <c r="BE3" s="702"/>
      <c r="BF3" s="702"/>
      <c r="BG3" s="702"/>
      <c r="BH3" s="702"/>
      <c r="BI3" s="702"/>
      <c r="BJ3" s="702"/>
      <c r="BK3" s="702"/>
      <c r="BL3" s="702"/>
      <c r="BM3" s="702"/>
      <c r="BN3" s="702"/>
      <c r="BO3" s="702"/>
      <c r="BP3" s="702"/>
      <c r="BQ3" s="702"/>
      <c r="BR3" s="702"/>
      <c r="BS3" s="702"/>
      <c r="BT3" s="702"/>
      <c r="BU3" s="702"/>
      <c r="BV3" s="702"/>
      <c r="BW3" s="702"/>
      <c r="BX3" s="702"/>
      <c r="BY3" s="702"/>
      <c r="BZ3" s="702"/>
      <c r="CA3" s="702"/>
      <c r="CB3" s="703"/>
      <c r="CD3" s="744" t="s">
        <v>219</v>
      </c>
      <c r="CE3" s="745"/>
      <c r="CF3" s="745"/>
      <c r="CG3" s="745"/>
      <c r="CH3" s="745"/>
      <c r="CI3" s="745"/>
      <c r="CJ3" s="745"/>
      <c r="CK3" s="745"/>
      <c r="CL3" s="745"/>
      <c r="CM3" s="745"/>
      <c r="CN3" s="745"/>
      <c r="CO3" s="745"/>
      <c r="CP3" s="745"/>
      <c r="CQ3" s="745"/>
      <c r="CR3" s="745"/>
      <c r="CS3" s="745"/>
      <c r="CT3" s="745"/>
      <c r="CU3" s="745"/>
      <c r="CV3" s="745"/>
      <c r="CW3" s="745"/>
      <c r="CX3" s="745"/>
      <c r="CY3" s="745"/>
      <c r="CZ3" s="745"/>
      <c r="DA3" s="745"/>
      <c r="DB3" s="745"/>
      <c r="DC3" s="745"/>
      <c r="DD3" s="745"/>
      <c r="DE3" s="745"/>
      <c r="DF3" s="745"/>
      <c r="DG3" s="745"/>
      <c r="DH3" s="745"/>
      <c r="DI3" s="745"/>
      <c r="DJ3" s="745"/>
      <c r="DK3" s="745"/>
      <c r="DL3" s="745"/>
      <c r="DM3" s="745"/>
      <c r="DN3" s="745"/>
      <c r="DO3" s="745"/>
      <c r="DP3" s="745"/>
      <c r="DQ3" s="745"/>
      <c r="DR3" s="745"/>
      <c r="DS3" s="745"/>
      <c r="DT3" s="745"/>
      <c r="DU3" s="745"/>
      <c r="DV3" s="745"/>
      <c r="DW3" s="745"/>
      <c r="DX3" s="745"/>
      <c r="DY3" s="745"/>
      <c r="DZ3" s="745"/>
      <c r="EA3" s="745"/>
      <c r="EB3" s="745"/>
      <c r="EC3" s="746"/>
    </row>
    <row r="4" spans="2:143" ht="11.25" customHeight="1" x14ac:dyDescent="0.15">
      <c r="B4" s="701" t="s">
        <v>1</v>
      </c>
      <c r="C4" s="702"/>
      <c r="D4" s="702"/>
      <c r="E4" s="702"/>
      <c r="F4" s="702"/>
      <c r="G4" s="702"/>
      <c r="H4" s="702"/>
      <c r="I4" s="702"/>
      <c r="J4" s="702"/>
      <c r="K4" s="702"/>
      <c r="L4" s="702"/>
      <c r="M4" s="702"/>
      <c r="N4" s="702"/>
      <c r="O4" s="702"/>
      <c r="P4" s="702"/>
      <c r="Q4" s="703"/>
      <c r="R4" s="701" t="s">
        <v>220</v>
      </c>
      <c r="S4" s="702"/>
      <c r="T4" s="702"/>
      <c r="U4" s="702"/>
      <c r="V4" s="702"/>
      <c r="W4" s="702"/>
      <c r="X4" s="702"/>
      <c r="Y4" s="703"/>
      <c r="Z4" s="701" t="s">
        <v>221</v>
      </c>
      <c r="AA4" s="702"/>
      <c r="AB4" s="702"/>
      <c r="AC4" s="703"/>
      <c r="AD4" s="701" t="s">
        <v>222</v>
      </c>
      <c r="AE4" s="702"/>
      <c r="AF4" s="702"/>
      <c r="AG4" s="702"/>
      <c r="AH4" s="702"/>
      <c r="AI4" s="702"/>
      <c r="AJ4" s="702"/>
      <c r="AK4" s="703"/>
      <c r="AL4" s="701" t="s">
        <v>221</v>
      </c>
      <c r="AM4" s="702"/>
      <c r="AN4" s="702"/>
      <c r="AO4" s="703"/>
      <c r="AP4" s="762" t="s">
        <v>223</v>
      </c>
      <c r="AQ4" s="762"/>
      <c r="AR4" s="762"/>
      <c r="AS4" s="762"/>
      <c r="AT4" s="762"/>
      <c r="AU4" s="762"/>
      <c r="AV4" s="762"/>
      <c r="AW4" s="762"/>
      <c r="AX4" s="762"/>
      <c r="AY4" s="762"/>
      <c r="AZ4" s="762"/>
      <c r="BA4" s="762"/>
      <c r="BB4" s="762"/>
      <c r="BC4" s="762"/>
      <c r="BD4" s="762"/>
      <c r="BE4" s="762"/>
      <c r="BF4" s="762"/>
      <c r="BG4" s="762" t="s">
        <v>224</v>
      </c>
      <c r="BH4" s="762"/>
      <c r="BI4" s="762"/>
      <c r="BJ4" s="762"/>
      <c r="BK4" s="762"/>
      <c r="BL4" s="762"/>
      <c r="BM4" s="762"/>
      <c r="BN4" s="762"/>
      <c r="BO4" s="762" t="s">
        <v>221</v>
      </c>
      <c r="BP4" s="762"/>
      <c r="BQ4" s="762"/>
      <c r="BR4" s="762"/>
      <c r="BS4" s="762" t="s">
        <v>225</v>
      </c>
      <c r="BT4" s="762"/>
      <c r="BU4" s="762"/>
      <c r="BV4" s="762"/>
      <c r="BW4" s="762"/>
      <c r="BX4" s="762"/>
      <c r="BY4" s="762"/>
      <c r="BZ4" s="762"/>
      <c r="CA4" s="762"/>
      <c r="CB4" s="762"/>
      <c r="CD4" s="744" t="s">
        <v>226</v>
      </c>
      <c r="CE4" s="745"/>
      <c r="CF4" s="745"/>
      <c r="CG4" s="745"/>
      <c r="CH4" s="745"/>
      <c r="CI4" s="745"/>
      <c r="CJ4" s="745"/>
      <c r="CK4" s="745"/>
      <c r="CL4" s="745"/>
      <c r="CM4" s="745"/>
      <c r="CN4" s="745"/>
      <c r="CO4" s="745"/>
      <c r="CP4" s="745"/>
      <c r="CQ4" s="745"/>
      <c r="CR4" s="745"/>
      <c r="CS4" s="745"/>
      <c r="CT4" s="745"/>
      <c r="CU4" s="745"/>
      <c r="CV4" s="745"/>
      <c r="CW4" s="745"/>
      <c r="CX4" s="745"/>
      <c r="CY4" s="745"/>
      <c r="CZ4" s="745"/>
      <c r="DA4" s="745"/>
      <c r="DB4" s="745"/>
      <c r="DC4" s="745"/>
      <c r="DD4" s="745"/>
      <c r="DE4" s="745"/>
      <c r="DF4" s="745"/>
      <c r="DG4" s="745"/>
      <c r="DH4" s="745"/>
      <c r="DI4" s="745"/>
      <c r="DJ4" s="745"/>
      <c r="DK4" s="745"/>
      <c r="DL4" s="745"/>
      <c r="DM4" s="745"/>
      <c r="DN4" s="745"/>
      <c r="DO4" s="745"/>
      <c r="DP4" s="745"/>
      <c r="DQ4" s="745"/>
      <c r="DR4" s="745"/>
      <c r="DS4" s="745"/>
      <c r="DT4" s="745"/>
      <c r="DU4" s="745"/>
      <c r="DV4" s="745"/>
      <c r="DW4" s="745"/>
      <c r="DX4" s="745"/>
      <c r="DY4" s="745"/>
      <c r="DZ4" s="745"/>
      <c r="EA4" s="745"/>
      <c r="EB4" s="745"/>
      <c r="EC4" s="746"/>
    </row>
    <row r="5" spans="2:143" s="230" customFormat="1" ht="11.25" customHeight="1" x14ac:dyDescent="0.15">
      <c r="B5" s="706" t="s">
        <v>227</v>
      </c>
      <c r="C5" s="707"/>
      <c r="D5" s="707"/>
      <c r="E5" s="707"/>
      <c r="F5" s="707"/>
      <c r="G5" s="707"/>
      <c r="H5" s="707"/>
      <c r="I5" s="707"/>
      <c r="J5" s="707"/>
      <c r="K5" s="707"/>
      <c r="L5" s="707"/>
      <c r="M5" s="707"/>
      <c r="N5" s="707"/>
      <c r="O5" s="707"/>
      <c r="P5" s="707"/>
      <c r="Q5" s="708"/>
      <c r="R5" s="695">
        <v>67494332</v>
      </c>
      <c r="S5" s="696"/>
      <c r="T5" s="696"/>
      <c r="U5" s="696"/>
      <c r="V5" s="696"/>
      <c r="W5" s="696"/>
      <c r="X5" s="696"/>
      <c r="Y5" s="739"/>
      <c r="Z5" s="757">
        <v>24.9</v>
      </c>
      <c r="AA5" s="757"/>
      <c r="AB5" s="757"/>
      <c r="AC5" s="757"/>
      <c r="AD5" s="758">
        <v>67494332</v>
      </c>
      <c r="AE5" s="758"/>
      <c r="AF5" s="758"/>
      <c r="AG5" s="758"/>
      <c r="AH5" s="758"/>
      <c r="AI5" s="758"/>
      <c r="AJ5" s="758"/>
      <c r="AK5" s="758"/>
      <c r="AL5" s="740">
        <v>38.299999999999997</v>
      </c>
      <c r="AM5" s="711"/>
      <c r="AN5" s="711"/>
      <c r="AO5" s="741"/>
      <c r="AP5" s="706" t="s">
        <v>228</v>
      </c>
      <c r="AQ5" s="707"/>
      <c r="AR5" s="707"/>
      <c r="AS5" s="707"/>
      <c r="AT5" s="707"/>
      <c r="AU5" s="707"/>
      <c r="AV5" s="707"/>
      <c r="AW5" s="707"/>
      <c r="AX5" s="707"/>
      <c r="AY5" s="707"/>
      <c r="AZ5" s="707"/>
      <c r="BA5" s="707"/>
      <c r="BB5" s="707"/>
      <c r="BC5" s="707"/>
      <c r="BD5" s="707"/>
      <c r="BE5" s="707"/>
      <c r="BF5" s="708"/>
      <c r="BG5" s="640">
        <v>67467194</v>
      </c>
      <c r="BH5" s="641"/>
      <c r="BI5" s="641"/>
      <c r="BJ5" s="641"/>
      <c r="BK5" s="641"/>
      <c r="BL5" s="641"/>
      <c r="BM5" s="641"/>
      <c r="BN5" s="642"/>
      <c r="BO5" s="677">
        <v>100</v>
      </c>
      <c r="BP5" s="677"/>
      <c r="BQ5" s="677"/>
      <c r="BR5" s="677"/>
      <c r="BS5" s="678" t="s">
        <v>229</v>
      </c>
      <c r="BT5" s="678"/>
      <c r="BU5" s="678"/>
      <c r="BV5" s="678"/>
      <c r="BW5" s="678"/>
      <c r="BX5" s="678"/>
      <c r="BY5" s="678"/>
      <c r="BZ5" s="678"/>
      <c r="CA5" s="678"/>
      <c r="CB5" s="737"/>
      <c r="CD5" s="744" t="s">
        <v>223</v>
      </c>
      <c r="CE5" s="745"/>
      <c r="CF5" s="745"/>
      <c r="CG5" s="745"/>
      <c r="CH5" s="745"/>
      <c r="CI5" s="745"/>
      <c r="CJ5" s="745"/>
      <c r="CK5" s="745"/>
      <c r="CL5" s="745"/>
      <c r="CM5" s="745"/>
      <c r="CN5" s="745"/>
      <c r="CO5" s="745"/>
      <c r="CP5" s="745"/>
      <c r="CQ5" s="746"/>
      <c r="CR5" s="744" t="s">
        <v>230</v>
      </c>
      <c r="CS5" s="745"/>
      <c r="CT5" s="745"/>
      <c r="CU5" s="745"/>
      <c r="CV5" s="745"/>
      <c r="CW5" s="745"/>
      <c r="CX5" s="745"/>
      <c r="CY5" s="746"/>
      <c r="CZ5" s="744" t="s">
        <v>221</v>
      </c>
      <c r="DA5" s="745"/>
      <c r="DB5" s="745"/>
      <c r="DC5" s="746"/>
      <c r="DD5" s="744" t="s">
        <v>231</v>
      </c>
      <c r="DE5" s="745"/>
      <c r="DF5" s="745"/>
      <c r="DG5" s="745"/>
      <c r="DH5" s="745"/>
      <c r="DI5" s="745"/>
      <c r="DJ5" s="745"/>
      <c r="DK5" s="745"/>
      <c r="DL5" s="745"/>
      <c r="DM5" s="745"/>
      <c r="DN5" s="745"/>
      <c r="DO5" s="745"/>
      <c r="DP5" s="746"/>
      <c r="DQ5" s="744" t="s">
        <v>232</v>
      </c>
      <c r="DR5" s="745"/>
      <c r="DS5" s="745"/>
      <c r="DT5" s="745"/>
      <c r="DU5" s="745"/>
      <c r="DV5" s="745"/>
      <c r="DW5" s="745"/>
      <c r="DX5" s="745"/>
      <c r="DY5" s="745"/>
      <c r="DZ5" s="745"/>
      <c r="EA5" s="745"/>
      <c r="EB5" s="745"/>
      <c r="EC5" s="746"/>
    </row>
    <row r="6" spans="2:143" ht="11.25" customHeight="1" x14ac:dyDescent="0.15">
      <c r="B6" s="637" t="s">
        <v>233</v>
      </c>
      <c r="C6" s="638"/>
      <c r="D6" s="638"/>
      <c r="E6" s="638"/>
      <c r="F6" s="638"/>
      <c r="G6" s="638"/>
      <c r="H6" s="638"/>
      <c r="I6" s="638"/>
      <c r="J6" s="638"/>
      <c r="K6" s="638"/>
      <c r="L6" s="638"/>
      <c r="M6" s="638"/>
      <c r="N6" s="638"/>
      <c r="O6" s="638"/>
      <c r="P6" s="638"/>
      <c r="Q6" s="639"/>
      <c r="R6" s="640">
        <v>1031110</v>
      </c>
      <c r="S6" s="641"/>
      <c r="T6" s="641"/>
      <c r="U6" s="641"/>
      <c r="V6" s="641"/>
      <c r="W6" s="641"/>
      <c r="X6" s="641"/>
      <c r="Y6" s="642"/>
      <c r="Z6" s="677">
        <v>0.4</v>
      </c>
      <c r="AA6" s="677"/>
      <c r="AB6" s="677"/>
      <c r="AC6" s="677"/>
      <c r="AD6" s="678">
        <v>1031110</v>
      </c>
      <c r="AE6" s="678"/>
      <c r="AF6" s="678"/>
      <c r="AG6" s="678"/>
      <c r="AH6" s="678"/>
      <c r="AI6" s="678"/>
      <c r="AJ6" s="678"/>
      <c r="AK6" s="678"/>
      <c r="AL6" s="643">
        <v>0.6</v>
      </c>
      <c r="AM6" s="644"/>
      <c r="AN6" s="644"/>
      <c r="AO6" s="679"/>
      <c r="AP6" s="637" t="s">
        <v>234</v>
      </c>
      <c r="AQ6" s="638"/>
      <c r="AR6" s="638"/>
      <c r="AS6" s="638"/>
      <c r="AT6" s="638"/>
      <c r="AU6" s="638"/>
      <c r="AV6" s="638"/>
      <c r="AW6" s="638"/>
      <c r="AX6" s="638"/>
      <c r="AY6" s="638"/>
      <c r="AZ6" s="638"/>
      <c r="BA6" s="638"/>
      <c r="BB6" s="638"/>
      <c r="BC6" s="638"/>
      <c r="BD6" s="638"/>
      <c r="BE6" s="638"/>
      <c r="BF6" s="639"/>
      <c r="BG6" s="640">
        <v>67467194</v>
      </c>
      <c r="BH6" s="641"/>
      <c r="BI6" s="641"/>
      <c r="BJ6" s="641"/>
      <c r="BK6" s="641"/>
      <c r="BL6" s="641"/>
      <c r="BM6" s="641"/>
      <c r="BN6" s="642"/>
      <c r="BO6" s="677">
        <v>100</v>
      </c>
      <c r="BP6" s="677"/>
      <c r="BQ6" s="677"/>
      <c r="BR6" s="677"/>
      <c r="BS6" s="678" t="s">
        <v>229</v>
      </c>
      <c r="BT6" s="678"/>
      <c r="BU6" s="678"/>
      <c r="BV6" s="678"/>
      <c r="BW6" s="678"/>
      <c r="BX6" s="678"/>
      <c r="BY6" s="678"/>
      <c r="BZ6" s="678"/>
      <c r="CA6" s="678"/>
      <c r="CB6" s="737"/>
      <c r="CD6" s="698" t="s">
        <v>235</v>
      </c>
      <c r="CE6" s="699"/>
      <c r="CF6" s="699"/>
      <c r="CG6" s="699"/>
      <c r="CH6" s="699"/>
      <c r="CI6" s="699"/>
      <c r="CJ6" s="699"/>
      <c r="CK6" s="699"/>
      <c r="CL6" s="699"/>
      <c r="CM6" s="699"/>
      <c r="CN6" s="699"/>
      <c r="CO6" s="699"/>
      <c r="CP6" s="699"/>
      <c r="CQ6" s="700"/>
      <c r="CR6" s="640">
        <v>1008050</v>
      </c>
      <c r="CS6" s="641"/>
      <c r="CT6" s="641"/>
      <c r="CU6" s="641"/>
      <c r="CV6" s="641"/>
      <c r="CW6" s="641"/>
      <c r="CX6" s="641"/>
      <c r="CY6" s="642"/>
      <c r="CZ6" s="740">
        <v>0.4</v>
      </c>
      <c r="DA6" s="711"/>
      <c r="DB6" s="711"/>
      <c r="DC6" s="743"/>
      <c r="DD6" s="646" t="s">
        <v>229</v>
      </c>
      <c r="DE6" s="641"/>
      <c r="DF6" s="641"/>
      <c r="DG6" s="641"/>
      <c r="DH6" s="641"/>
      <c r="DI6" s="641"/>
      <c r="DJ6" s="641"/>
      <c r="DK6" s="641"/>
      <c r="DL6" s="641"/>
      <c r="DM6" s="641"/>
      <c r="DN6" s="641"/>
      <c r="DO6" s="641"/>
      <c r="DP6" s="642"/>
      <c r="DQ6" s="646">
        <v>1008050</v>
      </c>
      <c r="DR6" s="641"/>
      <c r="DS6" s="641"/>
      <c r="DT6" s="641"/>
      <c r="DU6" s="641"/>
      <c r="DV6" s="641"/>
      <c r="DW6" s="641"/>
      <c r="DX6" s="641"/>
      <c r="DY6" s="641"/>
      <c r="DZ6" s="641"/>
      <c r="EA6" s="641"/>
      <c r="EB6" s="641"/>
      <c r="EC6" s="684"/>
    </row>
    <row r="7" spans="2:143" ht="11.25" customHeight="1" x14ac:dyDescent="0.15">
      <c r="B7" s="637" t="s">
        <v>236</v>
      </c>
      <c r="C7" s="638"/>
      <c r="D7" s="638"/>
      <c r="E7" s="638"/>
      <c r="F7" s="638"/>
      <c r="G7" s="638"/>
      <c r="H7" s="638"/>
      <c r="I7" s="638"/>
      <c r="J7" s="638"/>
      <c r="K7" s="638"/>
      <c r="L7" s="638"/>
      <c r="M7" s="638"/>
      <c r="N7" s="638"/>
      <c r="O7" s="638"/>
      <c r="P7" s="638"/>
      <c r="Q7" s="639"/>
      <c r="R7" s="640">
        <v>207596</v>
      </c>
      <c r="S7" s="641"/>
      <c r="T7" s="641"/>
      <c r="U7" s="641"/>
      <c r="V7" s="641"/>
      <c r="W7" s="641"/>
      <c r="X7" s="641"/>
      <c r="Y7" s="642"/>
      <c r="Z7" s="677">
        <v>0.1</v>
      </c>
      <c r="AA7" s="677"/>
      <c r="AB7" s="677"/>
      <c r="AC7" s="677"/>
      <c r="AD7" s="678">
        <v>207596</v>
      </c>
      <c r="AE7" s="678"/>
      <c r="AF7" s="678"/>
      <c r="AG7" s="678"/>
      <c r="AH7" s="678"/>
      <c r="AI7" s="678"/>
      <c r="AJ7" s="678"/>
      <c r="AK7" s="678"/>
      <c r="AL7" s="643">
        <v>0.1</v>
      </c>
      <c r="AM7" s="644"/>
      <c r="AN7" s="644"/>
      <c r="AO7" s="679"/>
      <c r="AP7" s="637" t="s">
        <v>237</v>
      </c>
      <c r="AQ7" s="638"/>
      <c r="AR7" s="638"/>
      <c r="AS7" s="638"/>
      <c r="AT7" s="638"/>
      <c r="AU7" s="638"/>
      <c r="AV7" s="638"/>
      <c r="AW7" s="638"/>
      <c r="AX7" s="638"/>
      <c r="AY7" s="638"/>
      <c r="AZ7" s="638"/>
      <c r="BA7" s="638"/>
      <c r="BB7" s="638"/>
      <c r="BC7" s="638"/>
      <c r="BD7" s="638"/>
      <c r="BE7" s="638"/>
      <c r="BF7" s="639"/>
      <c r="BG7" s="640">
        <v>63709889</v>
      </c>
      <c r="BH7" s="641"/>
      <c r="BI7" s="641"/>
      <c r="BJ7" s="641"/>
      <c r="BK7" s="641"/>
      <c r="BL7" s="641"/>
      <c r="BM7" s="641"/>
      <c r="BN7" s="642"/>
      <c r="BO7" s="677">
        <v>94.4</v>
      </c>
      <c r="BP7" s="677"/>
      <c r="BQ7" s="677"/>
      <c r="BR7" s="677"/>
      <c r="BS7" s="678" t="s">
        <v>229</v>
      </c>
      <c r="BT7" s="678"/>
      <c r="BU7" s="678"/>
      <c r="BV7" s="678"/>
      <c r="BW7" s="678"/>
      <c r="BX7" s="678"/>
      <c r="BY7" s="678"/>
      <c r="BZ7" s="678"/>
      <c r="CA7" s="678"/>
      <c r="CB7" s="737"/>
      <c r="CD7" s="673" t="s">
        <v>238</v>
      </c>
      <c r="CE7" s="674"/>
      <c r="CF7" s="674"/>
      <c r="CG7" s="674"/>
      <c r="CH7" s="674"/>
      <c r="CI7" s="674"/>
      <c r="CJ7" s="674"/>
      <c r="CK7" s="674"/>
      <c r="CL7" s="674"/>
      <c r="CM7" s="674"/>
      <c r="CN7" s="674"/>
      <c r="CO7" s="674"/>
      <c r="CP7" s="674"/>
      <c r="CQ7" s="675"/>
      <c r="CR7" s="640">
        <v>24574963</v>
      </c>
      <c r="CS7" s="641"/>
      <c r="CT7" s="641"/>
      <c r="CU7" s="641"/>
      <c r="CV7" s="641"/>
      <c r="CW7" s="641"/>
      <c r="CX7" s="641"/>
      <c r="CY7" s="642"/>
      <c r="CZ7" s="677">
        <v>9.3000000000000007</v>
      </c>
      <c r="DA7" s="677"/>
      <c r="DB7" s="677"/>
      <c r="DC7" s="677"/>
      <c r="DD7" s="646">
        <v>2426981</v>
      </c>
      <c r="DE7" s="641"/>
      <c r="DF7" s="641"/>
      <c r="DG7" s="641"/>
      <c r="DH7" s="641"/>
      <c r="DI7" s="641"/>
      <c r="DJ7" s="641"/>
      <c r="DK7" s="641"/>
      <c r="DL7" s="641"/>
      <c r="DM7" s="641"/>
      <c r="DN7" s="641"/>
      <c r="DO7" s="641"/>
      <c r="DP7" s="642"/>
      <c r="DQ7" s="646">
        <v>22160620</v>
      </c>
      <c r="DR7" s="641"/>
      <c r="DS7" s="641"/>
      <c r="DT7" s="641"/>
      <c r="DU7" s="641"/>
      <c r="DV7" s="641"/>
      <c r="DW7" s="641"/>
      <c r="DX7" s="641"/>
      <c r="DY7" s="641"/>
      <c r="DZ7" s="641"/>
      <c r="EA7" s="641"/>
      <c r="EB7" s="641"/>
      <c r="EC7" s="684"/>
    </row>
    <row r="8" spans="2:143" ht="11.25" customHeight="1" x14ac:dyDescent="0.15">
      <c r="B8" s="637" t="s">
        <v>239</v>
      </c>
      <c r="C8" s="638"/>
      <c r="D8" s="638"/>
      <c r="E8" s="638"/>
      <c r="F8" s="638"/>
      <c r="G8" s="638"/>
      <c r="H8" s="638"/>
      <c r="I8" s="638"/>
      <c r="J8" s="638"/>
      <c r="K8" s="638"/>
      <c r="L8" s="638"/>
      <c r="M8" s="638"/>
      <c r="N8" s="638"/>
      <c r="O8" s="638"/>
      <c r="P8" s="638"/>
      <c r="Q8" s="639"/>
      <c r="R8" s="640">
        <v>1031987</v>
      </c>
      <c r="S8" s="641"/>
      <c r="T8" s="641"/>
      <c r="U8" s="641"/>
      <c r="V8" s="641"/>
      <c r="W8" s="641"/>
      <c r="X8" s="641"/>
      <c r="Y8" s="642"/>
      <c r="Z8" s="677">
        <v>0.4</v>
      </c>
      <c r="AA8" s="677"/>
      <c r="AB8" s="677"/>
      <c r="AC8" s="677"/>
      <c r="AD8" s="678">
        <v>1031987</v>
      </c>
      <c r="AE8" s="678"/>
      <c r="AF8" s="678"/>
      <c r="AG8" s="678"/>
      <c r="AH8" s="678"/>
      <c r="AI8" s="678"/>
      <c r="AJ8" s="678"/>
      <c r="AK8" s="678"/>
      <c r="AL8" s="643">
        <v>0.6</v>
      </c>
      <c r="AM8" s="644"/>
      <c r="AN8" s="644"/>
      <c r="AO8" s="679"/>
      <c r="AP8" s="637" t="s">
        <v>240</v>
      </c>
      <c r="AQ8" s="638"/>
      <c r="AR8" s="638"/>
      <c r="AS8" s="638"/>
      <c r="AT8" s="638"/>
      <c r="AU8" s="638"/>
      <c r="AV8" s="638"/>
      <c r="AW8" s="638"/>
      <c r="AX8" s="638"/>
      <c r="AY8" s="638"/>
      <c r="AZ8" s="638"/>
      <c r="BA8" s="638"/>
      <c r="BB8" s="638"/>
      <c r="BC8" s="638"/>
      <c r="BD8" s="638"/>
      <c r="BE8" s="638"/>
      <c r="BF8" s="639"/>
      <c r="BG8" s="640">
        <v>1372996</v>
      </c>
      <c r="BH8" s="641"/>
      <c r="BI8" s="641"/>
      <c r="BJ8" s="641"/>
      <c r="BK8" s="641"/>
      <c r="BL8" s="641"/>
      <c r="BM8" s="641"/>
      <c r="BN8" s="642"/>
      <c r="BO8" s="677">
        <v>2</v>
      </c>
      <c r="BP8" s="677"/>
      <c r="BQ8" s="677"/>
      <c r="BR8" s="677"/>
      <c r="BS8" s="646" t="s">
        <v>229</v>
      </c>
      <c r="BT8" s="641"/>
      <c r="BU8" s="641"/>
      <c r="BV8" s="641"/>
      <c r="BW8" s="641"/>
      <c r="BX8" s="641"/>
      <c r="BY8" s="641"/>
      <c r="BZ8" s="641"/>
      <c r="CA8" s="641"/>
      <c r="CB8" s="684"/>
      <c r="CD8" s="673" t="s">
        <v>241</v>
      </c>
      <c r="CE8" s="674"/>
      <c r="CF8" s="674"/>
      <c r="CG8" s="674"/>
      <c r="CH8" s="674"/>
      <c r="CI8" s="674"/>
      <c r="CJ8" s="674"/>
      <c r="CK8" s="674"/>
      <c r="CL8" s="674"/>
      <c r="CM8" s="674"/>
      <c r="CN8" s="674"/>
      <c r="CO8" s="674"/>
      <c r="CP8" s="674"/>
      <c r="CQ8" s="675"/>
      <c r="CR8" s="640">
        <v>153751468</v>
      </c>
      <c r="CS8" s="641"/>
      <c r="CT8" s="641"/>
      <c r="CU8" s="641"/>
      <c r="CV8" s="641"/>
      <c r="CW8" s="641"/>
      <c r="CX8" s="641"/>
      <c r="CY8" s="642"/>
      <c r="CZ8" s="677">
        <v>58.1</v>
      </c>
      <c r="DA8" s="677"/>
      <c r="DB8" s="677"/>
      <c r="DC8" s="677"/>
      <c r="DD8" s="646">
        <v>4136430</v>
      </c>
      <c r="DE8" s="641"/>
      <c r="DF8" s="641"/>
      <c r="DG8" s="641"/>
      <c r="DH8" s="641"/>
      <c r="DI8" s="641"/>
      <c r="DJ8" s="641"/>
      <c r="DK8" s="641"/>
      <c r="DL8" s="641"/>
      <c r="DM8" s="641"/>
      <c r="DN8" s="641"/>
      <c r="DO8" s="641"/>
      <c r="DP8" s="642"/>
      <c r="DQ8" s="646">
        <v>85066137</v>
      </c>
      <c r="DR8" s="641"/>
      <c r="DS8" s="641"/>
      <c r="DT8" s="641"/>
      <c r="DU8" s="641"/>
      <c r="DV8" s="641"/>
      <c r="DW8" s="641"/>
      <c r="DX8" s="641"/>
      <c r="DY8" s="641"/>
      <c r="DZ8" s="641"/>
      <c r="EA8" s="641"/>
      <c r="EB8" s="641"/>
      <c r="EC8" s="684"/>
    </row>
    <row r="9" spans="2:143" ht="11.25" customHeight="1" x14ac:dyDescent="0.15">
      <c r="B9" s="637" t="s">
        <v>242</v>
      </c>
      <c r="C9" s="638"/>
      <c r="D9" s="638"/>
      <c r="E9" s="638"/>
      <c r="F9" s="638"/>
      <c r="G9" s="638"/>
      <c r="H9" s="638"/>
      <c r="I9" s="638"/>
      <c r="J9" s="638"/>
      <c r="K9" s="638"/>
      <c r="L9" s="638"/>
      <c r="M9" s="638"/>
      <c r="N9" s="638"/>
      <c r="O9" s="638"/>
      <c r="P9" s="638"/>
      <c r="Q9" s="639"/>
      <c r="R9" s="640">
        <v>636415</v>
      </c>
      <c r="S9" s="641"/>
      <c r="T9" s="641"/>
      <c r="U9" s="641"/>
      <c r="V9" s="641"/>
      <c r="W9" s="641"/>
      <c r="X9" s="641"/>
      <c r="Y9" s="642"/>
      <c r="Z9" s="677">
        <v>0.2</v>
      </c>
      <c r="AA9" s="677"/>
      <c r="AB9" s="677"/>
      <c r="AC9" s="677"/>
      <c r="AD9" s="678">
        <v>636415</v>
      </c>
      <c r="AE9" s="678"/>
      <c r="AF9" s="678"/>
      <c r="AG9" s="678"/>
      <c r="AH9" s="678"/>
      <c r="AI9" s="678"/>
      <c r="AJ9" s="678"/>
      <c r="AK9" s="678"/>
      <c r="AL9" s="643">
        <v>0.4</v>
      </c>
      <c r="AM9" s="644"/>
      <c r="AN9" s="644"/>
      <c r="AO9" s="679"/>
      <c r="AP9" s="637" t="s">
        <v>243</v>
      </c>
      <c r="AQ9" s="638"/>
      <c r="AR9" s="638"/>
      <c r="AS9" s="638"/>
      <c r="AT9" s="638"/>
      <c r="AU9" s="638"/>
      <c r="AV9" s="638"/>
      <c r="AW9" s="638"/>
      <c r="AX9" s="638"/>
      <c r="AY9" s="638"/>
      <c r="AZ9" s="638"/>
      <c r="BA9" s="638"/>
      <c r="BB9" s="638"/>
      <c r="BC9" s="638"/>
      <c r="BD9" s="638"/>
      <c r="BE9" s="638"/>
      <c r="BF9" s="639"/>
      <c r="BG9" s="640">
        <v>62336893</v>
      </c>
      <c r="BH9" s="641"/>
      <c r="BI9" s="641"/>
      <c r="BJ9" s="641"/>
      <c r="BK9" s="641"/>
      <c r="BL9" s="641"/>
      <c r="BM9" s="641"/>
      <c r="BN9" s="642"/>
      <c r="BO9" s="677">
        <v>92.4</v>
      </c>
      <c r="BP9" s="677"/>
      <c r="BQ9" s="677"/>
      <c r="BR9" s="677"/>
      <c r="BS9" s="646" t="s">
        <v>229</v>
      </c>
      <c r="BT9" s="641"/>
      <c r="BU9" s="641"/>
      <c r="BV9" s="641"/>
      <c r="BW9" s="641"/>
      <c r="BX9" s="641"/>
      <c r="BY9" s="641"/>
      <c r="BZ9" s="641"/>
      <c r="CA9" s="641"/>
      <c r="CB9" s="684"/>
      <c r="CD9" s="673" t="s">
        <v>244</v>
      </c>
      <c r="CE9" s="674"/>
      <c r="CF9" s="674"/>
      <c r="CG9" s="674"/>
      <c r="CH9" s="674"/>
      <c r="CI9" s="674"/>
      <c r="CJ9" s="674"/>
      <c r="CK9" s="674"/>
      <c r="CL9" s="674"/>
      <c r="CM9" s="674"/>
      <c r="CN9" s="674"/>
      <c r="CO9" s="674"/>
      <c r="CP9" s="674"/>
      <c r="CQ9" s="675"/>
      <c r="CR9" s="640">
        <v>19988188</v>
      </c>
      <c r="CS9" s="641"/>
      <c r="CT9" s="641"/>
      <c r="CU9" s="641"/>
      <c r="CV9" s="641"/>
      <c r="CW9" s="641"/>
      <c r="CX9" s="641"/>
      <c r="CY9" s="642"/>
      <c r="CZ9" s="677">
        <v>7.6</v>
      </c>
      <c r="DA9" s="677"/>
      <c r="DB9" s="677"/>
      <c r="DC9" s="677"/>
      <c r="DD9" s="646">
        <v>2176174</v>
      </c>
      <c r="DE9" s="641"/>
      <c r="DF9" s="641"/>
      <c r="DG9" s="641"/>
      <c r="DH9" s="641"/>
      <c r="DI9" s="641"/>
      <c r="DJ9" s="641"/>
      <c r="DK9" s="641"/>
      <c r="DL9" s="641"/>
      <c r="DM9" s="641"/>
      <c r="DN9" s="641"/>
      <c r="DO9" s="641"/>
      <c r="DP9" s="642"/>
      <c r="DQ9" s="646">
        <v>17440046</v>
      </c>
      <c r="DR9" s="641"/>
      <c r="DS9" s="641"/>
      <c r="DT9" s="641"/>
      <c r="DU9" s="641"/>
      <c r="DV9" s="641"/>
      <c r="DW9" s="641"/>
      <c r="DX9" s="641"/>
      <c r="DY9" s="641"/>
      <c r="DZ9" s="641"/>
      <c r="EA9" s="641"/>
      <c r="EB9" s="641"/>
      <c r="EC9" s="684"/>
    </row>
    <row r="10" spans="2:143" ht="11.25" customHeight="1" x14ac:dyDescent="0.15">
      <c r="B10" s="637" t="s">
        <v>245</v>
      </c>
      <c r="C10" s="638"/>
      <c r="D10" s="638"/>
      <c r="E10" s="638"/>
      <c r="F10" s="638"/>
      <c r="G10" s="638"/>
      <c r="H10" s="638"/>
      <c r="I10" s="638"/>
      <c r="J10" s="638"/>
      <c r="K10" s="638"/>
      <c r="L10" s="638"/>
      <c r="M10" s="638"/>
      <c r="N10" s="638"/>
      <c r="O10" s="638"/>
      <c r="P10" s="638"/>
      <c r="Q10" s="639"/>
      <c r="R10" s="640" t="s">
        <v>127</v>
      </c>
      <c r="S10" s="641"/>
      <c r="T10" s="641"/>
      <c r="U10" s="641"/>
      <c r="V10" s="641"/>
      <c r="W10" s="641"/>
      <c r="X10" s="641"/>
      <c r="Y10" s="642"/>
      <c r="Z10" s="677" t="s">
        <v>229</v>
      </c>
      <c r="AA10" s="677"/>
      <c r="AB10" s="677"/>
      <c r="AC10" s="677"/>
      <c r="AD10" s="678" t="s">
        <v>127</v>
      </c>
      <c r="AE10" s="678"/>
      <c r="AF10" s="678"/>
      <c r="AG10" s="678"/>
      <c r="AH10" s="678"/>
      <c r="AI10" s="678"/>
      <c r="AJ10" s="678"/>
      <c r="AK10" s="678"/>
      <c r="AL10" s="643" t="s">
        <v>127</v>
      </c>
      <c r="AM10" s="644"/>
      <c r="AN10" s="644"/>
      <c r="AO10" s="679"/>
      <c r="AP10" s="637" t="s">
        <v>246</v>
      </c>
      <c r="AQ10" s="638"/>
      <c r="AR10" s="638"/>
      <c r="AS10" s="638"/>
      <c r="AT10" s="638"/>
      <c r="AU10" s="638"/>
      <c r="AV10" s="638"/>
      <c r="AW10" s="638"/>
      <c r="AX10" s="638"/>
      <c r="AY10" s="638"/>
      <c r="AZ10" s="638"/>
      <c r="BA10" s="638"/>
      <c r="BB10" s="638"/>
      <c r="BC10" s="638"/>
      <c r="BD10" s="638"/>
      <c r="BE10" s="638"/>
      <c r="BF10" s="639"/>
      <c r="BG10" s="640" t="s">
        <v>229</v>
      </c>
      <c r="BH10" s="641"/>
      <c r="BI10" s="641"/>
      <c r="BJ10" s="641"/>
      <c r="BK10" s="641"/>
      <c r="BL10" s="641"/>
      <c r="BM10" s="641"/>
      <c r="BN10" s="642"/>
      <c r="BO10" s="677" t="s">
        <v>127</v>
      </c>
      <c r="BP10" s="677"/>
      <c r="BQ10" s="677"/>
      <c r="BR10" s="677"/>
      <c r="BS10" s="646" t="s">
        <v>229</v>
      </c>
      <c r="BT10" s="641"/>
      <c r="BU10" s="641"/>
      <c r="BV10" s="641"/>
      <c r="BW10" s="641"/>
      <c r="BX10" s="641"/>
      <c r="BY10" s="641"/>
      <c r="BZ10" s="641"/>
      <c r="CA10" s="641"/>
      <c r="CB10" s="684"/>
      <c r="CD10" s="673" t="s">
        <v>247</v>
      </c>
      <c r="CE10" s="674"/>
      <c r="CF10" s="674"/>
      <c r="CG10" s="674"/>
      <c r="CH10" s="674"/>
      <c r="CI10" s="674"/>
      <c r="CJ10" s="674"/>
      <c r="CK10" s="674"/>
      <c r="CL10" s="674"/>
      <c r="CM10" s="674"/>
      <c r="CN10" s="674"/>
      <c r="CO10" s="674"/>
      <c r="CP10" s="674"/>
      <c r="CQ10" s="675"/>
      <c r="CR10" s="640">
        <v>679325</v>
      </c>
      <c r="CS10" s="641"/>
      <c r="CT10" s="641"/>
      <c r="CU10" s="641"/>
      <c r="CV10" s="641"/>
      <c r="CW10" s="641"/>
      <c r="CX10" s="641"/>
      <c r="CY10" s="642"/>
      <c r="CZ10" s="677">
        <v>0.3</v>
      </c>
      <c r="DA10" s="677"/>
      <c r="DB10" s="677"/>
      <c r="DC10" s="677"/>
      <c r="DD10" s="646" t="s">
        <v>229</v>
      </c>
      <c r="DE10" s="641"/>
      <c r="DF10" s="641"/>
      <c r="DG10" s="641"/>
      <c r="DH10" s="641"/>
      <c r="DI10" s="641"/>
      <c r="DJ10" s="641"/>
      <c r="DK10" s="641"/>
      <c r="DL10" s="641"/>
      <c r="DM10" s="641"/>
      <c r="DN10" s="641"/>
      <c r="DO10" s="641"/>
      <c r="DP10" s="642"/>
      <c r="DQ10" s="646">
        <v>664397</v>
      </c>
      <c r="DR10" s="641"/>
      <c r="DS10" s="641"/>
      <c r="DT10" s="641"/>
      <c r="DU10" s="641"/>
      <c r="DV10" s="641"/>
      <c r="DW10" s="641"/>
      <c r="DX10" s="641"/>
      <c r="DY10" s="641"/>
      <c r="DZ10" s="641"/>
      <c r="EA10" s="641"/>
      <c r="EB10" s="641"/>
      <c r="EC10" s="684"/>
    </row>
    <row r="11" spans="2:143" ht="11.25" customHeight="1" x14ac:dyDescent="0.15">
      <c r="B11" s="637" t="s">
        <v>248</v>
      </c>
      <c r="C11" s="638"/>
      <c r="D11" s="638"/>
      <c r="E11" s="638"/>
      <c r="F11" s="638"/>
      <c r="G11" s="638"/>
      <c r="H11" s="638"/>
      <c r="I11" s="638"/>
      <c r="J11" s="638"/>
      <c r="K11" s="638"/>
      <c r="L11" s="638"/>
      <c r="M11" s="638"/>
      <c r="N11" s="638"/>
      <c r="O11" s="638"/>
      <c r="P11" s="638"/>
      <c r="Q11" s="639"/>
      <c r="R11" s="640">
        <v>11543520</v>
      </c>
      <c r="S11" s="641"/>
      <c r="T11" s="641"/>
      <c r="U11" s="641"/>
      <c r="V11" s="641"/>
      <c r="W11" s="641"/>
      <c r="X11" s="641"/>
      <c r="Y11" s="642"/>
      <c r="Z11" s="643">
        <v>4.3</v>
      </c>
      <c r="AA11" s="644"/>
      <c r="AB11" s="644"/>
      <c r="AC11" s="645"/>
      <c r="AD11" s="646">
        <v>11543520</v>
      </c>
      <c r="AE11" s="641"/>
      <c r="AF11" s="641"/>
      <c r="AG11" s="641"/>
      <c r="AH11" s="641"/>
      <c r="AI11" s="641"/>
      <c r="AJ11" s="641"/>
      <c r="AK11" s="642"/>
      <c r="AL11" s="643">
        <v>6.6</v>
      </c>
      <c r="AM11" s="644"/>
      <c r="AN11" s="644"/>
      <c r="AO11" s="679"/>
      <c r="AP11" s="637" t="s">
        <v>249</v>
      </c>
      <c r="AQ11" s="638"/>
      <c r="AR11" s="638"/>
      <c r="AS11" s="638"/>
      <c r="AT11" s="638"/>
      <c r="AU11" s="638"/>
      <c r="AV11" s="638"/>
      <c r="AW11" s="638"/>
      <c r="AX11" s="638"/>
      <c r="AY11" s="638"/>
      <c r="AZ11" s="638"/>
      <c r="BA11" s="638"/>
      <c r="BB11" s="638"/>
      <c r="BC11" s="638"/>
      <c r="BD11" s="638"/>
      <c r="BE11" s="638"/>
      <c r="BF11" s="639"/>
      <c r="BG11" s="640" t="s">
        <v>229</v>
      </c>
      <c r="BH11" s="641"/>
      <c r="BI11" s="641"/>
      <c r="BJ11" s="641"/>
      <c r="BK11" s="641"/>
      <c r="BL11" s="641"/>
      <c r="BM11" s="641"/>
      <c r="BN11" s="642"/>
      <c r="BO11" s="677" t="s">
        <v>229</v>
      </c>
      <c r="BP11" s="677"/>
      <c r="BQ11" s="677"/>
      <c r="BR11" s="677"/>
      <c r="BS11" s="646" t="s">
        <v>229</v>
      </c>
      <c r="BT11" s="641"/>
      <c r="BU11" s="641"/>
      <c r="BV11" s="641"/>
      <c r="BW11" s="641"/>
      <c r="BX11" s="641"/>
      <c r="BY11" s="641"/>
      <c r="BZ11" s="641"/>
      <c r="CA11" s="641"/>
      <c r="CB11" s="684"/>
      <c r="CD11" s="673" t="s">
        <v>250</v>
      </c>
      <c r="CE11" s="674"/>
      <c r="CF11" s="674"/>
      <c r="CG11" s="674"/>
      <c r="CH11" s="674"/>
      <c r="CI11" s="674"/>
      <c r="CJ11" s="674"/>
      <c r="CK11" s="674"/>
      <c r="CL11" s="674"/>
      <c r="CM11" s="674"/>
      <c r="CN11" s="674"/>
      <c r="CO11" s="674"/>
      <c r="CP11" s="674"/>
      <c r="CQ11" s="675"/>
      <c r="CR11" s="640">
        <v>1123824</v>
      </c>
      <c r="CS11" s="641"/>
      <c r="CT11" s="641"/>
      <c r="CU11" s="641"/>
      <c r="CV11" s="641"/>
      <c r="CW11" s="641"/>
      <c r="CX11" s="641"/>
      <c r="CY11" s="642"/>
      <c r="CZ11" s="677">
        <v>0.4</v>
      </c>
      <c r="DA11" s="677"/>
      <c r="DB11" s="677"/>
      <c r="DC11" s="677"/>
      <c r="DD11" s="646">
        <v>714934</v>
      </c>
      <c r="DE11" s="641"/>
      <c r="DF11" s="641"/>
      <c r="DG11" s="641"/>
      <c r="DH11" s="641"/>
      <c r="DI11" s="641"/>
      <c r="DJ11" s="641"/>
      <c r="DK11" s="641"/>
      <c r="DL11" s="641"/>
      <c r="DM11" s="641"/>
      <c r="DN11" s="641"/>
      <c r="DO11" s="641"/>
      <c r="DP11" s="642"/>
      <c r="DQ11" s="646">
        <v>717993</v>
      </c>
      <c r="DR11" s="641"/>
      <c r="DS11" s="641"/>
      <c r="DT11" s="641"/>
      <c r="DU11" s="641"/>
      <c r="DV11" s="641"/>
      <c r="DW11" s="641"/>
      <c r="DX11" s="641"/>
      <c r="DY11" s="641"/>
      <c r="DZ11" s="641"/>
      <c r="EA11" s="641"/>
      <c r="EB11" s="641"/>
      <c r="EC11" s="684"/>
    </row>
    <row r="12" spans="2:143" ht="11.25" customHeight="1" x14ac:dyDescent="0.15">
      <c r="B12" s="637" t="s">
        <v>251</v>
      </c>
      <c r="C12" s="638"/>
      <c r="D12" s="638"/>
      <c r="E12" s="638"/>
      <c r="F12" s="638"/>
      <c r="G12" s="638"/>
      <c r="H12" s="638"/>
      <c r="I12" s="638"/>
      <c r="J12" s="638"/>
      <c r="K12" s="638"/>
      <c r="L12" s="638"/>
      <c r="M12" s="638"/>
      <c r="N12" s="638"/>
      <c r="O12" s="638"/>
      <c r="P12" s="638"/>
      <c r="Q12" s="639"/>
      <c r="R12" s="640" t="s">
        <v>127</v>
      </c>
      <c r="S12" s="641"/>
      <c r="T12" s="641"/>
      <c r="U12" s="641"/>
      <c r="V12" s="641"/>
      <c r="W12" s="641"/>
      <c r="X12" s="641"/>
      <c r="Y12" s="642"/>
      <c r="Z12" s="677" t="s">
        <v>229</v>
      </c>
      <c r="AA12" s="677"/>
      <c r="AB12" s="677"/>
      <c r="AC12" s="677"/>
      <c r="AD12" s="678" t="s">
        <v>229</v>
      </c>
      <c r="AE12" s="678"/>
      <c r="AF12" s="678"/>
      <c r="AG12" s="678"/>
      <c r="AH12" s="678"/>
      <c r="AI12" s="678"/>
      <c r="AJ12" s="678"/>
      <c r="AK12" s="678"/>
      <c r="AL12" s="643" t="s">
        <v>229</v>
      </c>
      <c r="AM12" s="644"/>
      <c r="AN12" s="644"/>
      <c r="AO12" s="679"/>
      <c r="AP12" s="637" t="s">
        <v>252</v>
      </c>
      <c r="AQ12" s="638"/>
      <c r="AR12" s="638"/>
      <c r="AS12" s="638"/>
      <c r="AT12" s="638"/>
      <c r="AU12" s="638"/>
      <c r="AV12" s="638"/>
      <c r="AW12" s="638"/>
      <c r="AX12" s="638"/>
      <c r="AY12" s="638"/>
      <c r="AZ12" s="638"/>
      <c r="BA12" s="638"/>
      <c r="BB12" s="638"/>
      <c r="BC12" s="638"/>
      <c r="BD12" s="638"/>
      <c r="BE12" s="638"/>
      <c r="BF12" s="639"/>
      <c r="BG12" s="640" t="s">
        <v>229</v>
      </c>
      <c r="BH12" s="641"/>
      <c r="BI12" s="641"/>
      <c r="BJ12" s="641"/>
      <c r="BK12" s="641"/>
      <c r="BL12" s="641"/>
      <c r="BM12" s="641"/>
      <c r="BN12" s="642"/>
      <c r="BO12" s="677" t="s">
        <v>229</v>
      </c>
      <c r="BP12" s="677"/>
      <c r="BQ12" s="677"/>
      <c r="BR12" s="677"/>
      <c r="BS12" s="646" t="s">
        <v>127</v>
      </c>
      <c r="BT12" s="641"/>
      <c r="BU12" s="641"/>
      <c r="BV12" s="641"/>
      <c r="BW12" s="641"/>
      <c r="BX12" s="641"/>
      <c r="BY12" s="641"/>
      <c r="BZ12" s="641"/>
      <c r="CA12" s="641"/>
      <c r="CB12" s="684"/>
      <c r="CD12" s="673" t="s">
        <v>253</v>
      </c>
      <c r="CE12" s="674"/>
      <c r="CF12" s="674"/>
      <c r="CG12" s="674"/>
      <c r="CH12" s="674"/>
      <c r="CI12" s="674"/>
      <c r="CJ12" s="674"/>
      <c r="CK12" s="674"/>
      <c r="CL12" s="674"/>
      <c r="CM12" s="674"/>
      <c r="CN12" s="674"/>
      <c r="CO12" s="674"/>
      <c r="CP12" s="674"/>
      <c r="CQ12" s="675"/>
      <c r="CR12" s="640">
        <v>3055324</v>
      </c>
      <c r="CS12" s="641"/>
      <c r="CT12" s="641"/>
      <c r="CU12" s="641"/>
      <c r="CV12" s="641"/>
      <c r="CW12" s="641"/>
      <c r="CX12" s="641"/>
      <c r="CY12" s="642"/>
      <c r="CZ12" s="677">
        <v>1.2</v>
      </c>
      <c r="DA12" s="677"/>
      <c r="DB12" s="677"/>
      <c r="DC12" s="677"/>
      <c r="DD12" s="646" t="s">
        <v>127</v>
      </c>
      <c r="DE12" s="641"/>
      <c r="DF12" s="641"/>
      <c r="DG12" s="641"/>
      <c r="DH12" s="641"/>
      <c r="DI12" s="641"/>
      <c r="DJ12" s="641"/>
      <c r="DK12" s="641"/>
      <c r="DL12" s="641"/>
      <c r="DM12" s="641"/>
      <c r="DN12" s="641"/>
      <c r="DO12" s="641"/>
      <c r="DP12" s="642"/>
      <c r="DQ12" s="646">
        <v>1711098</v>
      </c>
      <c r="DR12" s="641"/>
      <c r="DS12" s="641"/>
      <c r="DT12" s="641"/>
      <c r="DU12" s="641"/>
      <c r="DV12" s="641"/>
      <c r="DW12" s="641"/>
      <c r="DX12" s="641"/>
      <c r="DY12" s="641"/>
      <c r="DZ12" s="641"/>
      <c r="EA12" s="641"/>
      <c r="EB12" s="641"/>
      <c r="EC12" s="684"/>
    </row>
    <row r="13" spans="2:143" ht="11.25" customHeight="1" x14ac:dyDescent="0.15">
      <c r="B13" s="637" t="s">
        <v>254</v>
      </c>
      <c r="C13" s="638"/>
      <c r="D13" s="638"/>
      <c r="E13" s="638"/>
      <c r="F13" s="638"/>
      <c r="G13" s="638"/>
      <c r="H13" s="638"/>
      <c r="I13" s="638"/>
      <c r="J13" s="638"/>
      <c r="K13" s="638"/>
      <c r="L13" s="638"/>
      <c r="M13" s="638"/>
      <c r="N13" s="638"/>
      <c r="O13" s="638"/>
      <c r="P13" s="638"/>
      <c r="Q13" s="639"/>
      <c r="R13" s="640" t="s">
        <v>229</v>
      </c>
      <c r="S13" s="641"/>
      <c r="T13" s="641"/>
      <c r="U13" s="641"/>
      <c r="V13" s="641"/>
      <c r="W13" s="641"/>
      <c r="X13" s="641"/>
      <c r="Y13" s="642"/>
      <c r="Z13" s="677" t="s">
        <v>229</v>
      </c>
      <c r="AA13" s="677"/>
      <c r="AB13" s="677"/>
      <c r="AC13" s="677"/>
      <c r="AD13" s="678" t="s">
        <v>127</v>
      </c>
      <c r="AE13" s="678"/>
      <c r="AF13" s="678"/>
      <c r="AG13" s="678"/>
      <c r="AH13" s="678"/>
      <c r="AI13" s="678"/>
      <c r="AJ13" s="678"/>
      <c r="AK13" s="678"/>
      <c r="AL13" s="643" t="s">
        <v>127</v>
      </c>
      <c r="AM13" s="644"/>
      <c r="AN13" s="644"/>
      <c r="AO13" s="679"/>
      <c r="AP13" s="637" t="s">
        <v>255</v>
      </c>
      <c r="AQ13" s="638"/>
      <c r="AR13" s="638"/>
      <c r="AS13" s="638"/>
      <c r="AT13" s="638"/>
      <c r="AU13" s="638"/>
      <c r="AV13" s="638"/>
      <c r="AW13" s="638"/>
      <c r="AX13" s="638"/>
      <c r="AY13" s="638"/>
      <c r="AZ13" s="638"/>
      <c r="BA13" s="638"/>
      <c r="BB13" s="638"/>
      <c r="BC13" s="638"/>
      <c r="BD13" s="638"/>
      <c r="BE13" s="638"/>
      <c r="BF13" s="639"/>
      <c r="BG13" s="640" t="s">
        <v>127</v>
      </c>
      <c r="BH13" s="641"/>
      <c r="BI13" s="641"/>
      <c r="BJ13" s="641"/>
      <c r="BK13" s="641"/>
      <c r="BL13" s="641"/>
      <c r="BM13" s="641"/>
      <c r="BN13" s="642"/>
      <c r="BO13" s="677" t="s">
        <v>229</v>
      </c>
      <c r="BP13" s="677"/>
      <c r="BQ13" s="677"/>
      <c r="BR13" s="677"/>
      <c r="BS13" s="646" t="s">
        <v>229</v>
      </c>
      <c r="BT13" s="641"/>
      <c r="BU13" s="641"/>
      <c r="BV13" s="641"/>
      <c r="BW13" s="641"/>
      <c r="BX13" s="641"/>
      <c r="BY13" s="641"/>
      <c r="BZ13" s="641"/>
      <c r="CA13" s="641"/>
      <c r="CB13" s="684"/>
      <c r="CD13" s="673" t="s">
        <v>256</v>
      </c>
      <c r="CE13" s="674"/>
      <c r="CF13" s="674"/>
      <c r="CG13" s="674"/>
      <c r="CH13" s="674"/>
      <c r="CI13" s="674"/>
      <c r="CJ13" s="674"/>
      <c r="CK13" s="674"/>
      <c r="CL13" s="674"/>
      <c r="CM13" s="674"/>
      <c r="CN13" s="674"/>
      <c r="CO13" s="674"/>
      <c r="CP13" s="674"/>
      <c r="CQ13" s="675"/>
      <c r="CR13" s="640">
        <v>18629972</v>
      </c>
      <c r="CS13" s="641"/>
      <c r="CT13" s="641"/>
      <c r="CU13" s="641"/>
      <c r="CV13" s="641"/>
      <c r="CW13" s="641"/>
      <c r="CX13" s="641"/>
      <c r="CY13" s="642"/>
      <c r="CZ13" s="677">
        <v>7</v>
      </c>
      <c r="DA13" s="677"/>
      <c r="DB13" s="677"/>
      <c r="DC13" s="677"/>
      <c r="DD13" s="646">
        <v>7844391</v>
      </c>
      <c r="DE13" s="641"/>
      <c r="DF13" s="641"/>
      <c r="DG13" s="641"/>
      <c r="DH13" s="641"/>
      <c r="DI13" s="641"/>
      <c r="DJ13" s="641"/>
      <c r="DK13" s="641"/>
      <c r="DL13" s="641"/>
      <c r="DM13" s="641"/>
      <c r="DN13" s="641"/>
      <c r="DO13" s="641"/>
      <c r="DP13" s="642"/>
      <c r="DQ13" s="646">
        <v>14639858</v>
      </c>
      <c r="DR13" s="641"/>
      <c r="DS13" s="641"/>
      <c r="DT13" s="641"/>
      <c r="DU13" s="641"/>
      <c r="DV13" s="641"/>
      <c r="DW13" s="641"/>
      <c r="DX13" s="641"/>
      <c r="DY13" s="641"/>
      <c r="DZ13" s="641"/>
      <c r="EA13" s="641"/>
      <c r="EB13" s="641"/>
      <c r="EC13" s="684"/>
    </row>
    <row r="14" spans="2:143" ht="11.25" customHeight="1" x14ac:dyDescent="0.15">
      <c r="B14" s="637" t="s">
        <v>257</v>
      </c>
      <c r="C14" s="638"/>
      <c r="D14" s="638"/>
      <c r="E14" s="638"/>
      <c r="F14" s="638"/>
      <c r="G14" s="638"/>
      <c r="H14" s="638"/>
      <c r="I14" s="638"/>
      <c r="J14" s="638"/>
      <c r="K14" s="638"/>
      <c r="L14" s="638"/>
      <c r="M14" s="638"/>
      <c r="N14" s="638"/>
      <c r="O14" s="638"/>
      <c r="P14" s="638"/>
      <c r="Q14" s="639"/>
      <c r="R14" s="640">
        <v>301939</v>
      </c>
      <c r="S14" s="641"/>
      <c r="T14" s="641"/>
      <c r="U14" s="641"/>
      <c r="V14" s="641"/>
      <c r="W14" s="641"/>
      <c r="X14" s="641"/>
      <c r="Y14" s="642"/>
      <c r="Z14" s="677">
        <v>0.1</v>
      </c>
      <c r="AA14" s="677"/>
      <c r="AB14" s="677"/>
      <c r="AC14" s="677"/>
      <c r="AD14" s="678">
        <v>301939</v>
      </c>
      <c r="AE14" s="678"/>
      <c r="AF14" s="678"/>
      <c r="AG14" s="678"/>
      <c r="AH14" s="678"/>
      <c r="AI14" s="678"/>
      <c r="AJ14" s="678"/>
      <c r="AK14" s="678"/>
      <c r="AL14" s="643">
        <v>0.2</v>
      </c>
      <c r="AM14" s="644"/>
      <c r="AN14" s="644"/>
      <c r="AO14" s="679"/>
      <c r="AP14" s="637" t="s">
        <v>258</v>
      </c>
      <c r="AQ14" s="638"/>
      <c r="AR14" s="638"/>
      <c r="AS14" s="638"/>
      <c r="AT14" s="638"/>
      <c r="AU14" s="638"/>
      <c r="AV14" s="638"/>
      <c r="AW14" s="638"/>
      <c r="AX14" s="638"/>
      <c r="AY14" s="638"/>
      <c r="AZ14" s="638"/>
      <c r="BA14" s="638"/>
      <c r="BB14" s="638"/>
      <c r="BC14" s="638"/>
      <c r="BD14" s="638"/>
      <c r="BE14" s="638"/>
      <c r="BF14" s="639"/>
      <c r="BG14" s="640">
        <v>366301</v>
      </c>
      <c r="BH14" s="641"/>
      <c r="BI14" s="641"/>
      <c r="BJ14" s="641"/>
      <c r="BK14" s="641"/>
      <c r="BL14" s="641"/>
      <c r="BM14" s="641"/>
      <c r="BN14" s="642"/>
      <c r="BO14" s="677">
        <v>0.5</v>
      </c>
      <c r="BP14" s="677"/>
      <c r="BQ14" s="677"/>
      <c r="BR14" s="677"/>
      <c r="BS14" s="646" t="s">
        <v>229</v>
      </c>
      <c r="BT14" s="641"/>
      <c r="BU14" s="641"/>
      <c r="BV14" s="641"/>
      <c r="BW14" s="641"/>
      <c r="BX14" s="641"/>
      <c r="BY14" s="641"/>
      <c r="BZ14" s="641"/>
      <c r="CA14" s="641"/>
      <c r="CB14" s="684"/>
      <c r="CD14" s="673" t="s">
        <v>259</v>
      </c>
      <c r="CE14" s="674"/>
      <c r="CF14" s="674"/>
      <c r="CG14" s="674"/>
      <c r="CH14" s="674"/>
      <c r="CI14" s="674"/>
      <c r="CJ14" s="674"/>
      <c r="CK14" s="674"/>
      <c r="CL14" s="674"/>
      <c r="CM14" s="674"/>
      <c r="CN14" s="674"/>
      <c r="CO14" s="674"/>
      <c r="CP14" s="674"/>
      <c r="CQ14" s="675"/>
      <c r="CR14" s="640">
        <v>1464514</v>
      </c>
      <c r="CS14" s="641"/>
      <c r="CT14" s="641"/>
      <c r="CU14" s="641"/>
      <c r="CV14" s="641"/>
      <c r="CW14" s="641"/>
      <c r="CX14" s="641"/>
      <c r="CY14" s="642"/>
      <c r="CZ14" s="677">
        <v>0.6</v>
      </c>
      <c r="DA14" s="677"/>
      <c r="DB14" s="677"/>
      <c r="DC14" s="677"/>
      <c r="DD14" s="646">
        <v>600792</v>
      </c>
      <c r="DE14" s="641"/>
      <c r="DF14" s="641"/>
      <c r="DG14" s="641"/>
      <c r="DH14" s="641"/>
      <c r="DI14" s="641"/>
      <c r="DJ14" s="641"/>
      <c r="DK14" s="641"/>
      <c r="DL14" s="641"/>
      <c r="DM14" s="641"/>
      <c r="DN14" s="641"/>
      <c r="DO14" s="641"/>
      <c r="DP14" s="642"/>
      <c r="DQ14" s="646">
        <v>1141393</v>
      </c>
      <c r="DR14" s="641"/>
      <c r="DS14" s="641"/>
      <c r="DT14" s="641"/>
      <c r="DU14" s="641"/>
      <c r="DV14" s="641"/>
      <c r="DW14" s="641"/>
      <c r="DX14" s="641"/>
      <c r="DY14" s="641"/>
      <c r="DZ14" s="641"/>
      <c r="EA14" s="641"/>
      <c r="EB14" s="641"/>
      <c r="EC14" s="684"/>
    </row>
    <row r="15" spans="2:143" ht="11.25" customHeight="1" x14ac:dyDescent="0.15">
      <c r="B15" s="637" t="s">
        <v>260</v>
      </c>
      <c r="C15" s="638"/>
      <c r="D15" s="638"/>
      <c r="E15" s="638"/>
      <c r="F15" s="638"/>
      <c r="G15" s="638"/>
      <c r="H15" s="638"/>
      <c r="I15" s="638"/>
      <c r="J15" s="638"/>
      <c r="K15" s="638"/>
      <c r="L15" s="638"/>
      <c r="M15" s="638"/>
      <c r="N15" s="638"/>
      <c r="O15" s="638"/>
      <c r="P15" s="638"/>
      <c r="Q15" s="639"/>
      <c r="R15" s="640" t="s">
        <v>229</v>
      </c>
      <c r="S15" s="641"/>
      <c r="T15" s="641"/>
      <c r="U15" s="641"/>
      <c r="V15" s="641"/>
      <c r="W15" s="641"/>
      <c r="X15" s="641"/>
      <c r="Y15" s="642"/>
      <c r="Z15" s="677" t="s">
        <v>127</v>
      </c>
      <c r="AA15" s="677"/>
      <c r="AB15" s="677"/>
      <c r="AC15" s="677"/>
      <c r="AD15" s="678" t="s">
        <v>229</v>
      </c>
      <c r="AE15" s="678"/>
      <c r="AF15" s="678"/>
      <c r="AG15" s="678"/>
      <c r="AH15" s="678"/>
      <c r="AI15" s="678"/>
      <c r="AJ15" s="678"/>
      <c r="AK15" s="678"/>
      <c r="AL15" s="643" t="s">
        <v>127</v>
      </c>
      <c r="AM15" s="644"/>
      <c r="AN15" s="644"/>
      <c r="AO15" s="679"/>
      <c r="AP15" s="637" t="s">
        <v>261</v>
      </c>
      <c r="AQ15" s="638"/>
      <c r="AR15" s="638"/>
      <c r="AS15" s="638"/>
      <c r="AT15" s="638"/>
      <c r="AU15" s="638"/>
      <c r="AV15" s="638"/>
      <c r="AW15" s="638"/>
      <c r="AX15" s="638"/>
      <c r="AY15" s="638"/>
      <c r="AZ15" s="638"/>
      <c r="BA15" s="638"/>
      <c r="BB15" s="638"/>
      <c r="BC15" s="638"/>
      <c r="BD15" s="638"/>
      <c r="BE15" s="638"/>
      <c r="BF15" s="639"/>
      <c r="BG15" s="640">
        <v>3391004</v>
      </c>
      <c r="BH15" s="641"/>
      <c r="BI15" s="641"/>
      <c r="BJ15" s="641"/>
      <c r="BK15" s="641"/>
      <c r="BL15" s="641"/>
      <c r="BM15" s="641"/>
      <c r="BN15" s="642"/>
      <c r="BO15" s="677">
        <v>5</v>
      </c>
      <c r="BP15" s="677"/>
      <c r="BQ15" s="677"/>
      <c r="BR15" s="677"/>
      <c r="BS15" s="646" t="s">
        <v>127</v>
      </c>
      <c r="BT15" s="641"/>
      <c r="BU15" s="641"/>
      <c r="BV15" s="641"/>
      <c r="BW15" s="641"/>
      <c r="BX15" s="641"/>
      <c r="BY15" s="641"/>
      <c r="BZ15" s="641"/>
      <c r="CA15" s="641"/>
      <c r="CB15" s="684"/>
      <c r="CD15" s="673" t="s">
        <v>262</v>
      </c>
      <c r="CE15" s="674"/>
      <c r="CF15" s="674"/>
      <c r="CG15" s="674"/>
      <c r="CH15" s="674"/>
      <c r="CI15" s="674"/>
      <c r="CJ15" s="674"/>
      <c r="CK15" s="674"/>
      <c r="CL15" s="674"/>
      <c r="CM15" s="674"/>
      <c r="CN15" s="674"/>
      <c r="CO15" s="674"/>
      <c r="CP15" s="674"/>
      <c r="CQ15" s="675"/>
      <c r="CR15" s="640">
        <v>35394679</v>
      </c>
      <c r="CS15" s="641"/>
      <c r="CT15" s="641"/>
      <c r="CU15" s="641"/>
      <c r="CV15" s="641"/>
      <c r="CW15" s="641"/>
      <c r="CX15" s="641"/>
      <c r="CY15" s="642"/>
      <c r="CZ15" s="677">
        <v>13.4</v>
      </c>
      <c r="DA15" s="677"/>
      <c r="DB15" s="677"/>
      <c r="DC15" s="677"/>
      <c r="DD15" s="646">
        <v>9182025</v>
      </c>
      <c r="DE15" s="641"/>
      <c r="DF15" s="641"/>
      <c r="DG15" s="641"/>
      <c r="DH15" s="641"/>
      <c r="DI15" s="641"/>
      <c r="DJ15" s="641"/>
      <c r="DK15" s="641"/>
      <c r="DL15" s="641"/>
      <c r="DM15" s="641"/>
      <c r="DN15" s="641"/>
      <c r="DO15" s="641"/>
      <c r="DP15" s="642"/>
      <c r="DQ15" s="646">
        <v>30097598</v>
      </c>
      <c r="DR15" s="641"/>
      <c r="DS15" s="641"/>
      <c r="DT15" s="641"/>
      <c r="DU15" s="641"/>
      <c r="DV15" s="641"/>
      <c r="DW15" s="641"/>
      <c r="DX15" s="641"/>
      <c r="DY15" s="641"/>
      <c r="DZ15" s="641"/>
      <c r="EA15" s="641"/>
      <c r="EB15" s="641"/>
      <c r="EC15" s="684"/>
    </row>
    <row r="16" spans="2:143" ht="11.25" customHeight="1" x14ac:dyDescent="0.15">
      <c r="B16" s="637" t="s">
        <v>263</v>
      </c>
      <c r="C16" s="638"/>
      <c r="D16" s="638"/>
      <c r="E16" s="638"/>
      <c r="F16" s="638"/>
      <c r="G16" s="638"/>
      <c r="H16" s="638"/>
      <c r="I16" s="638"/>
      <c r="J16" s="638"/>
      <c r="K16" s="638"/>
      <c r="L16" s="638"/>
      <c r="M16" s="638"/>
      <c r="N16" s="638"/>
      <c r="O16" s="638"/>
      <c r="P16" s="638"/>
      <c r="Q16" s="639"/>
      <c r="R16" s="640">
        <v>106692</v>
      </c>
      <c r="S16" s="641"/>
      <c r="T16" s="641"/>
      <c r="U16" s="641"/>
      <c r="V16" s="641"/>
      <c r="W16" s="641"/>
      <c r="X16" s="641"/>
      <c r="Y16" s="642"/>
      <c r="Z16" s="677">
        <v>0</v>
      </c>
      <c r="AA16" s="677"/>
      <c r="AB16" s="677"/>
      <c r="AC16" s="677"/>
      <c r="AD16" s="678">
        <v>106692</v>
      </c>
      <c r="AE16" s="678"/>
      <c r="AF16" s="678"/>
      <c r="AG16" s="678"/>
      <c r="AH16" s="678"/>
      <c r="AI16" s="678"/>
      <c r="AJ16" s="678"/>
      <c r="AK16" s="678"/>
      <c r="AL16" s="643">
        <v>0.1</v>
      </c>
      <c r="AM16" s="644"/>
      <c r="AN16" s="644"/>
      <c r="AO16" s="679"/>
      <c r="AP16" s="637" t="s">
        <v>264</v>
      </c>
      <c r="AQ16" s="638"/>
      <c r="AR16" s="638"/>
      <c r="AS16" s="638"/>
      <c r="AT16" s="638"/>
      <c r="AU16" s="638"/>
      <c r="AV16" s="638"/>
      <c r="AW16" s="638"/>
      <c r="AX16" s="638"/>
      <c r="AY16" s="638"/>
      <c r="AZ16" s="638"/>
      <c r="BA16" s="638"/>
      <c r="BB16" s="638"/>
      <c r="BC16" s="638"/>
      <c r="BD16" s="638"/>
      <c r="BE16" s="638"/>
      <c r="BF16" s="639"/>
      <c r="BG16" s="640" t="s">
        <v>229</v>
      </c>
      <c r="BH16" s="641"/>
      <c r="BI16" s="641"/>
      <c r="BJ16" s="641"/>
      <c r="BK16" s="641"/>
      <c r="BL16" s="641"/>
      <c r="BM16" s="641"/>
      <c r="BN16" s="642"/>
      <c r="BO16" s="677" t="s">
        <v>127</v>
      </c>
      <c r="BP16" s="677"/>
      <c r="BQ16" s="677"/>
      <c r="BR16" s="677"/>
      <c r="BS16" s="646" t="s">
        <v>229</v>
      </c>
      <c r="BT16" s="641"/>
      <c r="BU16" s="641"/>
      <c r="BV16" s="641"/>
      <c r="BW16" s="641"/>
      <c r="BX16" s="641"/>
      <c r="BY16" s="641"/>
      <c r="BZ16" s="641"/>
      <c r="CA16" s="641"/>
      <c r="CB16" s="684"/>
      <c r="CD16" s="673" t="s">
        <v>265</v>
      </c>
      <c r="CE16" s="674"/>
      <c r="CF16" s="674"/>
      <c r="CG16" s="674"/>
      <c r="CH16" s="674"/>
      <c r="CI16" s="674"/>
      <c r="CJ16" s="674"/>
      <c r="CK16" s="674"/>
      <c r="CL16" s="674"/>
      <c r="CM16" s="674"/>
      <c r="CN16" s="674"/>
      <c r="CO16" s="674"/>
      <c r="CP16" s="674"/>
      <c r="CQ16" s="675"/>
      <c r="CR16" s="640" t="s">
        <v>127</v>
      </c>
      <c r="CS16" s="641"/>
      <c r="CT16" s="641"/>
      <c r="CU16" s="641"/>
      <c r="CV16" s="641"/>
      <c r="CW16" s="641"/>
      <c r="CX16" s="641"/>
      <c r="CY16" s="642"/>
      <c r="CZ16" s="677" t="s">
        <v>229</v>
      </c>
      <c r="DA16" s="677"/>
      <c r="DB16" s="677"/>
      <c r="DC16" s="677"/>
      <c r="DD16" s="646" t="s">
        <v>127</v>
      </c>
      <c r="DE16" s="641"/>
      <c r="DF16" s="641"/>
      <c r="DG16" s="641"/>
      <c r="DH16" s="641"/>
      <c r="DI16" s="641"/>
      <c r="DJ16" s="641"/>
      <c r="DK16" s="641"/>
      <c r="DL16" s="641"/>
      <c r="DM16" s="641"/>
      <c r="DN16" s="641"/>
      <c r="DO16" s="641"/>
      <c r="DP16" s="642"/>
      <c r="DQ16" s="646" t="s">
        <v>127</v>
      </c>
      <c r="DR16" s="641"/>
      <c r="DS16" s="641"/>
      <c r="DT16" s="641"/>
      <c r="DU16" s="641"/>
      <c r="DV16" s="641"/>
      <c r="DW16" s="641"/>
      <c r="DX16" s="641"/>
      <c r="DY16" s="641"/>
      <c r="DZ16" s="641"/>
      <c r="EA16" s="641"/>
      <c r="EB16" s="641"/>
      <c r="EC16" s="684"/>
    </row>
    <row r="17" spans="2:133" ht="11.25" customHeight="1" x14ac:dyDescent="0.15">
      <c r="B17" s="637" t="s">
        <v>266</v>
      </c>
      <c r="C17" s="638"/>
      <c r="D17" s="638"/>
      <c r="E17" s="638"/>
      <c r="F17" s="638"/>
      <c r="G17" s="638"/>
      <c r="H17" s="638"/>
      <c r="I17" s="638"/>
      <c r="J17" s="638"/>
      <c r="K17" s="638"/>
      <c r="L17" s="638"/>
      <c r="M17" s="638"/>
      <c r="N17" s="638"/>
      <c r="O17" s="638"/>
      <c r="P17" s="638"/>
      <c r="Q17" s="639"/>
      <c r="R17" s="640">
        <v>1928113</v>
      </c>
      <c r="S17" s="641"/>
      <c r="T17" s="641"/>
      <c r="U17" s="641"/>
      <c r="V17" s="641"/>
      <c r="W17" s="641"/>
      <c r="X17" s="641"/>
      <c r="Y17" s="642"/>
      <c r="Z17" s="677">
        <v>0.7</v>
      </c>
      <c r="AA17" s="677"/>
      <c r="AB17" s="677"/>
      <c r="AC17" s="677"/>
      <c r="AD17" s="678">
        <v>1928113</v>
      </c>
      <c r="AE17" s="678"/>
      <c r="AF17" s="678"/>
      <c r="AG17" s="678"/>
      <c r="AH17" s="678"/>
      <c r="AI17" s="678"/>
      <c r="AJ17" s="678"/>
      <c r="AK17" s="678"/>
      <c r="AL17" s="643">
        <v>1.1000000000000001</v>
      </c>
      <c r="AM17" s="644"/>
      <c r="AN17" s="644"/>
      <c r="AO17" s="679"/>
      <c r="AP17" s="637" t="s">
        <v>267</v>
      </c>
      <c r="AQ17" s="638"/>
      <c r="AR17" s="638"/>
      <c r="AS17" s="638"/>
      <c r="AT17" s="638"/>
      <c r="AU17" s="638"/>
      <c r="AV17" s="638"/>
      <c r="AW17" s="638"/>
      <c r="AX17" s="638"/>
      <c r="AY17" s="638"/>
      <c r="AZ17" s="638"/>
      <c r="BA17" s="638"/>
      <c r="BB17" s="638"/>
      <c r="BC17" s="638"/>
      <c r="BD17" s="638"/>
      <c r="BE17" s="638"/>
      <c r="BF17" s="639"/>
      <c r="BG17" s="640" t="s">
        <v>229</v>
      </c>
      <c r="BH17" s="641"/>
      <c r="BI17" s="641"/>
      <c r="BJ17" s="641"/>
      <c r="BK17" s="641"/>
      <c r="BL17" s="641"/>
      <c r="BM17" s="641"/>
      <c r="BN17" s="642"/>
      <c r="BO17" s="677" t="s">
        <v>229</v>
      </c>
      <c r="BP17" s="677"/>
      <c r="BQ17" s="677"/>
      <c r="BR17" s="677"/>
      <c r="BS17" s="646" t="s">
        <v>127</v>
      </c>
      <c r="BT17" s="641"/>
      <c r="BU17" s="641"/>
      <c r="BV17" s="641"/>
      <c r="BW17" s="641"/>
      <c r="BX17" s="641"/>
      <c r="BY17" s="641"/>
      <c r="BZ17" s="641"/>
      <c r="CA17" s="641"/>
      <c r="CB17" s="684"/>
      <c r="CD17" s="673" t="s">
        <v>268</v>
      </c>
      <c r="CE17" s="674"/>
      <c r="CF17" s="674"/>
      <c r="CG17" s="674"/>
      <c r="CH17" s="674"/>
      <c r="CI17" s="674"/>
      <c r="CJ17" s="674"/>
      <c r="CK17" s="674"/>
      <c r="CL17" s="674"/>
      <c r="CM17" s="674"/>
      <c r="CN17" s="674"/>
      <c r="CO17" s="674"/>
      <c r="CP17" s="674"/>
      <c r="CQ17" s="675"/>
      <c r="CR17" s="640">
        <v>5033537</v>
      </c>
      <c r="CS17" s="641"/>
      <c r="CT17" s="641"/>
      <c r="CU17" s="641"/>
      <c r="CV17" s="641"/>
      <c r="CW17" s="641"/>
      <c r="CX17" s="641"/>
      <c r="CY17" s="642"/>
      <c r="CZ17" s="677">
        <v>1.9</v>
      </c>
      <c r="DA17" s="677"/>
      <c r="DB17" s="677"/>
      <c r="DC17" s="677"/>
      <c r="DD17" s="646" t="s">
        <v>229</v>
      </c>
      <c r="DE17" s="641"/>
      <c r="DF17" s="641"/>
      <c r="DG17" s="641"/>
      <c r="DH17" s="641"/>
      <c r="DI17" s="641"/>
      <c r="DJ17" s="641"/>
      <c r="DK17" s="641"/>
      <c r="DL17" s="641"/>
      <c r="DM17" s="641"/>
      <c r="DN17" s="641"/>
      <c r="DO17" s="641"/>
      <c r="DP17" s="642"/>
      <c r="DQ17" s="646">
        <v>5033537</v>
      </c>
      <c r="DR17" s="641"/>
      <c r="DS17" s="641"/>
      <c r="DT17" s="641"/>
      <c r="DU17" s="641"/>
      <c r="DV17" s="641"/>
      <c r="DW17" s="641"/>
      <c r="DX17" s="641"/>
      <c r="DY17" s="641"/>
      <c r="DZ17" s="641"/>
      <c r="EA17" s="641"/>
      <c r="EB17" s="641"/>
      <c r="EC17" s="684"/>
    </row>
    <row r="18" spans="2:133" ht="11.25" customHeight="1" x14ac:dyDescent="0.15">
      <c r="B18" s="637" t="s">
        <v>269</v>
      </c>
      <c r="C18" s="638"/>
      <c r="D18" s="638"/>
      <c r="E18" s="638"/>
      <c r="F18" s="638"/>
      <c r="G18" s="638"/>
      <c r="H18" s="638"/>
      <c r="I18" s="638"/>
      <c r="J18" s="638"/>
      <c r="K18" s="638"/>
      <c r="L18" s="638"/>
      <c r="M18" s="638"/>
      <c r="N18" s="638"/>
      <c r="O18" s="638"/>
      <c r="P18" s="638"/>
      <c r="Q18" s="639"/>
      <c r="R18" s="640">
        <v>496570</v>
      </c>
      <c r="S18" s="641"/>
      <c r="T18" s="641"/>
      <c r="U18" s="641"/>
      <c r="V18" s="641"/>
      <c r="W18" s="641"/>
      <c r="X18" s="641"/>
      <c r="Y18" s="642"/>
      <c r="Z18" s="677">
        <v>0.2</v>
      </c>
      <c r="AA18" s="677"/>
      <c r="AB18" s="677"/>
      <c r="AC18" s="677"/>
      <c r="AD18" s="678">
        <v>496570</v>
      </c>
      <c r="AE18" s="678"/>
      <c r="AF18" s="678"/>
      <c r="AG18" s="678"/>
      <c r="AH18" s="678"/>
      <c r="AI18" s="678"/>
      <c r="AJ18" s="678"/>
      <c r="AK18" s="678"/>
      <c r="AL18" s="643">
        <v>0.3</v>
      </c>
      <c r="AM18" s="644"/>
      <c r="AN18" s="644"/>
      <c r="AO18" s="679"/>
      <c r="AP18" s="637" t="s">
        <v>270</v>
      </c>
      <c r="AQ18" s="638"/>
      <c r="AR18" s="638"/>
      <c r="AS18" s="638"/>
      <c r="AT18" s="638"/>
      <c r="AU18" s="638"/>
      <c r="AV18" s="638"/>
      <c r="AW18" s="638"/>
      <c r="AX18" s="638"/>
      <c r="AY18" s="638"/>
      <c r="AZ18" s="638"/>
      <c r="BA18" s="638"/>
      <c r="BB18" s="638"/>
      <c r="BC18" s="638"/>
      <c r="BD18" s="638"/>
      <c r="BE18" s="638"/>
      <c r="BF18" s="639"/>
      <c r="BG18" s="640" t="s">
        <v>229</v>
      </c>
      <c r="BH18" s="641"/>
      <c r="BI18" s="641"/>
      <c r="BJ18" s="641"/>
      <c r="BK18" s="641"/>
      <c r="BL18" s="641"/>
      <c r="BM18" s="641"/>
      <c r="BN18" s="642"/>
      <c r="BO18" s="677" t="s">
        <v>127</v>
      </c>
      <c r="BP18" s="677"/>
      <c r="BQ18" s="677"/>
      <c r="BR18" s="677"/>
      <c r="BS18" s="646" t="s">
        <v>229</v>
      </c>
      <c r="BT18" s="641"/>
      <c r="BU18" s="641"/>
      <c r="BV18" s="641"/>
      <c r="BW18" s="641"/>
      <c r="BX18" s="641"/>
      <c r="BY18" s="641"/>
      <c r="BZ18" s="641"/>
      <c r="CA18" s="641"/>
      <c r="CB18" s="684"/>
      <c r="CD18" s="673" t="s">
        <v>271</v>
      </c>
      <c r="CE18" s="674"/>
      <c r="CF18" s="674"/>
      <c r="CG18" s="674"/>
      <c r="CH18" s="674"/>
      <c r="CI18" s="674"/>
      <c r="CJ18" s="674"/>
      <c r="CK18" s="674"/>
      <c r="CL18" s="674"/>
      <c r="CM18" s="674"/>
      <c r="CN18" s="674"/>
      <c r="CO18" s="674"/>
      <c r="CP18" s="674"/>
      <c r="CQ18" s="675"/>
      <c r="CR18" s="640" t="s">
        <v>127</v>
      </c>
      <c r="CS18" s="641"/>
      <c r="CT18" s="641"/>
      <c r="CU18" s="641"/>
      <c r="CV18" s="641"/>
      <c r="CW18" s="641"/>
      <c r="CX18" s="641"/>
      <c r="CY18" s="642"/>
      <c r="CZ18" s="677" t="s">
        <v>229</v>
      </c>
      <c r="DA18" s="677"/>
      <c r="DB18" s="677"/>
      <c r="DC18" s="677"/>
      <c r="DD18" s="646" t="s">
        <v>229</v>
      </c>
      <c r="DE18" s="641"/>
      <c r="DF18" s="641"/>
      <c r="DG18" s="641"/>
      <c r="DH18" s="641"/>
      <c r="DI18" s="641"/>
      <c r="DJ18" s="641"/>
      <c r="DK18" s="641"/>
      <c r="DL18" s="641"/>
      <c r="DM18" s="641"/>
      <c r="DN18" s="641"/>
      <c r="DO18" s="641"/>
      <c r="DP18" s="642"/>
      <c r="DQ18" s="646" t="s">
        <v>229</v>
      </c>
      <c r="DR18" s="641"/>
      <c r="DS18" s="641"/>
      <c r="DT18" s="641"/>
      <c r="DU18" s="641"/>
      <c r="DV18" s="641"/>
      <c r="DW18" s="641"/>
      <c r="DX18" s="641"/>
      <c r="DY18" s="641"/>
      <c r="DZ18" s="641"/>
      <c r="EA18" s="641"/>
      <c r="EB18" s="641"/>
      <c r="EC18" s="684"/>
    </row>
    <row r="19" spans="2:133" ht="11.25" customHeight="1" x14ac:dyDescent="0.15">
      <c r="B19" s="637" t="s">
        <v>272</v>
      </c>
      <c r="C19" s="638"/>
      <c r="D19" s="638"/>
      <c r="E19" s="638"/>
      <c r="F19" s="638"/>
      <c r="G19" s="638"/>
      <c r="H19" s="638"/>
      <c r="I19" s="638"/>
      <c r="J19" s="638"/>
      <c r="K19" s="638"/>
      <c r="L19" s="638"/>
      <c r="M19" s="638"/>
      <c r="N19" s="638"/>
      <c r="O19" s="638"/>
      <c r="P19" s="638"/>
      <c r="Q19" s="639"/>
      <c r="R19" s="640">
        <v>51315</v>
      </c>
      <c r="S19" s="641"/>
      <c r="T19" s="641"/>
      <c r="U19" s="641"/>
      <c r="V19" s="641"/>
      <c r="W19" s="641"/>
      <c r="X19" s="641"/>
      <c r="Y19" s="642"/>
      <c r="Z19" s="677">
        <v>0</v>
      </c>
      <c r="AA19" s="677"/>
      <c r="AB19" s="677"/>
      <c r="AC19" s="677"/>
      <c r="AD19" s="678">
        <v>51315</v>
      </c>
      <c r="AE19" s="678"/>
      <c r="AF19" s="678"/>
      <c r="AG19" s="678"/>
      <c r="AH19" s="678"/>
      <c r="AI19" s="678"/>
      <c r="AJ19" s="678"/>
      <c r="AK19" s="678"/>
      <c r="AL19" s="643">
        <v>0</v>
      </c>
      <c r="AM19" s="644"/>
      <c r="AN19" s="644"/>
      <c r="AO19" s="679"/>
      <c r="AP19" s="637" t="s">
        <v>273</v>
      </c>
      <c r="AQ19" s="638"/>
      <c r="AR19" s="638"/>
      <c r="AS19" s="638"/>
      <c r="AT19" s="638"/>
      <c r="AU19" s="638"/>
      <c r="AV19" s="638"/>
      <c r="AW19" s="638"/>
      <c r="AX19" s="638"/>
      <c r="AY19" s="638"/>
      <c r="AZ19" s="638"/>
      <c r="BA19" s="638"/>
      <c r="BB19" s="638"/>
      <c r="BC19" s="638"/>
      <c r="BD19" s="638"/>
      <c r="BE19" s="638"/>
      <c r="BF19" s="639"/>
      <c r="BG19" s="640">
        <v>27138</v>
      </c>
      <c r="BH19" s="641"/>
      <c r="BI19" s="641"/>
      <c r="BJ19" s="641"/>
      <c r="BK19" s="641"/>
      <c r="BL19" s="641"/>
      <c r="BM19" s="641"/>
      <c r="BN19" s="642"/>
      <c r="BO19" s="677">
        <v>0</v>
      </c>
      <c r="BP19" s="677"/>
      <c r="BQ19" s="677"/>
      <c r="BR19" s="677"/>
      <c r="BS19" s="646" t="s">
        <v>127</v>
      </c>
      <c r="BT19" s="641"/>
      <c r="BU19" s="641"/>
      <c r="BV19" s="641"/>
      <c r="BW19" s="641"/>
      <c r="BX19" s="641"/>
      <c r="BY19" s="641"/>
      <c r="BZ19" s="641"/>
      <c r="CA19" s="641"/>
      <c r="CB19" s="684"/>
      <c r="CD19" s="673" t="s">
        <v>274</v>
      </c>
      <c r="CE19" s="674"/>
      <c r="CF19" s="674"/>
      <c r="CG19" s="674"/>
      <c r="CH19" s="674"/>
      <c r="CI19" s="674"/>
      <c r="CJ19" s="674"/>
      <c r="CK19" s="674"/>
      <c r="CL19" s="674"/>
      <c r="CM19" s="674"/>
      <c r="CN19" s="674"/>
      <c r="CO19" s="674"/>
      <c r="CP19" s="674"/>
      <c r="CQ19" s="675"/>
      <c r="CR19" s="640" t="s">
        <v>229</v>
      </c>
      <c r="CS19" s="641"/>
      <c r="CT19" s="641"/>
      <c r="CU19" s="641"/>
      <c r="CV19" s="641"/>
      <c r="CW19" s="641"/>
      <c r="CX19" s="641"/>
      <c r="CY19" s="642"/>
      <c r="CZ19" s="677" t="s">
        <v>229</v>
      </c>
      <c r="DA19" s="677"/>
      <c r="DB19" s="677"/>
      <c r="DC19" s="677"/>
      <c r="DD19" s="646" t="s">
        <v>229</v>
      </c>
      <c r="DE19" s="641"/>
      <c r="DF19" s="641"/>
      <c r="DG19" s="641"/>
      <c r="DH19" s="641"/>
      <c r="DI19" s="641"/>
      <c r="DJ19" s="641"/>
      <c r="DK19" s="641"/>
      <c r="DL19" s="641"/>
      <c r="DM19" s="641"/>
      <c r="DN19" s="641"/>
      <c r="DO19" s="641"/>
      <c r="DP19" s="642"/>
      <c r="DQ19" s="646" t="s">
        <v>229</v>
      </c>
      <c r="DR19" s="641"/>
      <c r="DS19" s="641"/>
      <c r="DT19" s="641"/>
      <c r="DU19" s="641"/>
      <c r="DV19" s="641"/>
      <c r="DW19" s="641"/>
      <c r="DX19" s="641"/>
      <c r="DY19" s="641"/>
      <c r="DZ19" s="641"/>
      <c r="EA19" s="641"/>
      <c r="EB19" s="641"/>
      <c r="EC19" s="684"/>
    </row>
    <row r="20" spans="2:133" ht="11.25" customHeight="1" x14ac:dyDescent="0.15">
      <c r="B20" s="637" t="s">
        <v>275</v>
      </c>
      <c r="C20" s="638"/>
      <c r="D20" s="638"/>
      <c r="E20" s="638"/>
      <c r="F20" s="638"/>
      <c r="G20" s="638"/>
      <c r="H20" s="638"/>
      <c r="I20" s="638"/>
      <c r="J20" s="638"/>
      <c r="K20" s="638"/>
      <c r="L20" s="638"/>
      <c r="M20" s="638"/>
      <c r="N20" s="638"/>
      <c r="O20" s="638"/>
      <c r="P20" s="638"/>
      <c r="Q20" s="639"/>
      <c r="R20" s="640">
        <v>4627</v>
      </c>
      <c r="S20" s="641"/>
      <c r="T20" s="641"/>
      <c r="U20" s="641"/>
      <c r="V20" s="641"/>
      <c r="W20" s="641"/>
      <c r="X20" s="641"/>
      <c r="Y20" s="642"/>
      <c r="Z20" s="677">
        <v>0</v>
      </c>
      <c r="AA20" s="677"/>
      <c r="AB20" s="677"/>
      <c r="AC20" s="677"/>
      <c r="AD20" s="678">
        <v>4627</v>
      </c>
      <c r="AE20" s="678"/>
      <c r="AF20" s="678"/>
      <c r="AG20" s="678"/>
      <c r="AH20" s="678"/>
      <c r="AI20" s="678"/>
      <c r="AJ20" s="678"/>
      <c r="AK20" s="678"/>
      <c r="AL20" s="643">
        <v>0</v>
      </c>
      <c r="AM20" s="644"/>
      <c r="AN20" s="644"/>
      <c r="AO20" s="679"/>
      <c r="AP20" s="637" t="s">
        <v>276</v>
      </c>
      <c r="AQ20" s="638"/>
      <c r="AR20" s="638"/>
      <c r="AS20" s="638"/>
      <c r="AT20" s="638"/>
      <c r="AU20" s="638"/>
      <c r="AV20" s="638"/>
      <c r="AW20" s="638"/>
      <c r="AX20" s="638"/>
      <c r="AY20" s="638"/>
      <c r="AZ20" s="638"/>
      <c r="BA20" s="638"/>
      <c r="BB20" s="638"/>
      <c r="BC20" s="638"/>
      <c r="BD20" s="638"/>
      <c r="BE20" s="638"/>
      <c r="BF20" s="639"/>
      <c r="BG20" s="640">
        <v>27138</v>
      </c>
      <c r="BH20" s="641"/>
      <c r="BI20" s="641"/>
      <c r="BJ20" s="641"/>
      <c r="BK20" s="641"/>
      <c r="BL20" s="641"/>
      <c r="BM20" s="641"/>
      <c r="BN20" s="642"/>
      <c r="BO20" s="677">
        <v>0</v>
      </c>
      <c r="BP20" s="677"/>
      <c r="BQ20" s="677"/>
      <c r="BR20" s="677"/>
      <c r="BS20" s="646" t="s">
        <v>127</v>
      </c>
      <c r="BT20" s="641"/>
      <c r="BU20" s="641"/>
      <c r="BV20" s="641"/>
      <c r="BW20" s="641"/>
      <c r="BX20" s="641"/>
      <c r="BY20" s="641"/>
      <c r="BZ20" s="641"/>
      <c r="CA20" s="641"/>
      <c r="CB20" s="684"/>
      <c r="CD20" s="673" t="s">
        <v>277</v>
      </c>
      <c r="CE20" s="674"/>
      <c r="CF20" s="674"/>
      <c r="CG20" s="674"/>
      <c r="CH20" s="674"/>
      <c r="CI20" s="674"/>
      <c r="CJ20" s="674"/>
      <c r="CK20" s="674"/>
      <c r="CL20" s="674"/>
      <c r="CM20" s="674"/>
      <c r="CN20" s="674"/>
      <c r="CO20" s="674"/>
      <c r="CP20" s="674"/>
      <c r="CQ20" s="675"/>
      <c r="CR20" s="640">
        <v>264703844</v>
      </c>
      <c r="CS20" s="641"/>
      <c r="CT20" s="641"/>
      <c r="CU20" s="641"/>
      <c r="CV20" s="641"/>
      <c r="CW20" s="641"/>
      <c r="CX20" s="641"/>
      <c r="CY20" s="642"/>
      <c r="CZ20" s="677">
        <v>100</v>
      </c>
      <c r="DA20" s="677"/>
      <c r="DB20" s="677"/>
      <c r="DC20" s="677"/>
      <c r="DD20" s="646">
        <v>27081727</v>
      </c>
      <c r="DE20" s="641"/>
      <c r="DF20" s="641"/>
      <c r="DG20" s="641"/>
      <c r="DH20" s="641"/>
      <c r="DI20" s="641"/>
      <c r="DJ20" s="641"/>
      <c r="DK20" s="641"/>
      <c r="DL20" s="641"/>
      <c r="DM20" s="641"/>
      <c r="DN20" s="641"/>
      <c r="DO20" s="641"/>
      <c r="DP20" s="642"/>
      <c r="DQ20" s="646">
        <v>179680727</v>
      </c>
      <c r="DR20" s="641"/>
      <c r="DS20" s="641"/>
      <c r="DT20" s="641"/>
      <c r="DU20" s="641"/>
      <c r="DV20" s="641"/>
      <c r="DW20" s="641"/>
      <c r="DX20" s="641"/>
      <c r="DY20" s="641"/>
      <c r="DZ20" s="641"/>
      <c r="EA20" s="641"/>
      <c r="EB20" s="641"/>
      <c r="EC20" s="684"/>
    </row>
    <row r="21" spans="2:133" ht="11.25" customHeight="1" x14ac:dyDescent="0.15">
      <c r="B21" s="637" t="s">
        <v>278</v>
      </c>
      <c r="C21" s="638"/>
      <c r="D21" s="638"/>
      <c r="E21" s="638"/>
      <c r="F21" s="638"/>
      <c r="G21" s="638"/>
      <c r="H21" s="638"/>
      <c r="I21" s="638"/>
      <c r="J21" s="638"/>
      <c r="K21" s="638"/>
      <c r="L21" s="638"/>
      <c r="M21" s="638"/>
      <c r="N21" s="638"/>
      <c r="O21" s="638"/>
      <c r="P21" s="638"/>
      <c r="Q21" s="639"/>
      <c r="R21" s="640">
        <v>1375601</v>
      </c>
      <c r="S21" s="641"/>
      <c r="T21" s="641"/>
      <c r="U21" s="641"/>
      <c r="V21" s="641"/>
      <c r="W21" s="641"/>
      <c r="X21" s="641"/>
      <c r="Y21" s="642"/>
      <c r="Z21" s="677">
        <v>0.5</v>
      </c>
      <c r="AA21" s="677"/>
      <c r="AB21" s="677"/>
      <c r="AC21" s="677"/>
      <c r="AD21" s="678">
        <v>1375601</v>
      </c>
      <c r="AE21" s="678"/>
      <c r="AF21" s="678"/>
      <c r="AG21" s="678"/>
      <c r="AH21" s="678"/>
      <c r="AI21" s="678"/>
      <c r="AJ21" s="678"/>
      <c r="AK21" s="678"/>
      <c r="AL21" s="643">
        <v>0.8</v>
      </c>
      <c r="AM21" s="644"/>
      <c r="AN21" s="644"/>
      <c r="AO21" s="679"/>
      <c r="AP21" s="734" t="s">
        <v>279</v>
      </c>
      <c r="AQ21" s="742"/>
      <c r="AR21" s="742"/>
      <c r="AS21" s="742"/>
      <c r="AT21" s="742"/>
      <c r="AU21" s="742"/>
      <c r="AV21" s="742"/>
      <c r="AW21" s="742"/>
      <c r="AX21" s="742"/>
      <c r="AY21" s="742"/>
      <c r="AZ21" s="742"/>
      <c r="BA21" s="742"/>
      <c r="BB21" s="742"/>
      <c r="BC21" s="742"/>
      <c r="BD21" s="742"/>
      <c r="BE21" s="742"/>
      <c r="BF21" s="736"/>
      <c r="BG21" s="640">
        <v>27138</v>
      </c>
      <c r="BH21" s="641"/>
      <c r="BI21" s="641"/>
      <c r="BJ21" s="641"/>
      <c r="BK21" s="641"/>
      <c r="BL21" s="641"/>
      <c r="BM21" s="641"/>
      <c r="BN21" s="642"/>
      <c r="BO21" s="677">
        <v>0</v>
      </c>
      <c r="BP21" s="677"/>
      <c r="BQ21" s="677"/>
      <c r="BR21" s="677"/>
      <c r="BS21" s="646" t="s">
        <v>229</v>
      </c>
      <c r="BT21" s="641"/>
      <c r="BU21" s="641"/>
      <c r="BV21" s="641"/>
      <c r="BW21" s="641"/>
      <c r="BX21" s="641"/>
      <c r="BY21" s="641"/>
      <c r="BZ21" s="641"/>
      <c r="CA21" s="641"/>
      <c r="CB21" s="684"/>
      <c r="CD21" s="747"/>
      <c r="CE21" s="690"/>
      <c r="CF21" s="690"/>
      <c r="CG21" s="690"/>
      <c r="CH21" s="690"/>
      <c r="CI21" s="690"/>
      <c r="CJ21" s="690"/>
      <c r="CK21" s="690"/>
      <c r="CL21" s="690"/>
      <c r="CM21" s="690"/>
      <c r="CN21" s="690"/>
      <c r="CO21" s="690"/>
      <c r="CP21" s="690"/>
      <c r="CQ21" s="691"/>
      <c r="CR21" s="748"/>
      <c r="CS21" s="749"/>
      <c r="CT21" s="749"/>
      <c r="CU21" s="749"/>
      <c r="CV21" s="749"/>
      <c r="CW21" s="749"/>
      <c r="CX21" s="749"/>
      <c r="CY21" s="750"/>
      <c r="CZ21" s="751"/>
      <c r="DA21" s="751"/>
      <c r="DB21" s="751"/>
      <c r="DC21" s="751"/>
      <c r="DD21" s="752"/>
      <c r="DE21" s="749"/>
      <c r="DF21" s="749"/>
      <c r="DG21" s="749"/>
      <c r="DH21" s="749"/>
      <c r="DI21" s="749"/>
      <c r="DJ21" s="749"/>
      <c r="DK21" s="749"/>
      <c r="DL21" s="749"/>
      <c r="DM21" s="749"/>
      <c r="DN21" s="749"/>
      <c r="DO21" s="749"/>
      <c r="DP21" s="750"/>
      <c r="DQ21" s="752"/>
      <c r="DR21" s="749"/>
      <c r="DS21" s="749"/>
      <c r="DT21" s="749"/>
      <c r="DU21" s="749"/>
      <c r="DV21" s="749"/>
      <c r="DW21" s="749"/>
      <c r="DX21" s="749"/>
      <c r="DY21" s="749"/>
      <c r="DZ21" s="749"/>
      <c r="EA21" s="749"/>
      <c r="EB21" s="749"/>
      <c r="EC21" s="756"/>
    </row>
    <row r="22" spans="2:133" ht="11.25" customHeight="1" x14ac:dyDescent="0.15">
      <c r="B22" s="637" t="s">
        <v>280</v>
      </c>
      <c r="C22" s="638"/>
      <c r="D22" s="638"/>
      <c r="E22" s="638"/>
      <c r="F22" s="638"/>
      <c r="G22" s="638"/>
      <c r="H22" s="638"/>
      <c r="I22" s="638"/>
      <c r="J22" s="638"/>
      <c r="K22" s="638"/>
      <c r="L22" s="638"/>
      <c r="M22" s="638"/>
      <c r="N22" s="638"/>
      <c r="O22" s="638"/>
      <c r="P22" s="638"/>
      <c r="Q22" s="639"/>
      <c r="R22" s="640" t="s">
        <v>229</v>
      </c>
      <c r="S22" s="641"/>
      <c r="T22" s="641"/>
      <c r="U22" s="641"/>
      <c r="V22" s="641"/>
      <c r="W22" s="641"/>
      <c r="X22" s="641"/>
      <c r="Y22" s="642"/>
      <c r="Z22" s="677" t="s">
        <v>229</v>
      </c>
      <c r="AA22" s="677"/>
      <c r="AB22" s="677"/>
      <c r="AC22" s="677"/>
      <c r="AD22" s="678" t="s">
        <v>127</v>
      </c>
      <c r="AE22" s="678"/>
      <c r="AF22" s="678"/>
      <c r="AG22" s="678"/>
      <c r="AH22" s="678"/>
      <c r="AI22" s="678"/>
      <c r="AJ22" s="678"/>
      <c r="AK22" s="678"/>
      <c r="AL22" s="643" t="s">
        <v>127</v>
      </c>
      <c r="AM22" s="644"/>
      <c r="AN22" s="644"/>
      <c r="AO22" s="679"/>
      <c r="AP22" s="734" t="s">
        <v>281</v>
      </c>
      <c r="AQ22" s="742"/>
      <c r="AR22" s="742"/>
      <c r="AS22" s="742"/>
      <c r="AT22" s="742"/>
      <c r="AU22" s="742"/>
      <c r="AV22" s="742"/>
      <c r="AW22" s="742"/>
      <c r="AX22" s="742"/>
      <c r="AY22" s="742"/>
      <c r="AZ22" s="742"/>
      <c r="BA22" s="742"/>
      <c r="BB22" s="742"/>
      <c r="BC22" s="742"/>
      <c r="BD22" s="742"/>
      <c r="BE22" s="742"/>
      <c r="BF22" s="736"/>
      <c r="BG22" s="640" t="s">
        <v>127</v>
      </c>
      <c r="BH22" s="641"/>
      <c r="BI22" s="641"/>
      <c r="BJ22" s="641"/>
      <c r="BK22" s="641"/>
      <c r="BL22" s="641"/>
      <c r="BM22" s="641"/>
      <c r="BN22" s="642"/>
      <c r="BO22" s="677" t="s">
        <v>127</v>
      </c>
      <c r="BP22" s="677"/>
      <c r="BQ22" s="677"/>
      <c r="BR22" s="677"/>
      <c r="BS22" s="646" t="s">
        <v>127</v>
      </c>
      <c r="BT22" s="641"/>
      <c r="BU22" s="641"/>
      <c r="BV22" s="641"/>
      <c r="BW22" s="641"/>
      <c r="BX22" s="641"/>
      <c r="BY22" s="641"/>
      <c r="BZ22" s="641"/>
      <c r="CA22" s="641"/>
      <c r="CB22" s="684"/>
      <c r="CD22" s="744" t="s">
        <v>282</v>
      </c>
      <c r="CE22" s="745"/>
      <c r="CF22" s="745"/>
      <c r="CG22" s="745"/>
      <c r="CH22" s="745"/>
      <c r="CI22" s="745"/>
      <c r="CJ22" s="745"/>
      <c r="CK22" s="745"/>
      <c r="CL22" s="745"/>
      <c r="CM22" s="745"/>
      <c r="CN22" s="745"/>
      <c r="CO22" s="745"/>
      <c r="CP22" s="745"/>
      <c r="CQ22" s="745"/>
      <c r="CR22" s="745"/>
      <c r="CS22" s="745"/>
      <c r="CT22" s="745"/>
      <c r="CU22" s="745"/>
      <c r="CV22" s="745"/>
      <c r="CW22" s="745"/>
      <c r="CX22" s="745"/>
      <c r="CY22" s="745"/>
      <c r="CZ22" s="745"/>
      <c r="DA22" s="745"/>
      <c r="DB22" s="745"/>
      <c r="DC22" s="745"/>
      <c r="DD22" s="745"/>
      <c r="DE22" s="745"/>
      <c r="DF22" s="745"/>
      <c r="DG22" s="745"/>
      <c r="DH22" s="745"/>
      <c r="DI22" s="745"/>
      <c r="DJ22" s="745"/>
      <c r="DK22" s="745"/>
      <c r="DL22" s="745"/>
      <c r="DM22" s="745"/>
      <c r="DN22" s="745"/>
      <c r="DO22" s="745"/>
      <c r="DP22" s="745"/>
      <c r="DQ22" s="745"/>
      <c r="DR22" s="745"/>
      <c r="DS22" s="745"/>
      <c r="DT22" s="745"/>
      <c r="DU22" s="745"/>
      <c r="DV22" s="745"/>
      <c r="DW22" s="745"/>
      <c r="DX22" s="745"/>
      <c r="DY22" s="745"/>
      <c r="DZ22" s="745"/>
      <c r="EA22" s="745"/>
      <c r="EB22" s="745"/>
      <c r="EC22" s="746"/>
    </row>
    <row r="23" spans="2:133" ht="11.25" customHeight="1" x14ac:dyDescent="0.15">
      <c r="B23" s="637" t="s">
        <v>283</v>
      </c>
      <c r="C23" s="638"/>
      <c r="D23" s="638"/>
      <c r="E23" s="638"/>
      <c r="F23" s="638"/>
      <c r="G23" s="638"/>
      <c r="H23" s="638"/>
      <c r="I23" s="638"/>
      <c r="J23" s="638"/>
      <c r="K23" s="638"/>
      <c r="L23" s="638"/>
      <c r="M23" s="638"/>
      <c r="N23" s="638"/>
      <c r="O23" s="638"/>
      <c r="P23" s="638"/>
      <c r="Q23" s="639"/>
      <c r="R23" s="640" t="s">
        <v>127</v>
      </c>
      <c r="S23" s="641"/>
      <c r="T23" s="641"/>
      <c r="U23" s="641"/>
      <c r="V23" s="641"/>
      <c r="W23" s="641"/>
      <c r="X23" s="641"/>
      <c r="Y23" s="642"/>
      <c r="Z23" s="677" t="s">
        <v>127</v>
      </c>
      <c r="AA23" s="677"/>
      <c r="AB23" s="677"/>
      <c r="AC23" s="677"/>
      <c r="AD23" s="678" t="s">
        <v>229</v>
      </c>
      <c r="AE23" s="678"/>
      <c r="AF23" s="678"/>
      <c r="AG23" s="678"/>
      <c r="AH23" s="678"/>
      <c r="AI23" s="678"/>
      <c r="AJ23" s="678"/>
      <c r="AK23" s="678"/>
      <c r="AL23" s="643" t="s">
        <v>229</v>
      </c>
      <c r="AM23" s="644"/>
      <c r="AN23" s="644"/>
      <c r="AO23" s="679"/>
      <c r="AP23" s="734" t="s">
        <v>284</v>
      </c>
      <c r="AQ23" s="742"/>
      <c r="AR23" s="742"/>
      <c r="AS23" s="742"/>
      <c r="AT23" s="742"/>
      <c r="AU23" s="742"/>
      <c r="AV23" s="742"/>
      <c r="AW23" s="742"/>
      <c r="AX23" s="742"/>
      <c r="AY23" s="742"/>
      <c r="AZ23" s="742"/>
      <c r="BA23" s="742"/>
      <c r="BB23" s="742"/>
      <c r="BC23" s="742"/>
      <c r="BD23" s="742"/>
      <c r="BE23" s="742"/>
      <c r="BF23" s="736"/>
      <c r="BG23" s="640" t="s">
        <v>127</v>
      </c>
      <c r="BH23" s="641"/>
      <c r="BI23" s="641"/>
      <c r="BJ23" s="641"/>
      <c r="BK23" s="641"/>
      <c r="BL23" s="641"/>
      <c r="BM23" s="641"/>
      <c r="BN23" s="642"/>
      <c r="BO23" s="677" t="s">
        <v>229</v>
      </c>
      <c r="BP23" s="677"/>
      <c r="BQ23" s="677"/>
      <c r="BR23" s="677"/>
      <c r="BS23" s="646" t="s">
        <v>229</v>
      </c>
      <c r="BT23" s="641"/>
      <c r="BU23" s="641"/>
      <c r="BV23" s="641"/>
      <c r="BW23" s="641"/>
      <c r="BX23" s="641"/>
      <c r="BY23" s="641"/>
      <c r="BZ23" s="641"/>
      <c r="CA23" s="641"/>
      <c r="CB23" s="684"/>
      <c r="CD23" s="744" t="s">
        <v>223</v>
      </c>
      <c r="CE23" s="745"/>
      <c r="CF23" s="745"/>
      <c r="CG23" s="745"/>
      <c r="CH23" s="745"/>
      <c r="CI23" s="745"/>
      <c r="CJ23" s="745"/>
      <c r="CK23" s="745"/>
      <c r="CL23" s="745"/>
      <c r="CM23" s="745"/>
      <c r="CN23" s="745"/>
      <c r="CO23" s="745"/>
      <c r="CP23" s="745"/>
      <c r="CQ23" s="746"/>
      <c r="CR23" s="744" t="s">
        <v>285</v>
      </c>
      <c r="CS23" s="745"/>
      <c r="CT23" s="745"/>
      <c r="CU23" s="745"/>
      <c r="CV23" s="745"/>
      <c r="CW23" s="745"/>
      <c r="CX23" s="745"/>
      <c r="CY23" s="746"/>
      <c r="CZ23" s="744" t="s">
        <v>286</v>
      </c>
      <c r="DA23" s="745"/>
      <c r="DB23" s="745"/>
      <c r="DC23" s="746"/>
      <c r="DD23" s="744" t="s">
        <v>287</v>
      </c>
      <c r="DE23" s="745"/>
      <c r="DF23" s="745"/>
      <c r="DG23" s="745"/>
      <c r="DH23" s="745"/>
      <c r="DI23" s="745"/>
      <c r="DJ23" s="745"/>
      <c r="DK23" s="746"/>
      <c r="DL23" s="753" t="s">
        <v>288</v>
      </c>
      <c r="DM23" s="754"/>
      <c r="DN23" s="754"/>
      <c r="DO23" s="754"/>
      <c r="DP23" s="754"/>
      <c r="DQ23" s="754"/>
      <c r="DR23" s="754"/>
      <c r="DS23" s="754"/>
      <c r="DT23" s="754"/>
      <c r="DU23" s="754"/>
      <c r="DV23" s="755"/>
      <c r="DW23" s="744" t="s">
        <v>289</v>
      </c>
      <c r="DX23" s="745"/>
      <c r="DY23" s="745"/>
      <c r="DZ23" s="745"/>
      <c r="EA23" s="745"/>
      <c r="EB23" s="745"/>
      <c r="EC23" s="746"/>
    </row>
    <row r="24" spans="2:133" ht="11.25" customHeight="1" x14ac:dyDescent="0.15">
      <c r="B24" s="637" t="s">
        <v>290</v>
      </c>
      <c r="C24" s="638"/>
      <c r="D24" s="638"/>
      <c r="E24" s="638"/>
      <c r="F24" s="638"/>
      <c r="G24" s="638"/>
      <c r="H24" s="638"/>
      <c r="I24" s="638"/>
      <c r="J24" s="638"/>
      <c r="K24" s="638"/>
      <c r="L24" s="638"/>
      <c r="M24" s="638"/>
      <c r="N24" s="638"/>
      <c r="O24" s="638"/>
      <c r="P24" s="638"/>
      <c r="Q24" s="639"/>
      <c r="R24" s="640" t="s">
        <v>229</v>
      </c>
      <c r="S24" s="641"/>
      <c r="T24" s="641"/>
      <c r="U24" s="641"/>
      <c r="V24" s="641"/>
      <c r="W24" s="641"/>
      <c r="X24" s="641"/>
      <c r="Y24" s="642"/>
      <c r="Z24" s="677" t="s">
        <v>229</v>
      </c>
      <c r="AA24" s="677"/>
      <c r="AB24" s="677"/>
      <c r="AC24" s="677"/>
      <c r="AD24" s="678" t="s">
        <v>127</v>
      </c>
      <c r="AE24" s="678"/>
      <c r="AF24" s="678"/>
      <c r="AG24" s="678"/>
      <c r="AH24" s="678"/>
      <c r="AI24" s="678"/>
      <c r="AJ24" s="678"/>
      <c r="AK24" s="678"/>
      <c r="AL24" s="643" t="s">
        <v>229</v>
      </c>
      <c r="AM24" s="644"/>
      <c r="AN24" s="644"/>
      <c r="AO24" s="679"/>
      <c r="AP24" s="734" t="s">
        <v>291</v>
      </c>
      <c r="AQ24" s="742"/>
      <c r="AR24" s="742"/>
      <c r="AS24" s="742"/>
      <c r="AT24" s="742"/>
      <c r="AU24" s="742"/>
      <c r="AV24" s="742"/>
      <c r="AW24" s="742"/>
      <c r="AX24" s="742"/>
      <c r="AY24" s="742"/>
      <c r="AZ24" s="742"/>
      <c r="BA24" s="742"/>
      <c r="BB24" s="742"/>
      <c r="BC24" s="742"/>
      <c r="BD24" s="742"/>
      <c r="BE24" s="742"/>
      <c r="BF24" s="736"/>
      <c r="BG24" s="640" t="s">
        <v>127</v>
      </c>
      <c r="BH24" s="641"/>
      <c r="BI24" s="641"/>
      <c r="BJ24" s="641"/>
      <c r="BK24" s="641"/>
      <c r="BL24" s="641"/>
      <c r="BM24" s="641"/>
      <c r="BN24" s="642"/>
      <c r="BO24" s="677" t="s">
        <v>229</v>
      </c>
      <c r="BP24" s="677"/>
      <c r="BQ24" s="677"/>
      <c r="BR24" s="677"/>
      <c r="BS24" s="646" t="s">
        <v>229</v>
      </c>
      <c r="BT24" s="641"/>
      <c r="BU24" s="641"/>
      <c r="BV24" s="641"/>
      <c r="BW24" s="641"/>
      <c r="BX24" s="641"/>
      <c r="BY24" s="641"/>
      <c r="BZ24" s="641"/>
      <c r="CA24" s="641"/>
      <c r="CB24" s="684"/>
      <c r="CD24" s="698" t="s">
        <v>292</v>
      </c>
      <c r="CE24" s="699"/>
      <c r="CF24" s="699"/>
      <c r="CG24" s="699"/>
      <c r="CH24" s="699"/>
      <c r="CI24" s="699"/>
      <c r="CJ24" s="699"/>
      <c r="CK24" s="699"/>
      <c r="CL24" s="699"/>
      <c r="CM24" s="699"/>
      <c r="CN24" s="699"/>
      <c r="CO24" s="699"/>
      <c r="CP24" s="699"/>
      <c r="CQ24" s="700"/>
      <c r="CR24" s="695">
        <v>146581102</v>
      </c>
      <c r="CS24" s="696"/>
      <c r="CT24" s="696"/>
      <c r="CU24" s="696"/>
      <c r="CV24" s="696"/>
      <c r="CW24" s="696"/>
      <c r="CX24" s="696"/>
      <c r="CY24" s="739"/>
      <c r="CZ24" s="740">
        <v>55.4</v>
      </c>
      <c r="DA24" s="711"/>
      <c r="DB24" s="711"/>
      <c r="DC24" s="743"/>
      <c r="DD24" s="738">
        <v>86380939</v>
      </c>
      <c r="DE24" s="696"/>
      <c r="DF24" s="696"/>
      <c r="DG24" s="696"/>
      <c r="DH24" s="696"/>
      <c r="DI24" s="696"/>
      <c r="DJ24" s="696"/>
      <c r="DK24" s="739"/>
      <c r="DL24" s="738">
        <v>85962069</v>
      </c>
      <c r="DM24" s="696"/>
      <c r="DN24" s="696"/>
      <c r="DO24" s="696"/>
      <c r="DP24" s="696"/>
      <c r="DQ24" s="696"/>
      <c r="DR24" s="696"/>
      <c r="DS24" s="696"/>
      <c r="DT24" s="696"/>
      <c r="DU24" s="696"/>
      <c r="DV24" s="739"/>
      <c r="DW24" s="740">
        <v>48.8</v>
      </c>
      <c r="DX24" s="711"/>
      <c r="DY24" s="711"/>
      <c r="DZ24" s="711"/>
      <c r="EA24" s="711"/>
      <c r="EB24" s="711"/>
      <c r="EC24" s="741"/>
    </row>
    <row r="25" spans="2:133" ht="11.25" customHeight="1" x14ac:dyDescent="0.15">
      <c r="B25" s="637" t="s">
        <v>293</v>
      </c>
      <c r="C25" s="638"/>
      <c r="D25" s="638"/>
      <c r="E25" s="638"/>
      <c r="F25" s="638"/>
      <c r="G25" s="638"/>
      <c r="H25" s="638"/>
      <c r="I25" s="638"/>
      <c r="J25" s="638"/>
      <c r="K25" s="638"/>
      <c r="L25" s="638"/>
      <c r="M25" s="638"/>
      <c r="N25" s="638"/>
      <c r="O25" s="638"/>
      <c r="P25" s="638"/>
      <c r="Q25" s="639"/>
      <c r="R25" s="640" t="s">
        <v>229</v>
      </c>
      <c r="S25" s="641"/>
      <c r="T25" s="641"/>
      <c r="U25" s="641"/>
      <c r="V25" s="641"/>
      <c r="W25" s="641"/>
      <c r="X25" s="641"/>
      <c r="Y25" s="642"/>
      <c r="Z25" s="677" t="s">
        <v>229</v>
      </c>
      <c r="AA25" s="677"/>
      <c r="AB25" s="677"/>
      <c r="AC25" s="677"/>
      <c r="AD25" s="678" t="s">
        <v>127</v>
      </c>
      <c r="AE25" s="678"/>
      <c r="AF25" s="678"/>
      <c r="AG25" s="678"/>
      <c r="AH25" s="678"/>
      <c r="AI25" s="678"/>
      <c r="AJ25" s="678"/>
      <c r="AK25" s="678"/>
      <c r="AL25" s="643" t="s">
        <v>127</v>
      </c>
      <c r="AM25" s="644"/>
      <c r="AN25" s="644"/>
      <c r="AO25" s="679"/>
      <c r="AP25" s="734" t="s">
        <v>294</v>
      </c>
      <c r="AQ25" s="742"/>
      <c r="AR25" s="742"/>
      <c r="AS25" s="742"/>
      <c r="AT25" s="742"/>
      <c r="AU25" s="742"/>
      <c r="AV25" s="742"/>
      <c r="AW25" s="742"/>
      <c r="AX25" s="742"/>
      <c r="AY25" s="742"/>
      <c r="AZ25" s="742"/>
      <c r="BA25" s="742"/>
      <c r="BB25" s="742"/>
      <c r="BC25" s="742"/>
      <c r="BD25" s="742"/>
      <c r="BE25" s="742"/>
      <c r="BF25" s="736"/>
      <c r="BG25" s="640" t="s">
        <v>229</v>
      </c>
      <c r="BH25" s="641"/>
      <c r="BI25" s="641"/>
      <c r="BJ25" s="641"/>
      <c r="BK25" s="641"/>
      <c r="BL25" s="641"/>
      <c r="BM25" s="641"/>
      <c r="BN25" s="642"/>
      <c r="BO25" s="677" t="s">
        <v>127</v>
      </c>
      <c r="BP25" s="677"/>
      <c r="BQ25" s="677"/>
      <c r="BR25" s="677"/>
      <c r="BS25" s="646" t="s">
        <v>229</v>
      </c>
      <c r="BT25" s="641"/>
      <c r="BU25" s="641"/>
      <c r="BV25" s="641"/>
      <c r="BW25" s="641"/>
      <c r="BX25" s="641"/>
      <c r="BY25" s="641"/>
      <c r="BZ25" s="641"/>
      <c r="CA25" s="641"/>
      <c r="CB25" s="684"/>
      <c r="CD25" s="673" t="s">
        <v>295</v>
      </c>
      <c r="CE25" s="674"/>
      <c r="CF25" s="674"/>
      <c r="CG25" s="674"/>
      <c r="CH25" s="674"/>
      <c r="CI25" s="674"/>
      <c r="CJ25" s="674"/>
      <c r="CK25" s="674"/>
      <c r="CL25" s="674"/>
      <c r="CM25" s="674"/>
      <c r="CN25" s="674"/>
      <c r="CO25" s="674"/>
      <c r="CP25" s="674"/>
      <c r="CQ25" s="675"/>
      <c r="CR25" s="640">
        <v>42826604</v>
      </c>
      <c r="CS25" s="659"/>
      <c r="CT25" s="659"/>
      <c r="CU25" s="659"/>
      <c r="CV25" s="659"/>
      <c r="CW25" s="659"/>
      <c r="CX25" s="659"/>
      <c r="CY25" s="660"/>
      <c r="CZ25" s="643">
        <v>16.2</v>
      </c>
      <c r="DA25" s="661"/>
      <c r="DB25" s="661"/>
      <c r="DC25" s="662"/>
      <c r="DD25" s="646">
        <v>39894653</v>
      </c>
      <c r="DE25" s="659"/>
      <c r="DF25" s="659"/>
      <c r="DG25" s="659"/>
      <c r="DH25" s="659"/>
      <c r="DI25" s="659"/>
      <c r="DJ25" s="659"/>
      <c r="DK25" s="660"/>
      <c r="DL25" s="646">
        <v>39550177</v>
      </c>
      <c r="DM25" s="659"/>
      <c r="DN25" s="659"/>
      <c r="DO25" s="659"/>
      <c r="DP25" s="659"/>
      <c r="DQ25" s="659"/>
      <c r="DR25" s="659"/>
      <c r="DS25" s="659"/>
      <c r="DT25" s="659"/>
      <c r="DU25" s="659"/>
      <c r="DV25" s="660"/>
      <c r="DW25" s="643">
        <v>22.4</v>
      </c>
      <c r="DX25" s="661"/>
      <c r="DY25" s="661"/>
      <c r="DZ25" s="661"/>
      <c r="EA25" s="661"/>
      <c r="EB25" s="661"/>
      <c r="EC25" s="676"/>
    </row>
    <row r="26" spans="2:133" ht="11.25" customHeight="1" x14ac:dyDescent="0.15">
      <c r="B26" s="637" t="s">
        <v>296</v>
      </c>
      <c r="C26" s="638"/>
      <c r="D26" s="638"/>
      <c r="E26" s="638"/>
      <c r="F26" s="638"/>
      <c r="G26" s="638"/>
      <c r="H26" s="638"/>
      <c r="I26" s="638"/>
      <c r="J26" s="638"/>
      <c r="K26" s="638"/>
      <c r="L26" s="638"/>
      <c r="M26" s="638"/>
      <c r="N26" s="638"/>
      <c r="O26" s="638"/>
      <c r="P26" s="638"/>
      <c r="Q26" s="639"/>
      <c r="R26" s="640">
        <v>84281704</v>
      </c>
      <c r="S26" s="641"/>
      <c r="T26" s="641"/>
      <c r="U26" s="641"/>
      <c r="V26" s="641"/>
      <c r="W26" s="641"/>
      <c r="X26" s="641"/>
      <c r="Y26" s="642"/>
      <c r="Z26" s="677">
        <v>31.1</v>
      </c>
      <c r="AA26" s="677"/>
      <c r="AB26" s="677"/>
      <c r="AC26" s="677"/>
      <c r="AD26" s="678">
        <v>84281704</v>
      </c>
      <c r="AE26" s="678"/>
      <c r="AF26" s="678"/>
      <c r="AG26" s="678"/>
      <c r="AH26" s="678"/>
      <c r="AI26" s="678"/>
      <c r="AJ26" s="678"/>
      <c r="AK26" s="678"/>
      <c r="AL26" s="643">
        <v>47.8</v>
      </c>
      <c r="AM26" s="644"/>
      <c r="AN26" s="644"/>
      <c r="AO26" s="679"/>
      <c r="AP26" s="734" t="s">
        <v>297</v>
      </c>
      <c r="AQ26" s="735"/>
      <c r="AR26" s="735"/>
      <c r="AS26" s="735"/>
      <c r="AT26" s="735"/>
      <c r="AU26" s="735"/>
      <c r="AV26" s="735"/>
      <c r="AW26" s="735"/>
      <c r="AX26" s="735"/>
      <c r="AY26" s="735"/>
      <c r="AZ26" s="735"/>
      <c r="BA26" s="735"/>
      <c r="BB26" s="735"/>
      <c r="BC26" s="735"/>
      <c r="BD26" s="735"/>
      <c r="BE26" s="735"/>
      <c r="BF26" s="736"/>
      <c r="BG26" s="640" t="s">
        <v>127</v>
      </c>
      <c r="BH26" s="641"/>
      <c r="BI26" s="641"/>
      <c r="BJ26" s="641"/>
      <c r="BK26" s="641"/>
      <c r="BL26" s="641"/>
      <c r="BM26" s="641"/>
      <c r="BN26" s="642"/>
      <c r="BO26" s="677" t="s">
        <v>229</v>
      </c>
      <c r="BP26" s="677"/>
      <c r="BQ26" s="677"/>
      <c r="BR26" s="677"/>
      <c r="BS26" s="646" t="s">
        <v>229</v>
      </c>
      <c r="BT26" s="641"/>
      <c r="BU26" s="641"/>
      <c r="BV26" s="641"/>
      <c r="BW26" s="641"/>
      <c r="BX26" s="641"/>
      <c r="BY26" s="641"/>
      <c r="BZ26" s="641"/>
      <c r="CA26" s="641"/>
      <c r="CB26" s="684"/>
      <c r="CD26" s="673" t="s">
        <v>298</v>
      </c>
      <c r="CE26" s="674"/>
      <c r="CF26" s="674"/>
      <c r="CG26" s="674"/>
      <c r="CH26" s="674"/>
      <c r="CI26" s="674"/>
      <c r="CJ26" s="674"/>
      <c r="CK26" s="674"/>
      <c r="CL26" s="674"/>
      <c r="CM26" s="674"/>
      <c r="CN26" s="674"/>
      <c r="CO26" s="674"/>
      <c r="CP26" s="674"/>
      <c r="CQ26" s="675"/>
      <c r="CR26" s="640">
        <v>29373245</v>
      </c>
      <c r="CS26" s="641"/>
      <c r="CT26" s="641"/>
      <c r="CU26" s="641"/>
      <c r="CV26" s="641"/>
      <c r="CW26" s="641"/>
      <c r="CX26" s="641"/>
      <c r="CY26" s="642"/>
      <c r="CZ26" s="643">
        <v>11.1</v>
      </c>
      <c r="DA26" s="661"/>
      <c r="DB26" s="661"/>
      <c r="DC26" s="662"/>
      <c r="DD26" s="646">
        <v>27229223</v>
      </c>
      <c r="DE26" s="641"/>
      <c r="DF26" s="641"/>
      <c r="DG26" s="641"/>
      <c r="DH26" s="641"/>
      <c r="DI26" s="641"/>
      <c r="DJ26" s="641"/>
      <c r="DK26" s="642"/>
      <c r="DL26" s="646" t="s">
        <v>229</v>
      </c>
      <c r="DM26" s="641"/>
      <c r="DN26" s="641"/>
      <c r="DO26" s="641"/>
      <c r="DP26" s="641"/>
      <c r="DQ26" s="641"/>
      <c r="DR26" s="641"/>
      <c r="DS26" s="641"/>
      <c r="DT26" s="641"/>
      <c r="DU26" s="641"/>
      <c r="DV26" s="642"/>
      <c r="DW26" s="643" t="s">
        <v>127</v>
      </c>
      <c r="DX26" s="661"/>
      <c r="DY26" s="661"/>
      <c r="DZ26" s="661"/>
      <c r="EA26" s="661"/>
      <c r="EB26" s="661"/>
      <c r="EC26" s="676"/>
    </row>
    <row r="27" spans="2:133" ht="11.25" customHeight="1" x14ac:dyDescent="0.15">
      <c r="B27" s="637" t="s">
        <v>299</v>
      </c>
      <c r="C27" s="638"/>
      <c r="D27" s="638"/>
      <c r="E27" s="638"/>
      <c r="F27" s="638"/>
      <c r="G27" s="638"/>
      <c r="H27" s="638"/>
      <c r="I27" s="638"/>
      <c r="J27" s="638"/>
      <c r="K27" s="638"/>
      <c r="L27" s="638"/>
      <c r="M27" s="638"/>
      <c r="N27" s="638"/>
      <c r="O27" s="638"/>
      <c r="P27" s="638"/>
      <c r="Q27" s="639"/>
      <c r="R27" s="640">
        <v>63827</v>
      </c>
      <c r="S27" s="641"/>
      <c r="T27" s="641"/>
      <c r="U27" s="641"/>
      <c r="V27" s="641"/>
      <c r="W27" s="641"/>
      <c r="X27" s="641"/>
      <c r="Y27" s="642"/>
      <c r="Z27" s="677">
        <v>0</v>
      </c>
      <c r="AA27" s="677"/>
      <c r="AB27" s="677"/>
      <c r="AC27" s="677"/>
      <c r="AD27" s="678">
        <v>63827</v>
      </c>
      <c r="AE27" s="678"/>
      <c r="AF27" s="678"/>
      <c r="AG27" s="678"/>
      <c r="AH27" s="678"/>
      <c r="AI27" s="678"/>
      <c r="AJ27" s="678"/>
      <c r="AK27" s="678"/>
      <c r="AL27" s="643">
        <v>0</v>
      </c>
      <c r="AM27" s="644"/>
      <c r="AN27" s="644"/>
      <c r="AO27" s="679"/>
      <c r="AP27" s="637" t="s">
        <v>300</v>
      </c>
      <c r="AQ27" s="638"/>
      <c r="AR27" s="638"/>
      <c r="AS27" s="638"/>
      <c r="AT27" s="638"/>
      <c r="AU27" s="638"/>
      <c r="AV27" s="638"/>
      <c r="AW27" s="638"/>
      <c r="AX27" s="638"/>
      <c r="AY27" s="638"/>
      <c r="AZ27" s="638"/>
      <c r="BA27" s="638"/>
      <c r="BB27" s="638"/>
      <c r="BC27" s="638"/>
      <c r="BD27" s="638"/>
      <c r="BE27" s="638"/>
      <c r="BF27" s="639"/>
      <c r="BG27" s="640">
        <v>67494332</v>
      </c>
      <c r="BH27" s="641"/>
      <c r="BI27" s="641"/>
      <c r="BJ27" s="641"/>
      <c r="BK27" s="641"/>
      <c r="BL27" s="641"/>
      <c r="BM27" s="641"/>
      <c r="BN27" s="642"/>
      <c r="BO27" s="677">
        <v>100</v>
      </c>
      <c r="BP27" s="677"/>
      <c r="BQ27" s="677"/>
      <c r="BR27" s="677"/>
      <c r="BS27" s="646" t="s">
        <v>127</v>
      </c>
      <c r="BT27" s="641"/>
      <c r="BU27" s="641"/>
      <c r="BV27" s="641"/>
      <c r="BW27" s="641"/>
      <c r="BX27" s="641"/>
      <c r="BY27" s="641"/>
      <c r="BZ27" s="641"/>
      <c r="CA27" s="641"/>
      <c r="CB27" s="684"/>
      <c r="CD27" s="673" t="s">
        <v>301</v>
      </c>
      <c r="CE27" s="674"/>
      <c r="CF27" s="674"/>
      <c r="CG27" s="674"/>
      <c r="CH27" s="674"/>
      <c r="CI27" s="674"/>
      <c r="CJ27" s="674"/>
      <c r="CK27" s="674"/>
      <c r="CL27" s="674"/>
      <c r="CM27" s="674"/>
      <c r="CN27" s="674"/>
      <c r="CO27" s="674"/>
      <c r="CP27" s="674"/>
      <c r="CQ27" s="675"/>
      <c r="CR27" s="640">
        <v>98728180</v>
      </c>
      <c r="CS27" s="659"/>
      <c r="CT27" s="659"/>
      <c r="CU27" s="659"/>
      <c r="CV27" s="659"/>
      <c r="CW27" s="659"/>
      <c r="CX27" s="659"/>
      <c r="CY27" s="660"/>
      <c r="CZ27" s="643">
        <v>37.299999999999997</v>
      </c>
      <c r="DA27" s="661"/>
      <c r="DB27" s="661"/>
      <c r="DC27" s="662"/>
      <c r="DD27" s="646">
        <v>41459968</v>
      </c>
      <c r="DE27" s="659"/>
      <c r="DF27" s="659"/>
      <c r="DG27" s="659"/>
      <c r="DH27" s="659"/>
      <c r="DI27" s="659"/>
      <c r="DJ27" s="659"/>
      <c r="DK27" s="660"/>
      <c r="DL27" s="646">
        <v>41385574</v>
      </c>
      <c r="DM27" s="659"/>
      <c r="DN27" s="659"/>
      <c r="DO27" s="659"/>
      <c r="DP27" s="659"/>
      <c r="DQ27" s="659"/>
      <c r="DR27" s="659"/>
      <c r="DS27" s="659"/>
      <c r="DT27" s="659"/>
      <c r="DU27" s="659"/>
      <c r="DV27" s="660"/>
      <c r="DW27" s="643">
        <v>23.5</v>
      </c>
      <c r="DX27" s="661"/>
      <c r="DY27" s="661"/>
      <c r="DZ27" s="661"/>
      <c r="EA27" s="661"/>
      <c r="EB27" s="661"/>
      <c r="EC27" s="676"/>
    </row>
    <row r="28" spans="2:133" ht="11.25" customHeight="1" x14ac:dyDescent="0.15">
      <c r="B28" s="637" t="s">
        <v>302</v>
      </c>
      <c r="C28" s="638"/>
      <c r="D28" s="638"/>
      <c r="E28" s="638"/>
      <c r="F28" s="638"/>
      <c r="G28" s="638"/>
      <c r="H28" s="638"/>
      <c r="I28" s="638"/>
      <c r="J28" s="638"/>
      <c r="K28" s="638"/>
      <c r="L28" s="638"/>
      <c r="M28" s="638"/>
      <c r="N28" s="638"/>
      <c r="O28" s="638"/>
      <c r="P28" s="638"/>
      <c r="Q28" s="639"/>
      <c r="R28" s="640">
        <v>1669855</v>
      </c>
      <c r="S28" s="641"/>
      <c r="T28" s="641"/>
      <c r="U28" s="641"/>
      <c r="V28" s="641"/>
      <c r="W28" s="641"/>
      <c r="X28" s="641"/>
      <c r="Y28" s="642"/>
      <c r="Z28" s="677">
        <v>0.6</v>
      </c>
      <c r="AA28" s="677"/>
      <c r="AB28" s="677"/>
      <c r="AC28" s="677"/>
      <c r="AD28" s="678" t="s">
        <v>127</v>
      </c>
      <c r="AE28" s="678"/>
      <c r="AF28" s="678"/>
      <c r="AG28" s="678"/>
      <c r="AH28" s="678"/>
      <c r="AI28" s="678"/>
      <c r="AJ28" s="678"/>
      <c r="AK28" s="678"/>
      <c r="AL28" s="643" t="s">
        <v>229</v>
      </c>
      <c r="AM28" s="644"/>
      <c r="AN28" s="644"/>
      <c r="AO28" s="679"/>
      <c r="AP28" s="637"/>
      <c r="AQ28" s="638"/>
      <c r="AR28" s="638"/>
      <c r="AS28" s="638"/>
      <c r="AT28" s="638"/>
      <c r="AU28" s="638"/>
      <c r="AV28" s="638"/>
      <c r="AW28" s="638"/>
      <c r="AX28" s="638"/>
      <c r="AY28" s="638"/>
      <c r="AZ28" s="638"/>
      <c r="BA28" s="638"/>
      <c r="BB28" s="638"/>
      <c r="BC28" s="638"/>
      <c r="BD28" s="638"/>
      <c r="BE28" s="638"/>
      <c r="BF28" s="639"/>
      <c r="BG28" s="640"/>
      <c r="BH28" s="641"/>
      <c r="BI28" s="641"/>
      <c r="BJ28" s="641"/>
      <c r="BK28" s="641"/>
      <c r="BL28" s="641"/>
      <c r="BM28" s="641"/>
      <c r="BN28" s="642"/>
      <c r="BO28" s="677"/>
      <c r="BP28" s="677"/>
      <c r="BQ28" s="677"/>
      <c r="BR28" s="677"/>
      <c r="BS28" s="646"/>
      <c r="BT28" s="641"/>
      <c r="BU28" s="641"/>
      <c r="BV28" s="641"/>
      <c r="BW28" s="641"/>
      <c r="BX28" s="641"/>
      <c r="BY28" s="641"/>
      <c r="BZ28" s="641"/>
      <c r="CA28" s="641"/>
      <c r="CB28" s="684"/>
      <c r="CD28" s="673" t="s">
        <v>303</v>
      </c>
      <c r="CE28" s="674"/>
      <c r="CF28" s="674"/>
      <c r="CG28" s="674"/>
      <c r="CH28" s="674"/>
      <c r="CI28" s="674"/>
      <c r="CJ28" s="674"/>
      <c r="CK28" s="674"/>
      <c r="CL28" s="674"/>
      <c r="CM28" s="674"/>
      <c r="CN28" s="674"/>
      <c r="CO28" s="674"/>
      <c r="CP28" s="674"/>
      <c r="CQ28" s="675"/>
      <c r="CR28" s="640">
        <v>5026318</v>
      </c>
      <c r="CS28" s="641"/>
      <c r="CT28" s="641"/>
      <c r="CU28" s="641"/>
      <c r="CV28" s="641"/>
      <c r="CW28" s="641"/>
      <c r="CX28" s="641"/>
      <c r="CY28" s="642"/>
      <c r="CZ28" s="643">
        <v>1.9</v>
      </c>
      <c r="DA28" s="661"/>
      <c r="DB28" s="661"/>
      <c r="DC28" s="662"/>
      <c r="DD28" s="646">
        <v>5026318</v>
      </c>
      <c r="DE28" s="641"/>
      <c r="DF28" s="641"/>
      <c r="DG28" s="641"/>
      <c r="DH28" s="641"/>
      <c r="DI28" s="641"/>
      <c r="DJ28" s="641"/>
      <c r="DK28" s="642"/>
      <c r="DL28" s="646">
        <v>5026318</v>
      </c>
      <c r="DM28" s="641"/>
      <c r="DN28" s="641"/>
      <c r="DO28" s="641"/>
      <c r="DP28" s="641"/>
      <c r="DQ28" s="641"/>
      <c r="DR28" s="641"/>
      <c r="DS28" s="641"/>
      <c r="DT28" s="641"/>
      <c r="DU28" s="641"/>
      <c r="DV28" s="642"/>
      <c r="DW28" s="643">
        <v>2.9</v>
      </c>
      <c r="DX28" s="661"/>
      <c r="DY28" s="661"/>
      <c r="DZ28" s="661"/>
      <c r="EA28" s="661"/>
      <c r="EB28" s="661"/>
      <c r="EC28" s="676"/>
    </row>
    <row r="29" spans="2:133" ht="11.25" customHeight="1" x14ac:dyDescent="0.15">
      <c r="B29" s="637" t="s">
        <v>304</v>
      </c>
      <c r="C29" s="638"/>
      <c r="D29" s="638"/>
      <c r="E29" s="638"/>
      <c r="F29" s="638"/>
      <c r="G29" s="638"/>
      <c r="H29" s="638"/>
      <c r="I29" s="638"/>
      <c r="J29" s="638"/>
      <c r="K29" s="638"/>
      <c r="L29" s="638"/>
      <c r="M29" s="638"/>
      <c r="N29" s="638"/>
      <c r="O29" s="638"/>
      <c r="P29" s="638"/>
      <c r="Q29" s="639"/>
      <c r="R29" s="640">
        <v>4177468</v>
      </c>
      <c r="S29" s="641"/>
      <c r="T29" s="641"/>
      <c r="U29" s="641"/>
      <c r="V29" s="641"/>
      <c r="W29" s="641"/>
      <c r="X29" s="641"/>
      <c r="Y29" s="642"/>
      <c r="Z29" s="677">
        <v>1.5</v>
      </c>
      <c r="AA29" s="677"/>
      <c r="AB29" s="677"/>
      <c r="AC29" s="677"/>
      <c r="AD29" s="678">
        <v>2112177</v>
      </c>
      <c r="AE29" s="678"/>
      <c r="AF29" s="678"/>
      <c r="AG29" s="678"/>
      <c r="AH29" s="678"/>
      <c r="AI29" s="678"/>
      <c r="AJ29" s="678"/>
      <c r="AK29" s="678"/>
      <c r="AL29" s="643">
        <v>1.2</v>
      </c>
      <c r="AM29" s="644"/>
      <c r="AN29" s="644"/>
      <c r="AO29" s="679"/>
      <c r="AP29" s="621"/>
      <c r="AQ29" s="622"/>
      <c r="AR29" s="622"/>
      <c r="AS29" s="622"/>
      <c r="AT29" s="622"/>
      <c r="AU29" s="622"/>
      <c r="AV29" s="622"/>
      <c r="AW29" s="622"/>
      <c r="AX29" s="622"/>
      <c r="AY29" s="622"/>
      <c r="AZ29" s="622"/>
      <c r="BA29" s="622"/>
      <c r="BB29" s="622"/>
      <c r="BC29" s="622"/>
      <c r="BD29" s="622"/>
      <c r="BE29" s="622"/>
      <c r="BF29" s="623"/>
      <c r="BG29" s="640"/>
      <c r="BH29" s="641"/>
      <c r="BI29" s="641"/>
      <c r="BJ29" s="641"/>
      <c r="BK29" s="641"/>
      <c r="BL29" s="641"/>
      <c r="BM29" s="641"/>
      <c r="BN29" s="642"/>
      <c r="BO29" s="677"/>
      <c r="BP29" s="677"/>
      <c r="BQ29" s="677"/>
      <c r="BR29" s="677"/>
      <c r="BS29" s="678"/>
      <c r="BT29" s="678"/>
      <c r="BU29" s="678"/>
      <c r="BV29" s="678"/>
      <c r="BW29" s="678"/>
      <c r="BX29" s="678"/>
      <c r="BY29" s="678"/>
      <c r="BZ29" s="678"/>
      <c r="CA29" s="678"/>
      <c r="CB29" s="737"/>
      <c r="CD29" s="725" t="s">
        <v>305</v>
      </c>
      <c r="CE29" s="726"/>
      <c r="CF29" s="673" t="s">
        <v>69</v>
      </c>
      <c r="CG29" s="674"/>
      <c r="CH29" s="674"/>
      <c r="CI29" s="674"/>
      <c r="CJ29" s="674"/>
      <c r="CK29" s="674"/>
      <c r="CL29" s="674"/>
      <c r="CM29" s="674"/>
      <c r="CN29" s="674"/>
      <c r="CO29" s="674"/>
      <c r="CP29" s="674"/>
      <c r="CQ29" s="675"/>
      <c r="CR29" s="640">
        <v>5026318</v>
      </c>
      <c r="CS29" s="659"/>
      <c r="CT29" s="659"/>
      <c r="CU29" s="659"/>
      <c r="CV29" s="659"/>
      <c r="CW29" s="659"/>
      <c r="CX29" s="659"/>
      <c r="CY29" s="660"/>
      <c r="CZ29" s="643">
        <v>1.9</v>
      </c>
      <c r="DA29" s="661"/>
      <c r="DB29" s="661"/>
      <c r="DC29" s="662"/>
      <c r="DD29" s="646">
        <v>5026318</v>
      </c>
      <c r="DE29" s="659"/>
      <c r="DF29" s="659"/>
      <c r="DG29" s="659"/>
      <c r="DH29" s="659"/>
      <c r="DI29" s="659"/>
      <c r="DJ29" s="659"/>
      <c r="DK29" s="660"/>
      <c r="DL29" s="646">
        <v>5026318</v>
      </c>
      <c r="DM29" s="659"/>
      <c r="DN29" s="659"/>
      <c r="DO29" s="659"/>
      <c r="DP29" s="659"/>
      <c r="DQ29" s="659"/>
      <c r="DR29" s="659"/>
      <c r="DS29" s="659"/>
      <c r="DT29" s="659"/>
      <c r="DU29" s="659"/>
      <c r="DV29" s="660"/>
      <c r="DW29" s="643">
        <v>2.9</v>
      </c>
      <c r="DX29" s="661"/>
      <c r="DY29" s="661"/>
      <c r="DZ29" s="661"/>
      <c r="EA29" s="661"/>
      <c r="EB29" s="661"/>
      <c r="EC29" s="676"/>
    </row>
    <row r="30" spans="2:133" ht="11.25" customHeight="1" x14ac:dyDescent="0.15">
      <c r="B30" s="637" t="s">
        <v>306</v>
      </c>
      <c r="C30" s="638"/>
      <c r="D30" s="638"/>
      <c r="E30" s="638"/>
      <c r="F30" s="638"/>
      <c r="G30" s="638"/>
      <c r="H30" s="638"/>
      <c r="I30" s="638"/>
      <c r="J30" s="638"/>
      <c r="K30" s="638"/>
      <c r="L30" s="638"/>
      <c r="M30" s="638"/>
      <c r="N30" s="638"/>
      <c r="O30" s="638"/>
      <c r="P30" s="638"/>
      <c r="Q30" s="639"/>
      <c r="R30" s="640">
        <v>920569</v>
      </c>
      <c r="S30" s="641"/>
      <c r="T30" s="641"/>
      <c r="U30" s="641"/>
      <c r="V30" s="641"/>
      <c r="W30" s="641"/>
      <c r="X30" s="641"/>
      <c r="Y30" s="642"/>
      <c r="Z30" s="677">
        <v>0.3</v>
      </c>
      <c r="AA30" s="677"/>
      <c r="AB30" s="677"/>
      <c r="AC30" s="677"/>
      <c r="AD30" s="678" t="s">
        <v>127</v>
      </c>
      <c r="AE30" s="678"/>
      <c r="AF30" s="678"/>
      <c r="AG30" s="678"/>
      <c r="AH30" s="678"/>
      <c r="AI30" s="678"/>
      <c r="AJ30" s="678"/>
      <c r="AK30" s="678"/>
      <c r="AL30" s="643" t="s">
        <v>127</v>
      </c>
      <c r="AM30" s="644"/>
      <c r="AN30" s="644"/>
      <c r="AO30" s="679"/>
      <c r="AP30" s="701" t="s">
        <v>223</v>
      </c>
      <c r="AQ30" s="702"/>
      <c r="AR30" s="702"/>
      <c r="AS30" s="702"/>
      <c r="AT30" s="702"/>
      <c r="AU30" s="702"/>
      <c r="AV30" s="702"/>
      <c r="AW30" s="702"/>
      <c r="AX30" s="702"/>
      <c r="AY30" s="702"/>
      <c r="AZ30" s="702"/>
      <c r="BA30" s="702"/>
      <c r="BB30" s="702"/>
      <c r="BC30" s="702"/>
      <c r="BD30" s="702"/>
      <c r="BE30" s="702"/>
      <c r="BF30" s="703"/>
      <c r="BG30" s="701" t="s">
        <v>307</v>
      </c>
      <c r="BH30" s="714"/>
      <c r="BI30" s="714"/>
      <c r="BJ30" s="714"/>
      <c r="BK30" s="714"/>
      <c r="BL30" s="714"/>
      <c r="BM30" s="714"/>
      <c r="BN30" s="714"/>
      <c r="BO30" s="714"/>
      <c r="BP30" s="714"/>
      <c r="BQ30" s="715"/>
      <c r="BR30" s="701" t="s">
        <v>308</v>
      </c>
      <c r="BS30" s="714"/>
      <c r="BT30" s="714"/>
      <c r="BU30" s="714"/>
      <c r="BV30" s="714"/>
      <c r="BW30" s="714"/>
      <c r="BX30" s="714"/>
      <c r="BY30" s="714"/>
      <c r="BZ30" s="714"/>
      <c r="CA30" s="714"/>
      <c r="CB30" s="715"/>
      <c r="CD30" s="727"/>
      <c r="CE30" s="728"/>
      <c r="CF30" s="673" t="s">
        <v>309</v>
      </c>
      <c r="CG30" s="674"/>
      <c r="CH30" s="674"/>
      <c r="CI30" s="674"/>
      <c r="CJ30" s="674"/>
      <c r="CK30" s="674"/>
      <c r="CL30" s="674"/>
      <c r="CM30" s="674"/>
      <c r="CN30" s="674"/>
      <c r="CO30" s="674"/>
      <c r="CP30" s="674"/>
      <c r="CQ30" s="675"/>
      <c r="CR30" s="640">
        <v>4549955</v>
      </c>
      <c r="CS30" s="641"/>
      <c r="CT30" s="641"/>
      <c r="CU30" s="641"/>
      <c r="CV30" s="641"/>
      <c r="CW30" s="641"/>
      <c r="CX30" s="641"/>
      <c r="CY30" s="642"/>
      <c r="CZ30" s="643">
        <v>1.7</v>
      </c>
      <c r="DA30" s="661"/>
      <c r="DB30" s="661"/>
      <c r="DC30" s="662"/>
      <c r="DD30" s="646">
        <v>4549955</v>
      </c>
      <c r="DE30" s="641"/>
      <c r="DF30" s="641"/>
      <c r="DG30" s="641"/>
      <c r="DH30" s="641"/>
      <c r="DI30" s="641"/>
      <c r="DJ30" s="641"/>
      <c r="DK30" s="642"/>
      <c r="DL30" s="646">
        <v>4549955</v>
      </c>
      <c r="DM30" s="641"/>
      <c r="DN30" s="641"/>
      <c r="DO30" s="641"/>
      <c r="DP30" s="641"/>
      <c r="DQ30" s="641"/>
      <c r="DR30" s="641"/>
      <c r="DS30" s="641"/>
      <c r="DT30" s="641"/>
      <c r="DU30" s="641"/>
      <c r="DV30" s="642"/>
      <c r="DW30" s="643">
        <v>2.6</v>
      </c>
      <c r="DX30" s="661"/>
      <c r="DY30" s="661"/>
      <c r="DZ30" s="661"/>
      <c r="EA30" s="661"/>
      <c r="EB30" s="661"/>
      <c r="EC30" s="676"/>
    </row>
    <row r="31" spans="2:133" ht="11.25" customHeight="1" x14ac:dyDescent="0.15">
      <c r="B31" s="637" t="s">
        <v>310</v>
      </c>
      <c r="C31" s="638"/>
      <c r="D31" s="638"/>
      <c r="E31" s="638"/>
      <c r="F31" s="638"/>
      <c r="G31" s="638"/>
      <c r="H31" s="638"/>
      <c r="I31" s="638"/>
      <c r="J31" s="638"/>
      <c r="K31" s="638"/>
      <c r="L31" s="638"/>
      <c r="M31" s="638"/>
      <c r="N31" s="638"/>
      <c r="O31" s="638"/>
      <c r="P31" s="638"/>
      <c r="Q31" s="639"/>
      <c r="R31" s="640">
        <v>50742423</v>
      </c>
      <c r="S31" s="641"/>
      <c r="T31" s="641"/>
      <c r="U31" s="641"/>
      <c r="V31" s="641"/>
      <c r="W31" s="641"/>
      <c r="X31" s="641"/>
      <c r="Y31" s="642"/>
      <c r="Z31" s="677">
        <v>18.7</v>
      </c>
      <c r="AA31" s="677"/>
      <c r="AB31" s="677"/>
      <c r="AC31" s="677"/>
      <c r="AD31" s="678" t="s">
        <v>229</v>
      </c>
      <c r="AE31" s="678"/>
      <c r="AF31" s="678"/>
      <c r="AG31" s="678"/>
      <c r="AH31" s="678"/>
      <c r="AI31" s="678"/>
      <c r="AJ31" s="678"/>
      <c r="AK31" s="678"/>
      <c r="AL31" s="643" t="s">
        <v>229</v>
      </c>
      <c r="AM31" s="644"/>
      <c r="AN31" s="644"/>
      <c r="AO31" s="679"/>
      <c r="AP31" s="716" t="s">
        <v>311</v>
      </c>
      <c r="AQ31" s="717"/>
      <c r="AR31" s="717"/>
      <c r="AS31" s="717"/>
      <c r="AT31" s="722" t="s">
        <v>312</v>
      </c>
      <c r="AU31" s="231"/>
      <c r="AV31" s="231"/>
      <c r="AW31" s="231"/>
      <c r="AX31" s="706" t="s">
        <v>188</v>
      </c>
      <c r="AY31" s="707"/>
      <c r="AZ31" s="707"/>
      <c r="BA31" s="707"/>
      <c r="BB31" s="707"/>
      <c r="BC31" s="707"/>
      <c r="BD31" s="707"/>
      <c r="BE31" s="707"/>
      <c r="BF31" s="708"/>
      <c r="BG31" s="709">
        <v>98.4</v>
      </c>
      <c r="BH31" s="710"/>
      <c r="BI31" s="710"/>
      <c r="BJ31" s="710"/>
      <c r="BK31" s="710"/>
      <c r="BL31" s="710"/>
      <c r="BM31" s="711">
        <v>97.6</v>
      </c>
      <c r="BN31" s="710"/>
      <c r="BO31" s="710"/>
      <c r="BP31" s="710"/>
      <c r="BQ31" s="712"/>
      <c r="BR31" s="709">
        <v>98.9</v>
      </c>
      <c r="BS31" s="710"/>
      <c r="BT31" s="710"/>
      <c r="BU31" s="710"/>
      <c r="BV31" s="710"/>
      <c r="BW31" s="710"/>
      <c r="BX31" s="711">
        <v>97.6</v>
      </c>
      <c r="BY31" s="710"/>
      <c r="BZ31" s="710"/>
      <c r="CA31" s="710"/>
      <c r="CB31" s="712"/>
      <c r="CD31" s="727"/>
      <c r="CE31" s="728"/>
      <c r="CF31" s="673" t="s">
        <v>313</v>
      </c>
      <c r="CG31" s="674"/>
      <c r="CH31" s="674"/>
      <c r="CI31" s="674"/>
      <c r="CJ31" s="674"/>
      <c r="CK31" s="674"/>
      <c r="CL31" s="674"/>
      <c r="CM31" s="674"/>
      <c r="CN31" s="674"/>
      <c r="CO31" s="674"/>
      <c r="CP31" s="674"/>
      <c r="CQ31" s="675"/>
      <c r="CR31" s="640">
        <v>476363</v>
      </c>
      <c r="CS31" s="659"/>
      <c r="CT31" s="659"/>
      <c r="CU31" s="659"/>
      <c r="CV31" s="659"/>
      <c r="CW31" s="659"/>
      <c r="CX31" s="659"/>
      <c r="CY31" s="660"/>
      <c r="CZ31" s="643">
        <v>0.2</v>
      </c>
      <c r="DA31" s="661"/>
      <c r="DB31" s="661"/>
      <c r="DC31" s="662"/>
      <c r="DD31" s="646">
        <v>476363</v>
      </c>
      <c r="DE31" s="659"/>
      <c r="DF31" s="659"/>
      <c r="DG31" s="659"/>
      <c r="DH31" s="659"/>
      <c r="DI31" s="659"/>
      <c r="DJ31" s="659"/>
      <c r="DK31" s="660"/>
      <c r="DL31" s="646">
        <v>476363</v>
      </c>
      <c r="DM31" s="659"/>
      <c r="DN31" s="659"/>
      <c r="DO31" s="659"/>
      <c r="DP31" s="659"/>
      <c r="DQ31" s="659"/>
      <c r="DR31" s="659"/>
      <c r="DS31" s="659"/>
      <c r="DT31" s="659"/>
      <c r="DU31" s="659"/>
      <c r="DV31" s="660"/>
      <c r="DW31" s="643">
        <v>0.3</v>
      </c>
      <c r="DX31" s="661"/>
      <c r="DY31" s="661"/>
      <c r="DZ31" s="661"/>
      <c r="EA31" s="661"/>
      <c r="EB31" s="661"/>
      <c r="EC31" s="676"/>
    </row>
    <row r="32" spans="2:133" ht="11.25" customHeight="1" x14ac:dyDescent="0.15">
      <c r="B32" s="731" t="s">
        <v>314</v>
      </c>
      <c r="C32" s="732"/>
      <c r="D32" s="732"/>
      <c r="E32" s="732"/>
      <c r="F32" s="732"/>
      <c r="G32" s="732"/>
      <c r="H32" s="732"/>
      <c r="I32" s="732"/>
      <c r="J32" s="732"/>
      <c r="K32" s="732"/>
      <c r="L32" s="732"/>
      <c r="M32" s="732"/>
      <c r="N32" s="732"/>
      <c r="O32" s="732"/>
      <c r="P32" s="732"/>
      <c r="Q32" s="733"/>
      <c r="R32" s="640">
        <v>92906454</v>
      </c>
      <c r="S32" s="641"/>
      <c r="T32" s="641"/>
      <c r="U32" s="641"/>
      <c r="V32" s="641"/>
      <c r="W32" s="641"/>
      <c r="X32" s="641"/>
      <c r="Y32" s="642"/>
      <c r="Z32" s="677">
        <v>34.299999999999997</v>
      </c>
      <c r="AA32" s="677"/>
      <c r="AB32" s="677"/>
      <c r="AC32" s="677"/>
      <c r="AD32" s="678">
        <v>89551611</v>
      </c>
      <c r="AE32" s="678"/>
      <c r="AF32" s="678"/>
      <c r="AG32" s="678"/>
      <c r="AH32" s="678"/>
      <c r="AI32" s="678"/>
      <c r="AJ32" s="678"/>
      <c r="AK32" s="678"/>
      <c r="AL32" s="643">
        <v>50.8</v>
      </c>
      <c r="AM32" s="644"/>
      <c r="AN32" s="644"/>
      <c r="AO32" s="679"/>
      <c r="AP32" s="718"/>
      <c r="AQ32" s="719"/>
      <c r="AR32" s="719"/>
      <c r="AS32" s="719"/>
      <c r="AT32" s="723"/>
      <c r="AU32" s="230" t="s">
        <v>315</v>
      </c>
      <c r="AV32" s="230"/>
      <c r="AW32" s="230"/>
      <c r="AX32" s="637" t="s">
        <v>316</v>
      </c>
      <c r="AY32" s="638"/>
      <c r="AZ32" s="638"/>
      <c r="BA32" s="638"/>
      <c r="BB32" s="638"/>
      <c r="BC32" s="638"/>
      <c r="BD32" s="638"/>
      <c r="BE32" s="638"/>
      <c r="BF32" s="639"/>
      <c r="BG32" s="713">
        <v>98.3</v>
      </c>
      <c r="BH32" s="659"/>
      <c r="BI32" s="659"/>
      <c r="BJ32" s="659"/>
      <c r="BK32" s="659"/>
      <c r="BL32" s="659"/>
      <c r="BM32" s="644">
        <v>97.5</v>
      </c>
      <c r="BN32" s="705"/>
      <c r="BO32" s="705"/>
      <c r="BP32" s="705"/>
      <c r="BQ32" s="683"/>
      <c r="BR32" s="713">
        <v>98.8</v>
      </c>
      <c r="BS32" s="659"/>
      <c r="BT32" s="659"/>
      <c r="BU32" s="659"/>
      <c r="BV32" s="659"/>
      <c r="BW32" s="659"/>
      <c r="BX32" s="644">
        <v>97.5</v>
      </c>
      <c r="BY32" s="705"/>
      <c r="BZ32" s="705"/>
      <c r="CA32" s="705"/>
      <c r="CB32" s="683"/>
      <c r="CD32" s="729"/>
      <c r="CE32" s="730"/>
      <c r="CF32" s="673" t="s">
        <v>317</v>
      </c>
      <c r="CG32" s="674"/>
      <c r="CH32" s="674"/>
      <c r="CI32" s="674"/>
      <c r="CJ32" s="674"/>
      <c r="CK32" s="674"/>
      <c r="CL32" s="674"/>
      <c r="CM32" s="674"/>
      <c r="CN32" s="674"/>
      <c r="CO32" s="674"/>
      <c r="CP32" s="674"/>
      <c r="CQ32" s="675"/>
      <c r="CR32" s="640" t="s">
        <v>127</v>
      </c>
      <c r="CS32" s="641"/>
      <c r="CT32" s="641"/>
      <c r="CU32" s="641"/>
      <c r="CV32" s="641"/>
      <c r="CW32" s="641"/>
      <c r="CX32" s="641"/>
      <c r="CY32" s="642"/>
      <c r="CZ32" s="643" t="s">
        <v>229</v>
      </c>
      <c r="DA32" s="661"/>
      <c r="DB32" s="661"/>
      <c r="DC32" s="662"/>
      <c r="DD32" s="646" t="s">
        <v>229</v>
      </c>
      <c r="DE32" s="641"/>
      <c r="DF32" s="641"/>
      <c r="DG32" s="641"/>
      <c r="DH32" s="641"/>
      <c r="DI32" s="641"/>
      <c r="DJ32" s="641"/>
      <c r="DK32" s="642"/>
      <c r="DL32" s="646" t="s">
        <v>229</v>
      </c>
      <c r="DM32" s="641"/>
      <c r="DN32" s="641"/>
      <c r="DO32" s="641"/>
      <c r="DP32" s="641"/>
      <c r="DQ32" s="641"/>
      <c r="DR32" s="641"/>
      <c r="DS32" s="641"/>
      <c r="DT32" s="641"/>
      <c r="DU32" s="641"/>
      <c r="DV32" s="642"/>
      <c r="DW32" s="643" t="s">
        <v>229</v>
      </c>
      <c r="DX32" s="661"/>
      <c r="DY32" s="661"/>
      <c r="DZ32" s="661"/>
      <c r="EA32" s="661"/>
      <c r="EB32" s="661"/>
      <c r="EC32" s="676"/>
    </row>
    <row r="33" spans="2:133" ht="11.25" customHeight="1" x14ac:dyDescent="0.15">
      <c r="B33" s="637" t="s">
        <v>318</v>
      </c>
      <c r="C33" s="638"/>
      <c r="D33" s="638"/>
      <c r="E33" s="638"/>
      <c r="F33" s="638"/>
      <c r="G33" s="638"/>
      <c r="H33" s="638"/>
      <c r="I33" s="638"/>
      <c r="J33" s="638"/>
      <c r="K33" s="638"/>
      <c r="L33" s="638"/>
      <c r="M33" s="638"/>
      <c r="N33" s="638"/>
      <c r="O33" s="638"/>
      <c r="P33" s="638"/>
      <c r="Q33" s="639"/>
      <c r="R33" s="640">
        <v>23084454</v>
      </c>
      <c r="S33" s="641"/>
      <c r="T33" s="641"/>
      <c r="U33" s="641"/>
      <c r="V33" s="641"/>
      <c r="W33" s="641"/>
      <c r="X33" s="641"/>
      <c r="Y33" s="642"/>
      <c r="Z33" s="677">
        <v>8.5</v>
      </c>
      <c r="AA33" s="677"/>
      <c r="AB33" s="677"/>
      <c r="AC33" s="677"/>
      <c r="AD33" s="678" t="s">
        <v>229</v>
      </c>
      <c r="AE33" s="678"/>
      <c r="AF33" s="678"/>
      <c r="AG33" s="678"/>
      <c r="AH33" s="678"/>
      <c r="AI33" s="678"/>
      <c r="AJ33" s="678"/>
      <c r="AK33" s="678"/>
      <c r="AL33" s="643" t="s">
        <v>127</v>
      </c>
      <c r="AM33" s="644"/>
      <c r="AN33" s="644"/>
      <c r="AO33" s="679"/>
      <c r="AP33" s="720"/>
      <c r="AQ33" s="721"/>
      <c r="AR33" s="721"/>
      <c r="AS33" s="721"/>
      <c r="AT33" s="724"/>
      <c r="AU33" s="232"/>
      <c r="AV33" s="232"/>
      <c r="AW33" s="232"/>
      <c r="AX33" s="621" t="s">
        <v>319</v>
      </c>
      <c r="AY33" s="622"/>
      <c r="AZ33" s="622"/>
      <c r="BA33" s="622"/>
      <c r="BB33" s="622"/>
      <c r="BC33" s="622"/>
      <c r="BD33" s="622"/>
      <c r="BE33" s="622"/>
      <c r="BF33" s="623"/>
      <c r="BG33" s="704" t="s">
        <v>229</v>
      </c>
      <c r="BH33" s="625"/>
      <c r="BI33" s="625"/>
      <c r="BJ33" s="625"/>
      <c r="BK33" s="625"/>
      <c r="BL33" s="625"/>
      <c r="BM33" s="668" t="s">
        <v>229</v>
      </c>
      <c r="BN33" s="625"/>
      <c r="BO33" s="625"/>
      <c r="BP33" s="625"/>
      <c r="BQ33" s="689"/>
      <c r="BR33" s="704" t="s">
        <v>229</v>
      </c>
      <c r="BS33" s="625"/>
      <c r="BT33" s="625"/>
      <c r="BU33" s="625"/>
      <c r="BV33" s="625"/>
      <c r="BW33" s="625"/>
      <c r="BX33" s="668" t="s">
        <v>127</v>
      </c>
      <c r="BY33" s="625"/>
      <c r="BZ33" s="625"/>
      <c r="CA33" s="625"/>
      <c r="CB33" s="689"/>
      <c r="CD33" s="673" t="s">
        <v>320</v>
      </c>
      <c r="CE33" s="674"/>
      <c r="CF33" s="674"/>
      <c r="CG33" s="674"/>
      <c r="CH33" s="674"/>
      <c r="CI33" s="674"/>
      <c r="CJ33" s="674"/>
      <c r="CK33" s="674"/>
      <c r="CL33" s="674"/>
      <c r="CM33" s="674"/>
      <c r="CN33" s="674"/>
      <c r="CO33" s="674"/>
      <c r="CP33" s="674"/>
      <c r="CQ33" s="675"/>
      <c r="CR33" s="640">
        <v>91041015</v>
      </c>
      <c r="CS33" s="659"/>
      <c r="CT33" s="659"/>
      <c r="CU33" s="659"/>
      <c r="CV33" s="659"/>
      <c r="CW33" s="659"/>
      <c r="CX33" s="659"/>
      <c r="CY33" s="660"/>
      <c r="CZ33" s="643">
        <v>34.4</v>
      </c>
      <c r="DA33" s="661"/>
      <c r="DB33" s="661"/>
      <c r="DC33" s="662"/>
      <c r="DD33" s="646">
        <v>75859351</v>
      </c>
      <c r="DE33" s="659"/>
      <c r="DF33" s="659"/>
      <c r="DG33" s="659"/>
      <c r="DH33" s="659"/>
      <c r="DI33" s="659"/>
      <c r="DJ33" s="659"/>
      <c r="DK33" s="660"/>
      <c r="DL33" s="646">
        <v>60486024</v>
      </c>
      <c r="DM33" s="659"/>
      <c r="DN33" s="659"/>
      <c r="DO33" s="659"/>
      <c r="DP33" s="659"/>
      <c r="DQ33" s="659"/>
      <c r="DR33" s="659"/>
      <c r="DS33" s="659"/>
      <c r="DT33" s="659"/>
      <c r="DU33" s="659"/>
      <c r="DV33" s="660"/>
      <c r="DW33" s="643">
        <v>34.299999999999997</v>
      </c>
      <c r="DX33" s="661"/>
      <c r="DY33" s="661"/>
      <c r="DZ33" s="661"/>
      <c r="EA33" s="661"/>
      <c r="EB33" s="661"/>
      <c r="EC33" s="676"/>
    </row>
    <row r="34" spans="2:133" ht="11.25" customHeight="1" x14ac:dyDescent="0.15">
      <c r="B34" s="637" t="s">
        <v>321</v>
      </c>
      <c r="C34" s="638"/>
      <c r="D34" s="638"/>
      <c r="E34" s="638"/>
      <c r="F34" s="638"/>
      <c r="G34" s="638"/>
      <c r="H34" s="638"/>
      <c r="I34" s="638"/>
      <c r="J34" s="638"/>
      <c r="K34" s="638"/>
      <c r="L34" s="638"/>
      <c r="M34" s="638"/>
      <c r="N34" s="638"/>
      <c r="O34" s="638"/>
      <c r="P34" s="638"/>
      <c r="Q34" s="639"/>
      <c r="R34" s="640">
        <v>1361122</v>
      </c>
      <c r="S34" s="641"/>
      <c r="T34" s="641"/>
      <c r="U34" s="641"/>
      <c r="V34" s="641"/>
      <c r="W34" s="641"/>
      <c r="X34" s="641"/>
      <c r="Y34" s="642"/>
      <c r="Z34" s="677">
        <v>0.5</v>
      </c>
      <c r="AA34" s="677"/>
      <c r="AB34" s="677"/>
      <c r="AC34" s="677"/>
      <c r="AD34" s="678">
        <v>168082</v>
      </c>
      <c r="AE34" s="678"/>
      <c r="AF34" s="678"/>
      <c r="AG34" s="678"/>
      <c r="AH34" s="678"/>
      <c r="AI34" s="678"/>
      <c r="AJ34" s="678"/>
      <c r="AK34" s="678"/>
      <c r="AL34" s="643">
        <v>0.1</v>
      </c>
      <c r="AM34" s="644"/>
      <c r="AN34" s="644"/>
      <c r="AO34" s="679"/>
      <c r="AP34" s="233"/>
      <c r="AQ34" s="234"/>
      <c r="AR34" s="230"/>
      <c r="AS34" s="231"/>
      <c r="AT34" s="231"/>
      <c r="AU34" s="231"/>
      <c r="AV34" s="231"/>
      <c r="AW34" s="231"/>
      <c r="AX34" s="231"/>
      <c r="AY34" s="231"/>
      <c r="AZ34" s="231"/>
      <c r="BA34" s="231"/>
      <c r="BB34" s="231"/>
      <c r="BC34" s="231"/>
      <c r="BD34" s="231"/>
      <c r="BE34" s="231"/>
      <c r="BF34" s="231"/>
      <c r="BG34" s="234"/>
      <c r="BH34" s="234"/>
      <c r="BI34" s="234"/>
      <c r="BJ34" s="234"/>
      <c r="BK34" s="234"/>
      <c r="BL34" s="234"/>
      <c r="BM34" s="234"/>
      <c r="BN34" s="234"/>
      <c r="BO34" s="234"/>
      <c r="BP34" s="234"/>
      <c r="BQ34" s="234"/>
      <c r="BR34" s="234"/>
      <c r="BS34" s="234"/>
      <c r="BT34" s="234"/>
      <c r="BU34" s="234"/>
      <c r="BV34" s="234"/>
      <c r="BW34" s="234"/>
      <c r="BX34" s="234"/>
      <c r="BY34" s="234"/>
      <c r="BZ34" s="234"/>
      <c r="CA34" s="234"/>
      <c r="CB34" s="234"/>
      <c r="CD34" s="673" t="s">
        <v>322</v>
      </c>
      <c r="CE34" s="674"/>
      <c r="CF34" s="674"/>
      <c r="CG34" s="674"/>
      <c r="CH34" s="674"/>
      <c r="CI34" s="674"/>
      <c r="CJ34" s="674"/>
      <c r="CK34" s="674"/>
      <c r="CL34" s="674"/>
      <c r="CM34" s="674"/>
      <c r="CN34" s="674"/>
      <c r="CO34" s="674"/>
      <c r="CP34" s="674"/>
      <c r="CQ34" s="675"/>
      <c r="CR34" s="640">
        <v>43743511</v>
      </c>
      <c r="CS34" s="641"/>
      <c r="CT34" s="641"/>
      <c r="CU34" s="641"/>
      <c r="CV34" s="641"/>
      <c r="CW34" s="641"/>
      <c r="CX34" s="641"/>
      <c r="CY34" s="642"/>
      <c r="CZ34" s="643">
        <v>16.5</v>
      </c>
      <c r="DA34" s="661"/>
      <c r="DB34" s="661"/>
      <c r="DC34" s="662"/>
      <c r="DD34" s="646">
        <v>38356525</v>
      </c>
      <c r="DE34" s="641"/>
      <c r="DF34" s="641"/>
      <c r="DG34" s="641"/>
      <c r="DH34" s="641"/>
      <c r="DI34" s="641"/>
      <c r="DJ34" s="641"/>
      <c r="DK34" s="642"/>
      <c r="DL34" s="646">
        <v>34417645</v>
      </c>
      <c r="DM34" s="641"/>
      <c r="DN34" s="641"/>
      <c r="DO34" s="641"/>
      <c r="DP34" s="641"/>
      <c r="DQ34" s="641"/>
      <c r="DR34" s="641"/>
      <c r="DS34" s="641"/>
      <c r="DT34" s="641"/>
      <c r="DU34" s="641"/>
      <c r="DV34" s="642"/>
      <c r="DW34" s="643">
        <v>19.5</v>
      </c>
      <c r="DX34" s="661"/>
      <c r="DY34" s="661"/>
      <c r="DZ34" s="661"/>
      <c r="EA34" s="661"/>
      <c r="EB34" s="661"/>
      <c r="EC34" s="676"/>
    </row>
    <row r="35" spans="2:133" ht="11.25" customHeight="1" x14ac:dyDescent="0.15">
      <c r="B35" s="637" t="s">
        <v>323</v>
      </c>
      <c r="C35" s="638"/>
      <c r="D35" s="638"/>
      <c r="E35" s="638"/>
      <c r="F35" s="638"/>
      <c r="G35" s="638"/>
      <c r="H35" s="638"/>
      <c r="I35" s="638"/>
      <c r="J35" s="638"/>
      <c r="K35" s="638"/>
      <c r="L35" s="638"/>
      <c r="M35" s="638"/>
      <c r="N35" s="638"/>
      <c r="O35" s="638"/>
      <c r="P35" s="638"/>
      <c r="Q35" s="639"/>
      <c r="R35" s="640">
        <v>101591</v>
      </c>
      <c r="S35" s="641"/>
      <c r="T35" s="641"/>
      <c r="U35" s="641"/>
      <c r="V35" s="641"/>
      <c r="W35" s="641"/>
      <c r="X35" s="641"/>
      <c r="Y35" s="642"/>
      <c r="Z35" s="677">
        <v>0</v>
      </c>
      <c r="AA35" s="677"/>
      <c r="AB35" s="677"/>
      <c r="AC35" s="677"/>
      <c r="AD35" s="678" t="s">
        <v>127</v>
      </c>
      <c r="AE35" s="678"/>
      <c r="AF35" s="678"/>
      <c r="AG35" s="678"/>
      <c r="AH35" s="678"/>
      <c r="AI35" s="678"/>
      <c r="AJ35" s="678"/>
      <c r="AK35" s="678"/>
      <c r="AL35" s="643" t="s">
        <v>229</v>
      </c>
      <c r="AM35" s="644"/>
      <c r="AN35" s="644"/>
      <c r="AO35" s="679"/>
      <c r="AP35" s="235"/>
      <c r="AQ35" s="701" t="s">
        <v>324</v>
      </c>
      <c r="AR35" s="702"/>
      <c r="AS35" s="702"/>
      <c r="AT35" s="702"/>
      <c r="AU35" s="702"/>
      <c r="AV35" s="702"/>
      <c r="AW35" s="702"/>
      <c r="AX35" s="702"/>
      <c r="AY35" s="702"/>
      <c r="AZ35" s="702"/>
      <c r="BA35" s="702"/>
      <c r="BB35" s="702"/>
      <c r="BC35" s="702"/>
      <c r="BD35" s="702"/>
      <c r="BE35" s="702"/>
      <c r="BF35" s="703"/>
      <c r="BG35" s="701" t="s">
        <v>325</v>
      </c>
      <c r="BH35" s="702"/>
      <c r="BI35" s="702"/>
      <c r="BJ35" s="702"/>
      <c r="BK35" s="702"/>
      <c r="BL35" s="702"/>
      <c r="BM35" s="702"/>
      <c r="BN35" s="702"/>
      <c r="BO35" s="702"/>
      <c r="BP35" s="702"/>
      <c r="BQ35" s="702"/>
      <c r="BR35" s="702"/>
      <c r="BS35" s="702"/>
      <c r="BT35" s="702"/>
      <c r="BU35" s="702"/>
      <c r="BV35" s="702"/>
      <c r="BW35" s="702"/>
      <c r="BX35" s="702"/>
      <c r="BY35" s="702"/>
      <c r="BZ35" s="702"/>
      <c r="CA35" s="702"/>
      <c r="CB35" s="703"/>
      <c r="CD35" s="673" t="s">
        <v>326</v>
      </c>
      <c r="CE35" s="674"/>
      <c r="CF35" s="674"/>
      <c r="CG35" s="674"/>
      <c r="CH35" s="674"/>
      <c r="CI35" s="674"/>
      <c r="CJ35" s="674"/>
      <c r="CK35" s="674"/>
      <c r="CL35" s="674"/>
      <c r="CM35" s="674"/>
      <c r="CN35" s="674"/>
      <c r="CO35" s="674"/>
      <c r="CP35" s="674"/>
      <c r="CQ35" s="675"/>
      <c r="CR35" s="640">
        <v>2880008</v>
      </c>
      <c r="CS35" s="659"/>
      <c r="CT35" s="659"/>
      <c r="CU35" s="659"/>
      <c r="CV35" s="659"/>
      <c r="CW35" s="659"/>
      <c r="CX35" s="659"/>
      <c r="CY35" s="660"/>
      <c r="CZ35" s="643">
        <v>1.1000000000000001</v>
      </c>
      <c r="DA35" s="661"/>
      <c r="DB35" s="661"/>
      <c r="DC35" s="662"/>
      <c r="DD35" s="646">
        <v>2759222</v>
      </c>
      <c r="DE35" s="659"/>
      <c r="DF35" s="659"/>
      <c r="DG35" s="659"/>
      <c r="DH35" s="659"/>
      <c r="DI35" s="659"/>
      <c r="DJ35" s="659"/>
      <c r="DK35" s="660"/>
      <c r="DL35" s="646">
        <v>2759222</v>
      </c>
      <c r="DM35" s="659"/>
      <c r="DN35" s="659"/>
      <c r="DO35" s="659"/>
      <c r="DP35" s="659"/>
      <c r="DQ35" s="659"/>
      <c r="DR35" s="659"/>
      <c r="DS35" s="659"/>
      <c r="DT35" s="659"/>
      <c r="DU35" s="659"/>
      <c r="DV35" s="660"/>
      <c r="DW35" s="643">
        <v>1.6</v>
      </c>
      <c r="DX35" s="661"/>
      <c r="DY35" s="661"/>
      <c r="DZ35" s="661"/>
      <c r="EA35" s="661"/>
      <c r="EB35" s="661"/>
      <c r="EC35" s="676"/>
    </row>
    <row r="36" spans="2:133" ht="11.25" customHeight="1" x14ac:dyDescent="0.15">
      <c r="B36" s="637" t="s">
        <v>327</v>
      </c>
      <c r="C36" s="638"/>
      <c r="D36" s="638"/>
      <c r="E36" s="638"/>
      <c r="F36" s="638"/>
      <c r="G36" s="638"/>
      <c r="H36" s="638"/>
      <c r="I36" s="638"/>
      <c r="J36" s="638"/>
      <c r="K36" s="638"/>
      <c r="L36" s="638"/>
      <c r="M36" s="638"/>
      <c r="N36" s="638"/>
      <c r="O36" s="638"/>
      <c r="P36" s="638"/>
      <c r="Q36" s="639"/>
      <c r="R36" s="640">
        <v>859119</v>
      </c>
      <c r="S36" s="641"/>
      <c r="T36" s="641"/>
      <c r="U36" s="641"/>
      <c r="V36" s="641"/>
      <c r="W36" s="641"/>
      <c r="X36" s="641"/>
      <c r="Y36" s="642"/>
      <c r="Z36" s="677">
        <v>0.3</v>
      </c>
      <c r="AA36" s="677"/>
      <c r="AB36" s="677"/>
      <c r="AC36" s="677"/>
      <c r="AD36" s="678" t="s">
        <v>127</v>
      </c>
      <c r="AE36" s="678"/>
      <c r="AF36" s="678"/>
      <c r="AG36" s="678"/>
      <c r="AH36" s="678"/>
      <c r="AI36" s="678"/>
      <c r="AJ36" s="678"/>
      <c r="AK36" s="678"/>
      <c r="AL36" s="643" t="s">
        <v>127</v>
      </c>
      <c r="AM36" s="644"/>
      <c r="AN36" s="644"/>
      <c r="AO36" s="679"/>
      <c r="AP36" s="235"/>
      <c r="AQ36" s="692" t="s">
        <v>328</v>
      </c>
      <c r="AR36" s="693"/>
      <c r="AS36" s="693"/>
      <c r="AT36" s="693"/>
      <c r="AU36" s="693"/>
      <c r="AV36" s="693"/>
      <c r="AW36" s="693"/>
      <c r="AX36" s="693"/>
      <c r="AY36" s="694"/>
      <c r="AZ36" s="695">
        <v>22491996</v>
      </c>
      <c r="BA36" s="696"/>
      <c r="BB36" s="696"/>
      <c r="BC36" s="696"/>
      <c r="BD36" s="696"/>
      <c r="BE36" s="696"/>
      <c r="BF36" s="697"/>
      <c r="BG36" s="698" t="s">
        <v>329</v>
      </c>
      <c r="BH36" s="699"/>
      <c r="BI36" s="699"/>
      <c r="BJ36" s="699"/>
      <c r="BK36" s="699"/>
      <c r="BL36" s="699"/>
      <c r="BM36" s="699"/>
      <c r="BN36" s="699"/>
      <c r="BO36" s="699"/>
      <c r="BP36" s="699"/>
      <c r="BQ36" s="699"/>
      <c r="BR36" s="699"/>
      <c r="BS36" s="699"/>
      <c r="BT36" s="699"/>
      <c r="BU36" s="700"/>
      <c r="BV36" s="695">
        <v>438216</v>
      </c>
      <c r="BW36" s="696"/>
      <c r="BX36" s="696"/>
      <c r="BY36" s="696"/>
      <c r="BZ36" s="696"/>
      <c r="CA36" s="696"/>
      <c r="CB36" s="697"/>
      <c r="CD36" s="673" t="s">
        <v>330</v>
      </c>
      <c r="CE36" s="674"/>
      <c r="CF36" s="674"/>
      <c r="CG36" s="674"/>
      <c r="CH36" s="674"/>
      <c r="CI36" s="674"/>
      <c r="CJ36" s="674"/>
      <c r="CK36" s="674"/>
      <c r="CL36" s="674"/>
      <c r="CM36" s="674"/>
      <c r="CN36" s="674"/>
      <c r="CO36" s="674"/>
      <c r="CP36" s="674"/>
      <c r="CQ36" s="675"/>
      <c r="CR36" s="640">
        <v>15448399</v>
      </c>
      <c r="CS36" s="641"/>
      <c r="CT36" s="641"/>
      <c r="CU36" s="641"/>
      <c r="CV36" s="641"/>
      <c r="CW36" s="641"/>
      <c r="CX36" s="641"/>
      <c r="CY36" s="642"/>
      <c r="CZ36" s="643">
        <v>5.8</v>
      </c>
      <c r="DA36" s="661"/>
      <c r="DB36" s="661"/>
      <c r="DC36" s="662"/>
      <c r="DD36" s="646">
        <v>9812176</v>
      </c>
      <c r="DE36" s="641"/>
      <c r="DF36" s="641"/>
      <c r="DG36" s="641"/>
      <c r="DH36" s="641"/>
      <c r="DI36" s="641"/>
      <c r="DJ36" s="641"/>
      <c r="DK36" s="642"/>
      <c r="DL36" s="646">
        <v>6435380</v>
      </c>
      <c r="DM36" s="641"/>
      <c r="DN36" s="641"/>
      <c r="DO36" s="641"/>
      <c r="DP36" s="641"/>
      <c r="DQ36" s="641"/>
      <c r="DR36" s="641"/>
      <c r="DS36" s="641"/>
      <c r="DT36" s="641"/>
      <c r="DU36" s="641"/>
      <c r="DV36" s="642"/>
      <c r="DW36" s="643">
        <v>3.7</v>
      </c>
      <c r="DX36" s="661"/>
      <c r="DY36" s="661"/>
      <c r="DZ36" s="661"/>
      <c r="EA36" s="661"/>
      <c r="EB36" s="661"/>
      <c r="EC36" s="676"/>
    </row>
    <row r="37" spans="2:133" ht="11.25" customHeight="1" x14ac:dyDescent="0.15">
      <c r="B37" s="637" t="s">
        <v>331</v>
      </c>
      <c r="C37" s="638"/>
      <c r="D37" s="638"/>
      <c r="E37" s="638"/>
      <c r="F37" s="638"/>
      <c r="G37" s="638"/>
      <c r="H37" s="638"/>
      <c r="I37" s="638"/>
      <c r="J37" s="638"/>
      <c r="K37" s="638"/>
      <c r="L37" s="638"/>
      <c r="M37" s="638"/>
      <c r="N37" s="638"/>
      <c r="O37" s="638"/>
      <c r="P37" s="638"/>
      <c r="Q37" s="639"/>
      <c r="R37" s="640">
        <v>3210377</v>
      </c>
      <c r="S37" s="641"/>
      <c r="T37" s="641"/>
      <c r="U37" s="641"/>
      <c r="V37" s="641"/>
      <c r="W37" s="641"/>
      <c r="X37" s="641"/>
      <c r="Y37" s="642"/>
      <c r="Z37" s="677">
        <v>1.2</v>
      </c>
      <c r="AA37" s="677"/>
      <c r="AB37" s="677"/>
      <c r="AC37" s="677"/>
      <c r="AD37" s="678" t="s">
        <v>229</v>
      </c>
      <c r="AE37" s="678"/>
      <c r="AF37" s="678"/>
      <c r="AG37" s="678"/>
      <c r="AH37" s="678"/>
      <c r="AI37" s="678"/>
      <c r="AJ37" s="678"/>
      <c r="AK37" s="678"/>
      <c r="AL37" s="643" t="s">
        <v>229</v>
      </c>
      <c r="AM37" s="644"/>
      <c r="AN37" s="644"/>
      <c r="AO37" s="679"/>
      <c r="AQ37" s="680" t="s">
        <v>332</v>
      </c>
      <c r="AR37" s="681"/>
      <c r="AS37" s="681"/>
      <c r="AT37" s="681"/>
      <c r="AU37" s="681"/>
      <c r="AV37" s="681"/>
      <c r="AW37" s="681"/>
      <c r="AX37" s="681"/>
      <c r="AY37" s="682"/>
      <c r="AZ37" s="640">
        <v>171872</v>
      </c>
      <c r="BA37" s="641"/>
      <c r="BB37" s="641"/>
      <c r="BC37" s="641"/>
      <c r="BD37" s="659"/>
      <c r="BE37" s="659"/>
      <c r="BF37" s="683"/>
      <c r="BG37" s="673" t="s">
        <v>333</v>
      </c>
      <c r="BH37" s="674"/>
      <c r="BI37" s="674"/>
      <c r="BJ37" s="674"/>
      <c r="BK37" s="674"/>
      <c r="BL37" s="674"/>
      <c r="BM37" s="674"/>
      <c r="BN37" s="674"/>
      <c r="BO37" s="674"/>
      <c r="BP37" s="674"/>
      <c r="BQ37" s="674"/>
      <c r="BR37" s="674"/>
      <c r="BS37" s="674"/>
      <c r="BT37" s="674"/>
      <c r="BU37" s="675"/>
      <c r="BV37" s="640">
        <v>438216</v>
      </c>
      <c r="BW37" s="641"/>
      <c r="BX37" s="641"/>
      <c r="BY37" s="641"/>
      <c r="BZ37" s="641"/>
      <c r="CA37" s="641"/>
      <c r="CB37" s="684"/>
      <c r="CD37" s="673" t="s">
        <v>334</v>
      </c>
      <c r="CE37" s="674"/>
      <c r="CF37" s="674"/>
      <c r="CG37" s="674"/>
      <c r="CH37" s="674"/>
      <c r="CI37" s="674"/>
      <c r="CJ37" s="674"/>
      <c r="CK37" s="674"/>
      <c r="CL37" s="674"/>
      <c r="CM37" s="674"/>
      <c r="CN37" s="674"/>
      <c r="CO37" s="674"/>
      <c r="CP37" s="674"/>
      <c r="CQ37" s="675"/>
      <c r="CR37" s="640">
        <v>2496542</v>
      </c>
      <c r="CS37" s="659"/>
      <c r="CT37" s="659"/>
      <c r="CU37" s="659"/>
      <c r="CV37" s="659"/>
      <c r="CW37" s="659"/>
      <c r="CX37" s="659"/>
      <c r="CY37" s="660"/>
      <c r="CZ37" s="643">
        <v>0.9</v>
      </c>
      <c r="DA37" s="661"/>
      <c r="DB37" s="661"/>
      <c r="DC37" s="662"/>
      <c r="DD37" s="646">
        <v>2496542</v>
      </c>
      <c r="DE37" s="659"/>
      <c r="DF37" s="659"/>
      <c r="DG37" s="659"/>
      <c r="DH37" s="659"/>
      <c r="DI37" s="659"/>
      <c r="DJ37" s="659"/>
      <c r="DK37" s="660"/>
      <c r="DL37" s="646">
        <v>1744536</v>
      </c>
      <c r="DM37" s="659"/>
      <c r="DN37" s="659"/>
      <c r="DO37" s="659"/>
      <c r="DP37" s="659"/>
      <c r="DQ37" s="659"/>
      <c r="DR37" s="659"/>
      <c r="DS37" s="659"/>
      <c r="DT37" s="659"/>
      <c r="DU37" s="659"/>
      <c r="DV37" s="660"/>
      <c r="DW37" s="643">
        <v>1</v>
      </c>
      <c r="DX37" s="661"/>
      <c r="DY37" s="661"/>
      <c r="DZ37" s="661"/>
      <c r="EA37" s="661"/>
      <c r="EB37" s="661"/>
      <c r="EC37" s="676"/>
    </row>
    <row r="38" spans="2:133" ht="11.25" customHeight="1" x14ac:dyDescent="0.15">
      <c r="B38" s="637" t="s">
        <v>335</v>
      </c>
      <c r="C38" s="638"/>
      <c r="D38" s="638"/>
      <c r="E38" s="638"/>
      <c r="F38" s="638"/>
      <c r="G38" s="638"/>
      <c r="H38" s="638"/>
      <c r="I38" s="638"/>
      <c r="J38" s="638"/>
      <c r="K38" s="638"/>
      <c r="L38" s="638"/>
      <c r="M38" s="638"/>
      <c r="N38" s="638"/>
      <c r="O38" s="638"/>
      <c r="P38" s="638"/>
      <c r="Q38" s="639"/>
      <c r="R38" s="640">
        <v>2926472</v>
      </c>
      <c r="S38" s="641"/>
      <c r="T38" s="641"/>
      <c r="U38" s="641"/>
      <c r="V38" s="641"/>
      <c r="W38" s="641"/>
      <c r="X38" s="641"/>
      <c r="Y38" s="642"/>
      <c r="Z38" s="677">
        <v>1.1000000000000001</v>
      </c>
      <c r="AA38" s="677"/>
      <c r="AB38" s="677"/>
      <c r="AC38" s="677"/>
      <c r="AD38" s="678">
        <v>13911</v>
      </c>
      <c r="AE38" s="678"/>
      <c r="AF38" s="678"/>
      <c r="AG38" s="678"/>
      <c r="AH38" s="678"/>
      <c r="AI38" s="678"/>
      <c r="AJ38" s="678"/>
      <c r="AK38" s="678"/>
      <c r="AL38" s="643">
        <v>0</v>
      </c>
      <c r="AM38" s="644"/>
      <c r="AN38" s="644"/>
      <c r="AO38" s="679"/>
      <c r="AQ38" s="680" t="s">
        <v>336</v>
      </c>
      <c r="AR38" s="681"/>
      <c r="AS38" s="681"/>
      <c r="AT38" s="681"/>
      <c r="AU38" s="681"/>
      <c r="AV38" s="681"/>
      <c r="AW38" s="681"/>
      <c r="AX38" s="681"/>
      <c r="AY38" s="682"/>
      <c r="AZ38" s="640">
        <v>166736</v>
      </c>
      <c r="BA38" s="641"/>
      <c r="BB38" s="641"/>
      <c r="BC38" s="641"/>
      <c r="BD38" s="659"/>
      <c r="BE38" s="659"/>
      <c r="BF38" s="683"/>
      <c r="BG38" s="673" t="s">
        <v>337</v>
      </c>
      <c r="BH38" s="674"/>
      <c r="BI38" s="674"/>
      <c r="BJ38" s="674"/>
      <c r="BK38" s="674"/>
      <c r="BL38" s="674"/>
      <c r="BM38" s="674"/>
      <c r="BN38" s="674"/>
      <c r="BO38" s="674"/>
      <c r="BP38" s="674"/>
      <c r="BQ38" s="674"/>
      <c r="BR38" s="674"/>
      <c r="BS38" s="674"/>
      <c r="BT38" s="674"/>
      <c r="BU38" s="675"/>
      <c r="BV38" s="640">
        <v>101946</v>
      </c>
      <c r="BW38" s="641"/>
      <c r="BX38" s="641"/>
      <c r="BY38" s="641"/>
      <c r="BZ38" s="641"/>
      <c r="CA38" s="641"/>
      <c r="CB38" s="684"/>
      <c r="CD38" s="673" t="s">
        <v>338</v>
      </c>
      <c r="CE38" s="674"/>
      <c r="CF38" s="674"/>
      <c r="CG38" s="674"/>
      <c r="CH38" s="674"/>
      <c r="CI38" s="674"/>
      <c r="CJ38" s="674"/>
      <c r="CK38" s="674"/>
      <c r="CL38" s="674"/>
      <c r="CM38" s="674"/>
      <c r="CN38" s="674"/>
      <c r="CO38" s="674"/>
      <c r="CP38" s="674"/>
      <c r="CQ38" s="675"/>
      <c r="CR38" s="640">
        <v>22491996</v>
      </c>
      <c r="CS38" s="641"/>
      <c r="CT38" s="641"/>
      <c r="CU38" s="641"/>
      <c r="CV38" s="641"/>
      <c r="CW38" s="641"/>
      <c r="CX38" s="641"/>
      <c r="CY38" s="642"/>
      <c r="CZ38" s="643">
        <v>8.5</v>
      </c>
      <c r="DA38" s="661"/>
      <c r="DB38" s="661"/>
      <c r="DC38" s="662"/>
      <c r="DD38" s="646">
        <v>19171580</v>
      </c>
      <c r="DE38" s="641"/>
      <c r="DF38" s="641"/>
      <c r="DG38" s="641"/>
      <c r="DH38" s="641"/>
      <c r="DI38" s="641"/>
      <c r="DJ38" s="641"/>
      <c r="DK38" s="642"/>
      <c r="DL38" s="646">
        <v>16873777</v>
      </c>
      <c r="DM38" s="641"/>
      <c r="DN38" s="641"/>
      <c r="DO38" s="641"/>
      <c r="DP38" s="641"/>
      <c r="DQ38" s="641"/>
      <c r="DR38" s="641"/>
      <c r="DS38" s="641"/>
      <c r="DT38" s="641"/>
      <c r="DU38" s="641"/>
      <c r="DV38" s="642"/>
      <c r="DW38" s="643">
        <v>9.6</v>
      </c>
      <c r="DX38" s="661"/>
      <c r="DY38" s="661"/>
      <c r="DZ38" s="661"/>
      <c r="EA38" s="661"/>
      <c r="EB38" s="661"/>
      <c r="EC38" s="676"/>
    </row>
    <row r="39" spans="2:133" ht="11.25" customHeight="1" x14ac:dyDescent="0.15">
      <c r="B39" s="637" t="s">
        <v>339</v>
      </c>
      <c r="C39" s="638"/>
      <c r="D39" s="638"/>
      <c r="E39" s="638"/>
      <c r="F39" s="638"/>
      <c r="G39" s="638"/>
      <c r="H39" s="638"/>
      <c r="I39" s="638"/>
      <c r="J39" s="638"/>
      <c r="K39" s="638"/>
      <c r="L39" s="638"/>
      <c r="M39" s="638"/>
      <c r="N39" s="638"/>
      <c r="O39" s="638"/>
      <c r="P39" s="638"/>
      <c r="Q39" s="639"/>
      <c r="R39" s="640">
        <v>4373000</v>
      </c>
      <c r="S39" s="641"/>
      <c r="T39" s="641"/>
      <c r="U39" s="641"/>
      <c r="V39" s="641"/>
      <c r="W39" s="641"/>
      <c r="X39" s="641"/>
      <c r="Y39" s="642"/>
      <c r="Z39" s="677">
        <v>1.6</v>
      </c>
      <c r="AA39" s="677"/>
      <c r="AB39" s="677"/>
      <c r="AC39" s="677"/>
      <c r="AD39" s="678" t="s">
        <v>127</v>
      </c>
      <c r="AE39" s="678"/>
      <c r="AF39" s="678"/>
      <c r="AG39" s="678"/>
      <c r="AH39" s="678"/>
      <c r="AI39" s="678"/>
      <c r="AJ39" s="678"/>
      <c r="AK39" s="678"/>
      <c r="AL39" s="643" t="s">
        <v>127</v>
      </c>
      <c r="AM39" s="644"/>
      <c r="AN39" s="644"/>
      <c r="AO39" s="679"/>
      <c r="AQ39" s="680" t="s">
        <v>340</v>
      </c>
      <c r="AR39" s="681"/>
      <c r="AS39" s="681"/>
      <c r="AT39" s="681"/>
      <c r="AU39" s="681"/>
      <c r="AV39" s="681"/>
      <c r="AW39" s="681"/>
      <c r="AX39" s="681"/>
      <c r="AY39" s="682"/>
      <c r="AZ39" s="640" t="s">
        <v>127</v>
      </c>
      <c r="BA39" s="641"/>
      <c r="BB39" s="641"/>
      <c r="BC39" s="641"/>
      <c r="BD39" s="659"/>
      <c r="BE39" s="659"/>
      <c r="BF39" s="683"/>
      <c r="BG39" s="673" t="s">
        <v>341</v>
      </c>
      <c r="BH39" s="674"/>
      <c r="BI39" s="674"/>
      <c r="BJ39" s="674"/>
      <c r="BK39" s="674"/>
      <c r="BL39" s="674"/>
      <c r="BM39" s="674"/>
      <c r="BN39" s="674"/>
      <c r="BO39" s="674"/>
      <c r="BP39" s="674"/>
      <c r="BQ39" s="674"/>
      <c r="BR39" s="674"/>
      <c r="BS39" s="674"/>
      <c r="BT39" s="674"/>
      <c r="BU39" s="675"/>
      <c r="BV39" s="640">
        <v>144169</v>
      </c>
      <c r="BW39" s="641"/>
      <c r="BX39" s="641"/>
      <c r="BY39" s="641"/>
      <c r="BZ39" s="641"/>
      <c r="CA39" s="641"/>
      <c r="CB39" s="684"/>
      <c r="CD39" s="673" t="s">
        <v>342</v>
      </c>
      <c r="CE39" s="674"/>
      <c r="CF39" s="674"/>
      <c r="CG39" s="674"/>
      <c r="CH39" s="674"/>
      <c r="CI39" s="674"/>
      <c r="CJ39" s="674"/>
      <c r="CK39" s="674"/>
      <c r="CL39" s="674"/>
      <c r="CM39" s="674"/>
      <c r="CN39" s="674"/>
      <c r="CO39" s="674"/>
      <c r="CP39" s="674"/>
      <c r="CQ39" s="675"/>
      <c r="CR39" s="640">
        <v>4949345</v>
      </c>
      <c r="CS39" s="659"/>
      <c r="CT39" s="659"/>
      <c r="CU39" s="659"/>
      <c r="CV39" s="659"/>
      <c r="CW39" s="659"/>
      <c r="CX39" s="659"/>
      <c r="CY39" s="660"/>
      <c r="CZ39" s="643">
        <v>1.9</v>
      </c>
      <c r="DA39" s="661"/>
      <c r="DB39" s="661"/>
      <c r="DC39" s="662"/>
      <c r="DD39" s="646">
        <v>4811684</v>
      </c>
      <c r="DE39" s="659"/>
      <c r="DF39" s="659"/>
      <c r="DG39" s="659"/>
      <c r="DH39" s="659"/>
      <c r="DI39" s="659"/>
      <c r="DJ39" s="659"/>
      <c r="DK39" s="660"/>
      <c r="DL39" s="646" t="s">
        <v>229</v>
      </c>
      <c r="DM39" s="659"/>
      <c r="DN39" s="659"/>
      <c r="DO39" s="659"/>
      <c r="DP39" s="659"/>
      <c r="DQ39" s="659"/>
      <c r="DR39" s="659"/>
      <c r="DS39" s="659"/>
      <c r="DT39" s="659"/>
      <c r="DU39" s="659"/>
      <c r="DV39" s="660"/>
      <c r="DW39" s="643" t="s">
        <v>229</v>
      </c>
      <c r="DX39" s="661"/>
      <c r="DY39" s="661"/>
      <c r="DZ39" s="661"/>
      <c r="EA39" s="661"/>
      <c r="EB39" s="661"/>
      <c r="EC39" s="676"/>
    </row>
    <row r="40" spans="2:133" ht="11.25" customHeight="1" x14ac:dyDescent="0.15">
      <c r="B40" s="637" t="s">
        <v>343</v>
      </c>
      <c r="C40" s="638"/>
      <c r="D40" s="638"/>
      <c r="E40" s="638"/>
      <c r="F40" s="638"/>
      <c r="G40" s="638"/>
      <c r="H40" s="638"/>
      <c r="I40" s="638"/>
      <c r="J40" s="638"/>
      <c r="K40" s="638"/>
      <c r="L40" s="638"/>
      <c r="M40" s="638"/>
      <c r="N40" s="638"/>
      <c r="O40" s="638"/>
      <c r="P40" s="638"/>
      <c r="Q40" s="639"/>
      <c r="R40" s="640" t="s">
        <v>127</v>
      </c>
      <c r="S40" s="641"/>
      <c r="T40" s="641"/>
      <c r="U40" s="641"/>
      <c r="V40" s="641"/>
      <c r="W40" s="641"/>
      <c r="X40" s="641"/>
      <c r="Y40" s="642"/>
      <c r="Z40" s="677" t="s">
        <v>127</v>
      </c>
      <c r="AA40" s="677"/>
      <c r="AB40" s="677"/>
      <c r="AC40" s="677"/>
      <c r="AD40" s="678" t="s">
        <v>127</v>
      </c>
      <c r="AE40" s="678"/>
      <c r="AF40" s="678"/>
      <c r="AG40" s="678"/>
      <c r="AH40" s="678"/>
      <c r="AI40" s="678"/>
      <c r="AJ40" s="678"/>
      <c r="AK40" s="678"/>
      <c r="AL40" s="643" t="s">
        <v>127</v>
      </c>
      <c r="AM40" s="644"/>
      <c r="AN40" s="644"/>
      <c r="AO40" s="679"/>
      <c r="AQ40" s="680" t="s">
        <v>344</v>
      </c>
      <c r="AR40" s="681"/>
      <c r="AS40" s="681"/>
      <c r="AT40" s="681"/>
      <c r="AU40" s="681"/>
      <c r="AV40" s="681"/>
      <c r="AW40" s="681"/>
      <c r="AX40" s="681"/>
      <c r="AY40" s="682"/>
      <c r="AZ40" s="640" t="s">
        <v>229</v>
      </c>
      <c r="BA40" s="641"/>
      <c r="BB40" s="641"/>
      <c r="BC40" s="641"/>
      <c r="BD40" s="659"/>
      <c r="BE40" s="659"/>
      <c r="BF40" s="683"/>
      <c r="BG40" s="685" t="s">
        <v>345</v>
      </c>
      <c r="BH40" s="686"/>
      <c r="BI40" s="686"/>
      <c r="BJ40" s="686"/>
      <c r="BK40" s="686"/>
      <c r="BL40" s="236"/>
      <c r="BM40" s="674" t="s">
        <v>346</v>
      </c>
      <c r="BN40" s="674"/>
      <c r="BO40" s="674"/>
      <c r="BP40" s="674"/>
      <c r="BQ40" s="674"/>
      <c r="BR40" s="674"/>
      <c r="BS40" s="674"/>
      <c r="BT40" s="674"/>
      <c r="BU40" s="675"/>
      <c r="BV40" s="640">
        <v>120</v>
      </c>
      <c r="BW40" s="641"/>
      <c r="BX40" s="641"/>
      <c r="BY40" s="641"/>
      <c r="BZ40" s="641"/>
      <c r="CA40" s="641"/>
      <c r="CB40" s="684"/>
      <c r="CD40" s="673" t="s">
        <v>347</v>
      </c>
      <c r="CE40" s="674"/>
      <c r="CF40" s="674"/>
      <c r="CG40" s="674"/>
      <c r="CH40" s="674"/>
      <c r="CI40" s="674"/>
      <c r="CJ40" s="674"/>
      <c r="CK40" s="674"/>
      <c r="CL40" s="674"/>
      <c r="CM40" s="674"/>
      <c r="CN40" s="674"/>
      <c r="CO40" s="674"/>
      <c r="CP40" s="674"/>
      <c r="CQ40" s="675"/>
      <c r="CR40" s="640">
        <v>1527756</v>
      </c>
      <c r="CS40" s="641"/>
      <c r="CT40" s="641"/>
      <c r="CU40" s="641"/>
      <c r="CV40" s="641"/>
      <c r="CW40" s="641"/>
      <c r="CX40" s="641"/>
      <c r="CY40" s="642"/>
      <c r="CZ40" s="643">
        <v>0.6</v>
      </c>
      <c r="DA40" s="661"/>
      <c r="DB40" s="661"/>
      <c r="DC40" s="662"/>
      <c r="DD40" s="646">
        <v>948164</v>
      </c>
      <c r="DE40" s="641"/>
      <c r="DF40" s="641"/>
      <c r="DG40" s="641"/>
      <c r="DH40" s="641"/>
      <c r="DI40" s="641"/>
      <c r="DJ40" s="641"/>
      <c r="DK40" s="642"/>
      <c r="DL40" s="646" t="s">
        <v>127</v>
      </c>
      <c r="DM40" s="641"/>
      <c r="DN40" s="641"/>
      <c r="DO40" s="641"/>
      <c r="DP40" s="641"/>
      <c r="DQ40" s="641"/>
      <c r="DR40" s="641"/>
      <c r="DS40" s="641"/>
      <c r="DT40" s="641"/>
      <c r="DU40" s="641"/>
      <c r="DV40" s="642"/>
      <c r="DW40" s="643" t="s">
        <v>229</v>
      </c>
      <c r="DX40" s="661"/>
      <c r="DY40" s="661"/>
      <c r="DZ40" s="661"/>
      <c r="EA40" s="661"/>
      <c r="EB40" s="661"/>
      <c r="EC40" s="676"/>
    </row>
    <row r="41" spans="2:133" ht="11.25" customHeight="1" x14ac:dyDescent="0.15">
      <c r="B41" s="637" t="s">
        <v>348</v>
      </c>
      <c r="C41" s="638"/>
      <c r="D41" s="638"/>
      <c r="E41" s="638"/>
      <c r="F41" s="638"/>
      <c r="G41" s="638"/>
      <c r="H41" s="638"/>
      <c r="I41" s="638"/>
      <c r="J41" s="638"/>
      <c r="K41" s="638"/>
      <c r="L41" s="638"/>
      <c r="M41" s="638"/>
      <c r="N41" s="638"/>
      <c r="O41" s="638"/>
      <c r="P41" s="638"/>
      <c r="Q41" s="639"/>
      <c r="R41" s="640" t="s">
        <v>127</v>
      </c>
      <c r="S41" s="641"/>
      <c r="T41" s="641"/>
      <c r="U41" s="641"/>
      <c r="V41" s="641"/>
      <c r="W41" s="641"/>
      <c r="X41" s="641"/>
      <c r="Y41" s="642"/>
      <c r="Z41" s="677" t="s">
        <v>229</v>
      </c>
      <c r="AA41" s="677"/>
      <c r="AB41" s="677"/>
      <c r="AC41" s="677"/>
      <c r="AD41" s="678" t="s">
        <v>127</v>
      </c>
      <c r="AE41" s="678"/>
      <c r="AF41" s="678"/>
      <c r="AG41" s="678"/>
      <c r="AH41" s="678"/>
      <c r="AI41" s="678"/>
      <c r="AJ41" s="678"/>
      <c r="AK41" s="678"/>
      <c r="AL41" s="643" t="s">
        <v>127</v>
      </c>
      <c r="AM41" s="644"/>
      <c r="AN41" s="644"/>
      <c r="AO41" s="679"/>
      <c r="AQ41" s="680" t="s">
        <v>349</v>
      </c>
      <c r="AR41" s="681"/>
      <c r="AS41" s="681"/>
      <c r="AT41" s="681"/>
      <c r="AU41" s="681"/>
      <c r="AV41" s="681"/>
      <c r="AW41" s="681"/>
      <c r="AX41" s="681"/>
      <c r="AY41" s="682"/>
      <c r="AZ41" s="640">
        <v>5960998</v>
      </c>
      <c r="BA41" s="641"/>
      <c r="BB41" s="641"/>
      <c r="BC41" s="641"/>
      <c r="BD41" s="659"/>
      <c r="BE41" s="659"/>
      <c r="BF41" s="683"/>
      <c r="BG41" s="685"/>
      <c r="BH41" s="686"/>
      <c r="BI41" s="686"/>
      <c r="BJ41" s="686"/>
      <c r="BK41" s="686"/>
      <c r="BL41" s="236"/>
      <c r="BM41" s="674" t="s">
        <v>350</v>
      </c>
      <c r="BN41" s="674"/>
      <c r="BO41" s="674"/>
      <c r="BP41" s="674"/>
      <c r="BQ41" s="674"/>
      <c r="BR41" s="674"/>
      <c r="BS41" s="674"/>
      <c r="BT41" s="674"/>
      <c r="BU41" s="675"/>
      <c r="BV41" s="640" t="s">
        <v>127</v>
      </c>
      <c r="BW41" s="641"/>
      <c r="BX41" s="641"/>
      <c r="BY41" s="641"/>
      <c r="BZ41" s="641"/>
      <c r="CA41" s="641"/>
      <c r="CB41" s="684"/>
      <c r="CD41" s="673" t="s">
        <v>351</v>
      </c>
      <c r="CE41" s="674"/>
      <c r="CF41" s="674"/>
      <c r="CG41" s="674"/>
      <c r="CH41" s="674"/>
      <c r="CI41" s="674"/>
      <c r="CJ41" s="674"/>
      <c r="CK41" s="674"/>
      <c r="CL41" s="674"/>
      <c r="CM41" s="674"/>
      <c r="CN41" s="674"/>
      <c r="CO41" s="674"/>
      <c r="CP41" s="674"/>
      <c r="CQ41" s="675"/>
      <c r="CR41" s="640" t="s">
        <v>229</v>
      </c>
      <c r="CS41" s="659"/>
      <c r="CT41" s="659"/>
      <c r="CU41" s="659"/>
      <c r="CV41" s="659"/>
      <c r="CW41" s="659"/>
      <c r="CX41" s="659"/>
      <c r="CY41" s="660"/>
      <c r="CZ41" s="643" t="s">
        <v>127</v>
      </c>
      <c r="DA41" s="661"/>
      <c r="DB41" s="661"/>
      <c r="DC41" s="662"/>
      <c r="DD41" s="646" t="s">
        <v>229</v>
      </c>
      <c r="DE41" s="659"/>
      <c r="DF41" s="659"/>
      <c r="DG41" s="659"/>
      <c r="DH41" s="659"/>
      <c r="DI41" s="659"/>
      <c r="DJ41" s="659"/>
      <c r="DK41" s="660"/>
      <c r="DL41" s="647"/>
      <c r="DM41" s="648"/>
      <c r="DN41" s="648"/>
      <c r="DO41" s="648"/>
      <c r="DP41" s="648"/>
      <c r="DQ41" s="648"/>
      <c r="DR41" s="648"/>
      <c r="DS41" s="648"/>
      <c r="DT41" s="648"/>
      <c r="DU41" s="648"/>
      <c r="DV41" s="649"/>
      <c r="DW41" s="650"/>
      <c r="DX41" s="651"/>
      <c r="DY41" s="651"/>
      <c r="DZ41" s="651"/>
      <c r="EA41" s="651"/>
      <c r="EB41" s="651"/>
      <c r="EC41" s="652"/>
    </row>
    <row r="42" spans="2:133" ht="11.25" customHeight="1" x14ac:dyDescent="0.15">
      <c r="B42" s="621" t="s">
        <v>352</v>
      </c>
      <c r="C42" s="622"/>
      <c r="D42" s="622"/>
      <c r="E42" s="622"/>
      <c r="F42" s="622"/>
      <c r="G42" s="622"/>
      <c r="H42" s="622"/>
      <c r="I42" s="622"/>
      <c r="J42" s="622"/>
      <c r="K42" s="622"/>
      <c r="L42" s="622"/>
      <c r="M42" s="622"/>
      <c r="N42" s="622"/>
      <c r="O42" s="622"/>
      <c r="P42" s="622"/>
      <c r="Q42" s="623"/>
      <c r="R42" s="624">
        <v>270678435</v>
      </c>
      <c r="S42" s="663"/>
      <c r="T42" s="663"/>
      <c r="U42" s="663"/>
      <c r="V42" s="663"/>
      <c r="W42" s="663"/>
      <c r="X42" s="663"/>
      <c r="Y42" s="665"/>
      <c r="Z42" s="666">
        <v>100</v>
      </c>
      <c r="AA42" s="666"/>
      <c r="AB42" s="666"/>
      <c r="AC42" s="666"/>
      <c r="AD42" s="667">
        <v>176191312</v>
      </c>
      <c r="AE42" s="667"/>
      <c r="AF42" s="667"/>
      <c r="AG42" s="667"/>
      <c r="AH42" s="667"/>
      <c r="AI42" s="667"/>
      <c r="AJ42" s="667"/>
      <c r="AK42" s="667"/>
      <c r="AL42" s="627">
        <v>100</v>
      </c>
      <c r="AM42" s="668"/>
      <c r="AN42" s="668"/>
      <c r="AO42" s="669"/>
      <c r="AQ42" s="670" t="s">
        <v>353</v>
      </c>
      <c r="AR42" s="671"/>
      <c r="AS42" s="671"/>
      <c r="AT42" s="671"/>
      <c r="AU42" s="671"/>
      <c r="AV42" s="671"/>
      <c r="AW42" s="671"/>
      <c r="AX42" s="671"/>
      <c r="AY42" s="672"/>
      <c r="AZ42" s="624">
        <v>16192390</v>
      </c>
      <c r="BA42" s="663"/>
      <c r="BB42" s="663"/>
      <c r="BC42" s="663"/>
      <c r="BD42" s="625"/>
      <c r="BE42" s="625"/>
      <c r="BF42" s="689"/>
      <c r="BG42" s="687"/>
      <c r="BH42" s="688"/>
      <c r="BI42" s="688"/>
      <c r="BJ42" s="688"/>
      <c r="BK42" s="688"/>
      <c r="BL42" s="237"/>
      <c r="BM42" s="690" t="s">
        <v>354</v>
      </c>
      <c r="BN42" s="690"/>
      <c r="BO42" s="690"/>
      <c r="BP42" s="690"/>
      <c r="BQ42" s="690"/>
      <c r="BR42" s="690"/>
      <c r="BS42" s="690"/>
      <c r="BT42" s="690"/>
      <c r="BU42" s="691"/>
      <c r="BV42" s="624">
        <v>276</v>
      </c>
      <c r="BW42" s="663"/>
      <c r="BX42" s="663"/>
      <c r="BY42" s="663"/>
      <c r="BZ42" s="663"/>
      <c r="CA42" s="663"/>
      <c r="CB42" s="664"/>
      <c r="CD42" s="637" t="s">
        <v>355</v>
      </c>
      <c r="CE42" s="638"/>
      <c r="CF42" s="638"/>
      <c r="CG42" s="638"/>
      <c r="CH42" s="638"/>
      <c r="CI42" s="638"/>
      <c r="CJ42" s="638"/>
      <c r="CK42" s="638"/>
      <c r="CL42" s="638"/>
      <c r="CM42" s="638"/>
      <c r="CN42" s="638"/>
      <c r="CO42" s="638"/>
      <c r="CP42" s="638"/>
      <c r="CQ42" s="639"/>
      <c r="CR42" s="640">
        <v>27081727</v>
      </c>
      <c r="CS42" s="641"/>
      <c r="CT42" s="641"/>
      <c r="CU42" s="641"/>
      <c r="CV42" s="641"/>
      <c r="CW42" s="641"/>
      <c r="CX42" s="641"/>
      <c r="CY42" s="642"/>
      <c r="CZ42" s="643">
        <v>10.199999999999999</v>
      </c>
      <c r="DA42" s="644"/>
      <c r="DB42" s="644"/>
      <c r="DC42" s="645"/>
      <c r="DD42" s="646">
        <v>17440437</v>
      </c>
      <c r="DE42" s="641"/>
      <c r="DF42" s="641"/>
      <c r="DG42" s="641"/>
      <c r="DH42" s="641"/>
      <c r="DI42" s="641"/>
      <c r="DJ42" s="641"/>
      <c r="DK42" s="642"/>
      <c r="DL42" s="647"/>
      <c r="DM42" s="648"/>
      <c r="DN42" s="648"/>
      <c r="DO42" s="648"/>
      <c r="DP42" s="648"/>
      <c r="DQ42" s="648"/>
      <c r="DR42" s="648"/>
      <c r="DS42" s="648"/>
      <c r="DT42" s="648"/>
      <c r="DU42" s="648"/>
      <c r="DV42" s="649"/>
      <c r="DW42" s="650"/>
      <c r="DX42" s="651"/>
      <c r="DY42" s="651"/>
      <c r="DZ42" s="651"/>
      <c r="EA42" s="651"/>
      <c r="EB42" s="651"/>
      <c r="EC42" s="652"/>
    </row>
    <row r="43" spans="2:133" ht="11.25" customHeight="1" x14ac:dyDescent="0.15">
      <c r="BV43" s="238"/>
      <c r="BW43" s="238"/>
      <c r="BX43" s="238"/>
      <c r="BY43" s="238"/>
      <c r="BZ43" s="238"/>
      <c r="CA43" s="238"/>
      <c r="CB43" s="238"/>
      <c r="CD43" s="637" t="s">
        <v>356</v>
      </c>
      <c r="CE43" s="638"/>
      <c r="CF43" s="638"/>
      <c r="CG43" s="638"/>
      <c r="CH43" s="638"/>
      <c r="CI43" s="638"/>
      <c r="CJ43" s="638"/>
      <c r="CK43" s="638"/>
      <c r="CL43" s="638"/>
      <c r="CM43" s="638"/>
      <c r="CN43" s="638"/>
      <c r="CO43" s="638"/>
      <c r="CP43" s="638"/>
      <c r="CQ43" s="639"/>
      <c r="CR43" s="640">
        <v>1039600</v>
      </c>
      <c r="CS43" s="659"/>
      <c r="CT43" s="659"/>
      <c r="CU43" s="659"/>
      <c r="CV43" s="659"/>
      <c r="CW43" s="659"/>
      <c r="CX43" s="659"/>
      <c r="CY43" s="660"/>
      <c r="CZ43" s="643">
        <v>0.4</v>
      </c>
      <c r="DA43" s="661"/>
      <c r="DB43" s="661"/>
      <c r="DC43" s="662"/>
      <c r="DD43" s="646">
        <v>1039600</v>
      </c>
      <c r="DE43" s="659"/>
      <c r="DF43" s="659"/>
      <c r="DG43" s="659"/>
      <c r="DH43" s="659"/>
      <c r="DI43" s="659"/>
      <c r="DJ43" s="659"/>
      <c r="DK43" s="660"/>
      <c r="DL43" s="647"/>
      <c r="DM43" s="648"/>
      <c r="DN43" s="648"/>
      <c r="DO43" s="648"/>
      <c r="DP43" s="648"/>
      <c r="DQ43" s="648"/>
      <c r="DR43" s="648"/>
      <c r="DS43" s="648"/>
      <c r="DT43" s="648"/>
      <c r="DU43" s="648"/>
      <c r="DV43" s="649"/>
      <c r="DW43" s="650"/>
      <c r="DX43" s="651"/>
      <c r="DY43" s="651"/>
      <c r="DZ43" s="651"/>
      <c r="EA43" s="651"/>
      <c r="EB43" s="651"/>
      <c r="EC43" s="652"/>
    </row>
    <row r="44" spans="2:133" ht="11.25" customHeight="1" x14ac:dyDescent="0.15">
      <c r="CD44" s="653" t="s">
        <v>305</v>
      </c>
      <c r="CE44" s="654"/>
      <c r="CF44" s="637" t="s">
        <v>357</v>
      </c>
      <c r="CG44" s="638"/>
      <c r="CH44" s="638"/>
      <c r="CI44" s="638"/>
      <c r="CJ44" s="638"/>
      <c r="CK44" s="638"/>
      <c r="CL44" s="638"/>
      <c r="CM44" s="638"/>
      <c r="CN44" s="638"/>
      <c r="CO44" s="638"/>
      <c r="CP44" s="638"/>
      <c r="CQ44" s="639"/>
      <c r="CR44" s="640">
        <v>27081727</v>
      </c>
      <c r="CS44" s="641"/>
      <c r="CT44" s="641"/>
      <c r="CU44" s="641"/>
      <c r="CV44" s="641"/>
      <c r="CW44" s="641"/>
      <c r="CX44" s="641"/>
      <c r="CY44" s="642"/>
      <c r="CZ44" s="643">
        <v>10.199999999999999</v>
      </c>
      <c r="DA44" s="644"/>
      <c r="DB44" s="644"/>
      <c r="DC44" s="645"/>
      <c r="DD44" s="646">
        <v>17440437</v>
      </c>
      <c r="DE44" s="641"/>
      <c r="DF44" s="641"/>
      <c r="DG44" s="641"/>
      <c r="DH44" s="641"/>
      <c r="DI44" s="641"/>
      <c r="DJ44" s="641"/>
      <c r="DK44" s="642"/>
      <c r="DL44" s="647"/>
      <c r="DM44" s="648"/>
      <c r="DN44" s="648"/>
      <c r="DO44" s="648"/>
      <c r="DP44" s="648"/>
      <c r="DQ44" s="648"/>
      <c r="DR44" s="648"/>
      <c r="DS44" s="648"/>
      <c r="DT44" s="648"/>
      <c r="DU44" s="648"/>
      <c r="DV44" s="649"/>
      <c r="DW44" s="650"/>
      <c r="DX44" s="651"/>
      <c r="DY44" s="651"/>
      <c r="DZ44" s="651"/>
      <c r="EA44" s="651"/>
      <c r="EB44" s="651"/>
      <c r="EC44" s="652"/>
    </row>
    <row r="45" spans="2:133" ht="11.25" customHeight="1" x14ac:dyDescent="0.15">
      <c r="CD45" s="655"/>
      <c r="CE45" s="656"/>
      <c r="CF45" s="637" t="s">
        <v>358</v>
      </c>
      <c r="CG45" s="638"/>
      <c r="CH45" s="638"/>
      <c r="CI45" s="638"/>
      <c r="CJ45" s="638"/>
      <c r="CK45" s="638"/>
      <c r="CL45" s="638"/>
      <c r="CM45" s="638"/>
      <c r="CN45" s="638"/>
      <c r="CO45" s="638"/>
      <c r="CP45" s="638"/>
      <c r="CQ45" s="639"/>
      <c r="CR45" s="640">
        <v>2855859</v>
      </c>
      <c r="CS45" s="659"/>
      <c r="CT45" s="659"/>
      <c r="CU45" s="659"/>
      <c r="CV45" s="659"/>
      <c r="CW45" s="659"/>
      <c r="CX45" s="659"/>
      <c r="CY45" s="660"/>
      <c r="CZ45" s="643">
        <v>1.1000000000000001</v>
      </c>
      <c r="DA45" s="661"/>
      <c r="DB45" s="661"/>
      <c r="DC45" s="662"/>
      <c r="DD45" s="646">
        <v>658593</v>
      </c>
      <c r="DE45" s="659"/>
      <c r="DF45" s="659"/>
      <c r="DG45" s="659"/>
      <c r="DH45" s="659"/>
      <c r="DI45" s="659"/>
      <c r="DJ45" s="659"/>
      <c r="DK45" s="660"/>
      <c r="DL45" s="647"/>
      <c r="DM45" s="648"/>
      <c r="DN45" s="648"/>
      <c r="DO45" s="648"/>
      <c r="DP45" s="648"/>
      <c r="DQ45" s="648"/>
      <c r="DR45" s="648"/>
      <c r="DS45" s="648"/>
      <c r="DT45" s="648"/>
      <c r="DU45" s="648"/>
      <c r="DV45" s="649"/>
      <c r="DW45" s="650"/>
      <c r="DX45" s="651"/>
      <c r="DY45" s="651"/>
      <c r="DZ45" s="651"/>
      <c r="EA45" s="651"/>
      <c r="EB45" s="651"/>
      <c r="EC45" s="652"/>
    </row>
    <row r="46" spans="2:133" ht="11.25" customHeight="1" x14ac:dyDescent="0.15">
      <c r="B46" s="230" t="s">
        <v>359</v>
      </c>
      <c r="C46" s="230"/>
      <c r="D46" s="230"/>
      <c r="E46" s="230"/>
      <c r="F46" s="230"/>
      <c r="G46" s="230"/>
      <c r="H46" s="230"/>
      <c r="I46" s="230"/>
      <c r="J46" s="230"/>
      <c r="K46" s="230"/>
      <c r="L46" s="230"/>
      <c r="M46" s="230"/>
      <c r="N46" s="230"/>
      <c r="O46" s="230"/>
      <c r="P46" s="230"/>
      <c r="Q46" s="230"/>
      <c r="R46" s="239"/>
      <c r="S46" s="239"/>
      <c r="T46" s="239"/>
      <c r="U46" s="239"/>
      <c r="V46" s="239"/>
      <c r="W46" s="239"/>
      <c r="X46" s="239"/>
      <c r="Y46" s="239"/>
      <c r="Z46" s="239"/>
      <c r="AA46" s="239"/>
      <c r="AB46" s="239"/>
      <c r="AC46" s="239"/>
      <c r="AD46" s="239"/>
      <c r="AE46" s="239"/>
      <c r="AF46" s="239"/>
      <c r="AG46" s="239"/>
      <c r="AH46" s="239"/>
      <c r="AI46" s="239"/>
      <c r="AJ46" s="239"/>
      <c r="AK46" s="239"/>
      <c r="AL46" s="239"/>
      <c r="AM46" s="239"/>
      <c r="AN46" s="239"/>
      <c r="AO46" s="239"/>
      <c r="CD46" s="655"/>
      <c r="CE46" s="656"/>
      <c r="CF46" s="637" t="s">
        <v>360</v>
      </c>
      <c r="CG46" s="638"/>
      <c r="CH46" s="638"/>
      <c r="CI46" s="638"/>
      <c r="CJ46" s="638"/>
      <c r="CK46" s="638"/>
      <c r="CL46" s="638"/>
      <c r="CM46" s="638"/>
      <c r="CN46" s="638"/>
      <c r="CO46" s="638"/>
      <c r="CP46" s="638"/>
      <c r="CQ46" s="639"/>
      <c r="CR46" s="640">
        <v>24200871</v>
      </c>
      <c r="CS46" s="641"/>
      <c r="CT46" s="641"/>
      <c r="CU46" s="641"/>
      <c r="CV46" s="641"/>
      <c r="CW46" s="641"/>
      <c r="CX46" s="641"/>
      <c r="CY46" s="642"/>
      <c r="CZ46" s="643">
        <v>9.1</v>
      </c>
      <c r="DA46" s="644"/>
      <c r="DB46" s="644"/>
      <c r="DC46" s="645"/>
      <c r="DD46" s="646">
        <v>16756847</v>
      </c>
      <c r="DE46" s="641"/>
      <c r="DF46" s="641"/>
      <c r="DG46" s="641"/>
      <c r="DH46" s="641"/>
      <c r="DI46" s="641"/>
      <c r="DJ46" s="641"/>
      <c r="DK46" s="642"/>
      <c r="DL46" s="647"/>
      <c r="DM46" s="648"/>
      <c r="DN46" s="648"/>
      <c r="DO46" s="648"/>
      <c r="DP46" s="648"/>
      <c r="DQ46" s="648"/>
      <c r="DR46" s="648"/>
      <c r="DS46" s="648"/>
      <c r="DT46" s="648"/>
      <c r="DU46" s="648"/>
      <c r="DV46" s="649"/>
      <c r="DW46" s="650"/>
      <c r="DX46" s="651"/>
      <c r="DY46" s="651"/>
      <c r="DZ46" s="651"/>
      <c r="EA46" s="651"/>
      <c r="EB46" s="651"/>
      <c r="EC46" s="652"/>
    </row>
    <row r="47" spans="2:133" ht="11.25" customHeight="1" x14ac:dyDescent="0.15">
      <c r="B47" s="240" t="s">
        <v>361</v>
      </c>
      <c r="C47" s="230"/>
      <c r="D47" s="230"/>
      <c r="E47" s="230"/>
      <c r="F47" s="230"/>
      <c r="G47" s="230"/>
      <c r="H47" s="230"/>
      <c r="I47" s="230"/>
      <c r="J47" s="230"/>
      <c r="K47" s="230"/>
      <c r="L47" s="230"/>
      <c r="M47" s="230"/>
      <c r="N47" s="230"/>
      <c r="O47" s="230"/>
      <c r="P47" s="230"/>
      <c r="Q47" s="230"/>
      <c r="R47" s="239"/>
      <c r="S47" s="239"/>
      <c r="T47" s="239"/>
      <c r="U47" s="239"/>
      <c r="V47" s="239"/>
      <c r="W47" s="239"/>
      <c r="X47" s="239"/>
      <c r="Y47" s="239"/>
      <c r="Z47" s="239"/>
      <c r="AA47" s="239"/>
      <c r="AB47" s="239"/>
      <c r="AC47" s="239"/>
      <c r="AD47" s="239"/>
      <c r="AE47" s="239"/>
      <c r="AF47" s="239"/>
      <c r="AG47" s="239"/>
      <c r="AH47" s="239"/>
      <c r="AI47" s="239"/>
      <c r="AJ47" s="239"/>
      <c r="AK47" s="239"/>
      <c r="AL47" s="239"/>
      <c r="AM47" s="239"/>
      <c r="AN47" s="239"/>
      <c r="AO47" s="239"/>
      <c r="CD47" s="655"/>
      <c r="CE47" s="656"/>
      <c r="CF47" s="637" t="s">
        <v>362</v>
      </c>
      <c r="CG47" s="638"/>
      <c r="CH47" s="638"/>
      <c r="CI47" s="638"/>
      <c r="CJ47" s="638"/>
      <c r="CK47" s="638"/>
      <c r="CL47" s="638"/>
      <c r="CM47" s="638"/>
      <c r="CN47" s="638"/>
      <c r="CO47" s="638"/>
      <c r="CP47" s="638"/>
      <c r="CQ47" s="639"/>
      <c r="CR47" s="640" t="s">
        <v>229</v>
      </c>
      <c r="CS47" s="659"/>
      <c r="CT47" s="659"/>
      <c r="CU47" s="659"/>
      <c r="CV47" s="659"/>
      <c r="CW47" s="659"/>
      <c r="CX47" s="659"/>
      <c r="CY47" s="660"/>
      <c r="CZ47" s="643" t="s">
        <v>127</v>
      </c>
      <c r="DA47" s="661"/>
      <c r="DB47" s="661"/>
      <c r="DC47" s="662"/>
      <c r="DD47" s="646" t="s">
        <v>127</v>
      </c>
      <c r="DE47" s="659"/>
      <c r="DF47" s="659"/>
      <c r="DG47" s="659"/>
      <c r="DH47" s="659"/>
      <c r="DI47" s="659"/>
      <c r="DJ47" s="659"/>
      <c r="DK47" s="660"/>
      <c r="DL47" s="647"/>
      <c r="DM47" s="648"/>
      <c r="DN47" s="648"/>
      <c r="DO47" s="648"/>
      <c r="DP47" s="648"/>
      <c r="DQ47" s="648"/>
      <c r="DR47" s="648"/>
      <c r="DS47" s="648"/>
      <c r="DT47" s="648"/>
      <c r="DU47" s="648"/>
      <c r="DV47" s="649"/>
      <c r="DW47" s="650"/>
      <c r="DX47" s="651"/>
      <c r="DY47" s="651"/>
      <c r="DZ47" s="651"/>
      <c r="EA47" s="651"/>
      <c r="EB47" s="651"/>
      <c r="EC47" s="652"/>
    </row>
    <row r="48" spans="2:133" x14ac:dyDescent="0.15">
      <c r="B48" s="241" t="s">
        <v>363</v>
      </c>
      <c r="CD48" s="657"/>
      <c r="CE48" s="658"/>
      <c r="CF48" s="637" t="s">
        <v>364</v>
      </c>
      <c r="CG48" s="638"/>
      <c r="CH48" s="638"/>
      <c r="CI48" s="638"/>
      <c r="CJ48" s="638"/>
      <c r="CK48" s="638"/>
      <c r="CL48" s="638"/>
      <c r="CM48" s="638"/>
      <c r="CN48" s="638"/>
      <c r="CO48" s="638"/>
      <c r="CP48" s="638"/>
      <c r="CQ48" s="639"/>
      <c r="CR48" s="640" t="s">
        <v>127</v>
      </c>
      <c r="CS48" s="641"/>
      <c r="CT48" s="641"/>
      <c r="CU48" s="641"/>
      <c r="CV48" s="641"/>
      <c r="CW48" s="641"/>
      <c r="CX48" s="641"/>
      <c r="CY48" s="642"/>
      <c r="CZ48" s="643" t="s">
        <v>229</v>
      </c>
      <c r="DA48" s="644"/>
      <c r="DB48" s="644"/>
      <c r="DC48" s="645"/>
      <c r="DD48" s="646" t="s">
        <v>127</v>
      </c>
      <c r="DE48" s="641"/>
      <c r="DF48" s="641"/>
      <c r="DG48" s="641"/>
      <c r="DH48" s="641"/>
      <c r="DI48" s="641"/>
      <c r="DJ48" s="641"/>
      <c r="DK48" s="642"/>
      <c r="DL48" s="647"/>
      <c r="DM48" s="648"/>
      <c r="DN48" s="648"/>
      <c r="DO48" s="648"/>
      <c r="DP48" s="648"/>
      <c r="DQ48" s="648"/>
      <c r="DR48" s="648"/>
      <c r="DS48" s="648"/>
      <c r="DT48" s="648"/>
      <c r="DU48" s="648"/>
      <c r="DV48" s="649"/>
      <c r="DW48" s="650"/>
      <c r="DX48" s="651"/>
      <c r="DY48" s="651"/>
      <c r="DZ48" s="651"/>
      <c r="EA48" s="651"/>
      <c r="EB48" s="651"/>
      <c r="EC48" s="652"/>
    </row>
    <row r="49" spans="82:133" ht="11.25" customHeight="1" x14ac:dyDescent="0.15">
      <c r="CD49" s="621" t="s">
        <v>365</v>
      </c>
      <c r="CE49" s="622"/>
      <c r="CF49" s="622"/>
      <c r="CG49" s="622"/>
      <c r="CH49" s="622"/>
      <c r="CI49" s="622"/>
      <c r="CJ49" s="622"/>
      <c r="CK49" s="622"/>
      <c r="CL49" s="622"/>
      <c r="CM49" s="622"/>
      <c r="CN49" s="622"/>
      <c r="CO49" s="622"/>
      <c r="CP49" s="622"/>
      <c r="CQ49" s="623"/>
      <c r="CR49" s="624">
        <v>264703844</v>
      </c>
      <c r="CS49" s="625"/>
      <c r="CT49" s="625"/>
      <c r="CU49" s="625"/>
      <c r="CV49" s="625"/>
      <c r="CW49" s="625"/>
      <c r="CX49" s="625"/>
      <c r="CY49" s="626"/>
      <c r="CZ49" s="627">
        <v>100</v>
      </c>
      <c r="DA49" s="628"/>
      <c r="DB49" s="628"/>
      <c r="DC49" s="629"/>
      <c r="DD49" s="630">
        <v>179680727</v>
      </c>
      <c r="DE49" s="625"/>
      <c r="DF49" s="625"/>
      <c r="DG49" s="625"/>
      <c r="DH49" s="625"/>
      <c r="DI49" s="625"/>
      <c r="DJ49" s="625"/>
      <c r="DK49" s="626"/>
      <c r="DL49" s="631"/>
      <c r="DM49" s="632"/>
      <c r="DN49" s="632"/>
      <c r="DO49" s="632"/>
      <c r="DP49" s="632"/>
      <c r="DQ49" s="632"/>
      <c r="DR49" s="632"/>
      <c r="DS49" s="632"/>
      <c r="DT49" s="632"/>
      <c r="DU49" s="632"/>
      <c r="DV49" s="633"/>
      <c r="DW49" s="634"/>
      <c r="DX49" s="635"/>
      <c r="DY49" s="635"/>
      <c r="DZ49" s="635"/>
      <c r="EA49" s="635"/>
      <c r="EB49" s="635"/>
      <c r="EC49" s="636"/>
    </row>
  </sheetData>
  <sheetProtection algorithmName="SHA-512" hashValue="xZDwGcnV+peh4Kd5zhwJjFDLDqpIhTfZdekB+ioOy0qrseB8MVCu0qje/mbD6ndAVm3Z/bFOWawM8Dyvbn+Mkw==" saltValue="x3SqlCHLLt+A/nnm+PB4JQ==" spinCount="100000" sheet="1" objects="1" scenarios="1"/>
  <mergeCells count="606">
    <mergeCell ref="DH1:DN1"/>
    <mergeCell ref="DP1:EC1"/>
    <mergeCell ref="B3:AO3"/>
    <mergeCell ref="AP3:CB3"/>
    <mergeCell ref="CD3:EC3"/>
    <mergeCell ref="B4:Q4"/>
    <mergeCell ref="R4:Y4"/>
    <mergeCell ref="Z4:AC4"/>
    <mergeCell ref="AD4:AK4"/>
    <mergeCell ref="AL4:AO4"/>
    <mergeCell ref="AP4:BF4"/>
    <mergeCell ref="BG4:BN4"/>
    <mergeCell ref="BO4:BR4"/>
    <mergeCell ref="BS4:CB4"/>
    <mergeCell ref="CD4:EC4"/>
    <mergeCell ref="B5:Q5"/>
    <mergeCell ref="R5:Y5"/>
    <mergeCell ref="Z5:AC5"/>
    <mergeCell ref="AD5:AK5"/>
    <mergeCell ref="AL5:AO5"/>
    <mergeCell ref="CZ5:DC5"/>
    <mergeCell ref="DD5:DP5"/>
    <mergeCell ref="DQ5:EC5"/>
    <mergeCell ref="B6:Q6"/>
    <mergeCell ref="R6:Y6"/>
    <mergeCell ref="Z6:AC6"/>
    <mergeCell ref="AD6:AK6"/>
    <mergeCell ref="AL6:AO6"/>
    <mergeCell ref="AP6:BF6"/>
    <mergeCell ref="BG6:BN6"/>
    <mergeCell ref="AP5:BF5"/>
    <mergeCell ref="BG5:BN5"/>
    <mergeCell ref="BO5:BR5"/>
    <mergeCell ref="BS5:CB5"/>
    <mergeCell ref="CD5:CQ5"/>
    <mergeCell ref="CR5:CY5"/>
    <mergeCell ref="DQ6:EC6"/>
    <mergeCell ref="BO6:BR6"/>
    <mergeCell ref="BS6:CB6"/>
    <mergeCell ref="B7:Q7"/>
    <mergeCell ref="R7:Y7"/>
    <mergeCell ref="Z7:AC7"/>
    <mergeCell ref="AD7:AK7"/>
    <mergeCell ref="AL7:AO7"/>
    <mergeCell ref="AP7:BF7"/>
    <mergeCell ref="BG7:BN7"/>
    <mergeCell ref="BO7:BR7"/>
    <mergeCell ref="BS7:CB7"/>
    <mergeCell ref="CD6:CQ6"/>
    <mergeCell ref="CR6:CY6"/>
    <mergeCell ref="CZ6:DC6"/>
    <mergeCell ref="DD6:DP6"/>
    <mergeCell ref="CD7:CQ7"/>
    <mergeCell ref="CR7:CY7"/>
    <mergeCell ref="CZ7:DC7"/>
    <mergeCell ref="DD7:DP7"/>
    <mergeCell ref="DQ7:EC7"/>
    <mergeCell ref="B8:Q8"/>
    <mergeCell ref="R8:Y8"/>
    <mergeCell ref="Z8:AC8"/>
    <mergeCell ref="AD8:AK8"/>
    <mergeCell ref="AL8:AO8"/>
    <mergeCell ref="CZ8:DC8"/>
    <mergeCell ref="DD8:DP8"/>
    <mergeCell ref="DQ8:EC8"/>
    <mergeCell ref="B9:Q9"/>
    <mergeCell ref="R9:Y9"/>
    <mergeCell ref="Z9:AC9"/>
    <mergeCell ref="AD9:AK9"/>
    <mergeCell ref="AL9:AO9"/>
    <mergeCell ref="AP9:BF9"/>
    <mergeCell ref="BG9:BN9"/>
    <mergeCell ref="AP8:BF8"/>
    <mergeCell ref="BG8:BN8"/>
    <mergeCell ref="BO8:BR8"/>
    <mergeCell ref="BS8:CB8"/>
    <mergeCell ref="CD8:CQ8"/>
    <mergeCell ref="CR8:CY8"/>
    <mergeCell ref="DQ9:EC9"/>
    <mergeCell ref="BO9:BR9"/>
    <mergeCell ref="BS9:CB9"/>
    <mergeCell ref="B10:Q10"/>
    <mergeCell ref="R10:Y10"/>
    <mergeCell ref="Z10:AC10"/>
    <mergeCell ref="AD10:AK10"/>
    <mergeCell ref="AL10:AO10"/>
    <mergeCell ref="AP10:BF10"/>
    <mergeCell ref="BG10:BN10"/>
    <mergeCell ref="BO10:BR10"/>
    <mergeCell ref="BS10:CB10"/>
    <mergeCell ref="CD9:CQ9"/>
    <mergeCell ref="CR9:CY9"/>
    <mergeCell ref="CZ9:DC9"/>
    <mergeCell ref="DD9:DP9"/>
    <mergeCell ref="CD10:CQ10"/>
    <mergeCell ref="CR10:CY10"/>
    <mergeCell ref="CZ10:DC10"/>
    <mergeCell ref="DD10:DP10"/>
    <mergeCell ref="DQ10:EC10"/>
    <mergeCell ref="B11:Q11"/>
    <mergeCell ref="R11:Y11"/>
    <mergeCell ref="Z11:AC11"/>
    <mergeCell ref="AD11:AK11"/>
    <mergeCell ref="AL11:AO11"/>
    <mergeCell ref="CZ11:DC11"/>
    <mergeCell ref="DD11:DP11"/>
    <mergeCell ref="DQ11:EC11"/>
    <mergeCell ref="B12:Q12"/>
    <mergeCell ref="R12:Y12"/>
    <mergeCell ref="Z12:AC12"/>
    <mergeCell ref="AD12:AK12"/>
    <mergeCell ref="AL12:AO12"/>
    <mergeCell ref="AP12:BF12"/>
    <mergeCell ref="BG12:BN12"/>
    <mergeCell ref="AP11:BF11"/>
    <mergeCell ref="BG11:BN11"/>
    <mergeCell ref="BO11:BR11"/>
    <mergeCell ref="BS11:CB11"/>
    <mergeCell ref="CD11:CQ11"/>
    <mergeCell ref="CR11:CY11"/>
    <mergeCell ref="DQ12:EC12"/>
    <mergeCell ref="BO12:BR12"/>
    <mergeCell ref="BS12:CB12"/>
    <mergeCell ref="B13:Q13"/>
    <mergeCell ref="R13:Y13"/>
    <mergeCell ref="Z13:AC13"/>
    <mergeCell ref="AD13:AK13"/>
    <mergeCell ref="AL13:AO13"/>
    <mergeCell ref="AP13:BF13"/>
    <mergeCell ref="BG13:BN13"/>
    <mergeCell ref="BO13:BR13"/>
    <mergeCell ref="BS13:CB13"/>
    <mergeCell ref="CD12:CQ12"/>
    <mergeCell ref="CR12:CY12"/>
    <mergeCell ref="CZ12:DC12"/>
    <mergeCell ref="DD12:DP12"/>
    <mergeCell ref="CD13:CQ13"/>
    <mergeCell ref="CR13:CY13"/>
    <mergeCell ref="CZ13:DC13"/>
    <mergeCell ref="DD13:DP13"/>
    <mergeCell ref="DQ13:EC13"/>
    <mergeCell ref="B14:Q14"/>
    <mergeCell ref="R14:Y14"/>
    <mergeCell ref="Z14:AC14"/>
    <mergeCell ref="AD14:AK14"/>
    <mergeCell ref="AL14:AO14"/>
    <mergeCell ref="CZ14:DC14"/>
    <mergeCell ref="DD14:DP14"/>
    <mergeCell ref="DQ14:EC14"/>
    <mergeCell ref="B15:Q15"/>
    <mergeCell ref="R15:Y15"/>
    <mergeCell ref="Z15:AC15"/>
    <mergeCell ref="AD15:AK15"/>
    <mergeCell ref="AL15:AO15"/>
    <mergeCell ref="AP15:BF15"/>
    <mergeCell ref="BG15:BN15"/>
    <mergeCell ref="AP14:BF14"/>
    <mergeCell ref="BG14:BN14"/>
    <mergeCell ref="BO14:BR14"/>
    <mergeCell ref="BS14:CB14"/>
    <mergeCell ref="CD14:CQ14"/>
    <mergeCell ref="CR14:CY14"/>
    <mergeCell ref="DQ15:EC15"/>
    <mergeCell ref="BO15:BR15"/>
    <mergeCell ref="BS15:CB15"/>
    <mergeCell ref="B16:Q16"/>
    <mergeCell ref="R16:Y16"/>
    <mergeCell ref="Z16:AC16"/>
    <mergeCell ref="AD16:AK16"/>
    <mergeCell ref="AL16:AO16"/>
    <mergeCell ref="AP16:BF16"/>
    <mergeCell ref="BG16:BN16"/>
    <mergeCell ref="BO16:BR16"/>
    <mergeCell ref="BS16:CB16"/>
    <mergeCell ref="CD15:CQ15"/>
    <mergeCell ref="CR15:CY15"/>
    <mergeCell ref="CZ15:DC15"/>
    <mergeCell ref="DD15:DP15"/>
    <mergeCell ref="CD16:CQ16"/>
    <mergeCell ref="CR16:CY16"/>
    <mergeCell ref="CZ16:DC16"/>
    <mergeCell ref="DD16:DP16"/>
    <mergeCell ref="DQ16:EC16"/>
    <mergeCell ref="B17:Q17"/>
    <mergeCell ref="R17:Y17"/>
    <mergeCell ref="Z17:AC17"/>
    <mergeCell ref="AD17:AK17"/>
    <mergeCell ref="AL17:AO17"/>
    <mergeCell ref="CZ17:DC17"/>
    <mergeCell ref="DD17:DP17"/>
    <mergeCell ref="DQ17:EC17"/>
    <mergeCell ref="B18:Q18"/>
    <mergeCell ref="R18:Y18"/>
    <mergeCell ref="Z18:AC18"/>
    <mergeCell ref="AD18:AK18"/>
    <mergeCell ref="AL18:AO18"/>
    <mergeCell ref="AP18:BF18"/>
    <mergeCell ref="BG18:BN18"/>
    <mergeCell ref="AP17:BF17"/>
    <mergeCell ref="BG17:BN17"/>
    <mergeCell ref="BO17:BR17"/>
    <mergeCell ref="BS17:CB17"/>
    <mergeCell ref="CD17:CQ17"/>
    <mergeCell ref="CR17:CY17"/>
    <mergeCell ref="DQ18:EC18"/>
    <mergeCell ref="BO18:BR18"/>
    <mergeCell ref="BS18:CB18"/>
    <mergeCell ref="B19:Q19"/>
    <mergeCell ref="R19:Y19"/>
    <mergeCell ref="Z19:AC19"/>
    <mergeCell ref="AD19:AK19"/>
    <mergeCell ref="AL19:AO19"/>
    <mergeCell ref="AP19:BF19"/>
    <mergeCell ref="BG19:BN19"/>
    <mergeCell ref="BO19:BR19"/>
    <mergeCell ref="BS19:CB19"/>
    <mergeCell ref="CD18:CQ18"/>
    <mergeCell ref="CR18:CY18"/>
    <mergeCell ref="CZ18:DC18"/>
    <mergeCell ref="DD18:DP18"/>
    <mergeCell ref="CD19:CQ19"/>
    <mergeCell ref="CR19:CY19"/>
    <mergeCell ref="CZ19:DC19"/>
    <mergeCell ref="DD19:DP19"/>
    <mergeCell ref="DQ19:EC19"/>
    <mergeCell ref="B20:Q20"/>
    <mergeCell ref="R20:Y20"/>
    <mergeCell ref="Z20:AC20"/>
    <mergeCell ref="AD20:AK20"/>
    <mergeCell ref="AL20:AO20"/>
    <mergeCell ref="CZ20:DC20"/>
    <mergeCell ref="DD20:DP20"/>
    <mergeCell ref="DQ20:EC20"/>
    <mergeCell ref="B21:Q21"/>
    <mergeCell ref="R21:Y21"/>
    <mergeCell ref="Z21:AC21"/>
    <mergeCell ref="AD21:AK21"/>
    <mergeCell ref="AL21:AO21"/>
    <mergeCell ref="AP21:BF21"/>
    <mergeCell ref="BG21:BN21"/>
    <mergeCell ref="AP20:BF20"/>
    <mergeCell ref="BG20:BN20"/>
    <mergeCell ref="BO20:BR20"/>
    <mergeCell ref="BS20:CB20"/>
    <mergeCell ref="CD20:CQ20"/>
    <mergeCell ref="CR20:CY20"/>
    <mergeCell ref="DQ21:EC21"/>
    <mergeCell ref="BO21:BR21"/>
    <mergeCell ref="BS21:CB21"/>
    <mergeCell ref="BO22:BR22"/>
    <mergeCell ref="BS22:CB22"/>
    <mergeCell ref="CD21:CQ21"/>
    <mergeCell ref="CR21:CY21"/>
    <mergeCell ref="CZ21:DC21"/>
    <mergeCell ref="DD21:DP21"/>
    <mergeCell ref="CD23:CQ23"/>
    <mergeCell ref="CR23:CY23"/>
    <mergeCell ref="CZ23:DC23"/>
    <mergeCell ref="DD23:DK23"/>
    <mergeCell ref="DL23:DV23"/>
    <mergeCell ref="Z24:AC24"/>
    <mergeCell ref="AD24:AK24"/>
    <mergeCell ref="AL24:AO24"/>
    <mergeCell ref="AP24:BF24"/>
    <mergeCell ref="DW25:EC25"/>
    <mergeCell ref="BS25:CB25"/>
    <mergeCell ref="DW23:EC23"/>
    <mergeCell ref="CD22:EC22"/>
    <mergeCell ref="B23:Q23"/>
    <mergeCell ref="R23:Y23"/>
    <mergeCell ref="Z23:AC23"/>
    <mergeCell ref="AD23:AK23"/>
    <mergeCell ref="AL23:AO23"/>
    <mergeCell ref="AP23:BF23"/>
    <mergeCell ref="BG23:BN23"/>
    <mergeCell ref="BO23:BR23"/>
    <mergeCell ref="BS23:CB23"/>
    <mergeCell ref="B22:Q22"/>
    <mergeCell ref="R22:Y22"/>
    <mergeCell ref="Z22:AC22"/>
    <mergeCell ref="AD22:AK22"/>
    <mergeCell ref="AL22:AO22"/>
    <mergeCell ref="AP22:BF22"/>
    <mergeCell ref="BG22:BN22"/>
    <mergeCell ref="B26:Q26"/>
    <mergeCell ref="BO25:BR25"/>
    <mergeCell ref="CD25:CQ25"/>
    <mergeCell ref="CR25:CY25"/>
    <mergeCell ref="CZ25:DC25"/>
    <mergeCell ref="DD25:DK25"/>
    <mergeCell ref="DD24:DK24"/>
    <mergeCell ref="DL24:DV24"/>
    <mergeCell ref="DW24:EC24"/>
    <mergeCell ref="B25:Q25"/>
    <mergeCell ref="R25:Y25"/>
    <mergeCell ref="Z25:AC25"/>
    <mergeCell ref="AD25:AK25"/>
    <mergeCell ref="AL25:AO25"/>
    <mergeCell ref="AP25:BF25"/>
    <mergeCell ref="BG25:BN25"/>
    <mergeCell ref="BG24:BN24"/>
    <mergeCell ref="BO24:BR24"/>
    <mergeCell ref="BS24:CB24"/>
    <mergeCell ref="CD24:CQ24"/>
    <mergeCell ref="CR24:CY24"/>
    <mergeCell ref="CZ24:DC24"/>
    <mergeCell ref="B24:Q24"/>
    <mergeCell ref="R24:Y24"/>
    <mergeCell ref="DD29:DK29"/>
    <mergeCell ref="DL29:DV29"/>
    <mergeCell ref="B27:Q27"/>
    <mergeCell ref="R27:Y27"/>
    <mergeCell ref="Z27:AC27"/>
    <mergeCell ref="AD27:AK27"/>
    <mergeCell ref="AL27:AO27"/>
    <mergeCell ref="AP27:BF27"/>
    <mergeCell ref="BG27:BN27"/>
    <mergeCell ref="BO27:BR27"/>
    <mergeCell ref="BS27:CB27"/>
    <mergeCell ref="CZ28:DC28"/>
    <mergeCell ref="B28:Q28"/>
    <mergeCell ref="R28:Y28"/>
    <mergeCell ref="Z28:AC28"/>
    <mergeCell ref="AD28:AK28"/>
    <mergeCell ref="AL28:AO28"/>
    <mergeCell ref="AP28:BF28"/>
    <mergeCell ref="CF29:CQ29"/>
    <mergeCell ref="CR29:CY29"/>
    <mergeCell ref="CZ29:DC29"/>
    <mergeCell ref="B29:Q29"/>
    <mergeCell ref="R29:Y29"/>
    <mergeCell ref="Z29:AC29"/>
    <mergeCell ref="DL25:DV25"/>
    <mergeCell ref="DW27:EC27"/>
    <mergeCell ref="DW26:EC26"/>
    <mergeCell ref="BS26:CB26"/>
    <mergeCell ref="CD26:CQ26"/>
    <mergeCell ref="CR26:CY26"/>
    <mergeCell ref="CZ26:DC26"/>
    <mergeCell ref="DD26:DK26"/>
    <mergeCell ref="DL26:DV26"/>
    <mergeCell ref="DW29:EC29"/>
    <mergeCell ref="CD29:CE32"/>
    <mergeCell ref="B32:Q32"/>
    <mergeCell ref="R32:Y32"/>
    <mergeCell ref="R26:Y26"/>
    <mergeCell ref="Z26:AC26"/>
    <mergeCell ref="AD26:AK26"/>
    <mergeCell ref="AL26:AO26"/>
    <mergeCell ref="AP26:BF26"/>
    <mergeCell ref="BG26:BN26"/>
    <mergeCell ref="BO26:BR26"/>
    <mergeCell ref="DD28:DK28"/>
    <mergeCell ref="DL28:DV28"/>
    <mergeCell ref="CD27:CQ27"/>
    <mergeCell ref="CR27:CY27"/>
    <mergeCell ref="CZ27:DC27"/>
    <mergeCell ref="DD27:DK27"/>
    <mergeCell ref="DL27:DV27"/>
    <mergeCell ref="BO29:BR29"/>
    <mergeCell ref="BS29:CB29"/>
    <mergeCell ref="DW28:EC28"/>
    <mergeCell ref="BS28:CB28"/>
    <mergeCell ref="CD28:CQ28"/>
    <mergeCell ref="CR28:CY28"/>
    <mergeCell ref="AD29:AK29"/>
    <mergeCell ref="AL29:AO29"/>
    <mergeCell ref="AP29:BF29"/>
    <mergeCell ref="BG29:BN29"/>
    <mergeCell ref="BG28:BN28"/>
    <mergeCell ref="BO28:BR28"/>
    <mergeCell ref="Z32:AC32"/>
    <mergeCell ref="AD32:AK32"/>
    <mergeCell ref="AL32:AO32"/>
    <mergeCell ref="AD31:AK31"/>
    <mergeCell ref="AL31:AO31"/>
    <mergeCell ref="DW32:EC32"/>
    <mergeCell ref="BR30:CB30"/>
    <mergeCell ref="CF30:CQ30"/>
    <mergeCell ref="CR30:CY30"/>
    <mergeCell ref="CZ30:DC30"/>
    <mergeCell ref="DD30:DK30"/>
    <mergeCell ref="DL30:DV30"/>
    <mergeCell ref="AP30:BF30"/>
    <mergeCell ref="BG30:BQ30"/>
    <mergeCell ref="DD31:DK31"/>
    <mergeCell ref="DL31:DV31"/>
    <mergeCell ref="DW31:EC31"/>
    <mergeCell ref="BX31:CB31"/>
    <mergeCell ref="CF31:CQ31"/>
    <mergeCell ref="AP31:AS33"/>
    <mergeCell ref="AT31:AT33"/>
    <mergeCell ref="DW30:EC30"/>
    <mergeCell ref="B30:Q30"/>
    <mergeCell ref="R30:Y30"/>
    <mergeCell ref="Z30:AC30"/>
    <mergeCell ref="AD30:AK30"/>
    <mergeCell ref="AL30:AO30"/>
    <mergeCell ref="CR32:CY32"/>
    <mergeCell ref="CZ32:DC32"/>
    <mergeCell ref="DD32:DK32"/>
    <mergeCell ref="DL32:DV32"/>
    <mergeCell ref="BX32:CB32"/>
    <mergeCell ref="CF32:CQ32"/>
    <mergeCell ref="AX31:BF31"/>
    <mergeCell ref="BG31:BL31"/>
    <mergeCell ref="BM31:BQ31"/>
    <mergeCell ref="BR31:BW31"/>
    <mergeCell ref="CR31:CY31"/>
    <mergeCell ref="AX32:BF32"/>
    <mergeCell ref="BG32:BL32"/>
    <mergeCell ref="BM32:BQ32"/>
    <mergeCell ref="BR32:BW32"/>
    <mergeCell ref="B31:Q31"/>
    <mergeCell ref="R31:Y31"/>
    <mergeCell ref="Z31:AC31"/>
    <mergeCell ref="CZ31:DC31"/>
    <mergeCell ref="DW34:EC34"/>
    <mergeCell ref="CR33:CY33"/>
    <mergeCell ref="CZ33:DC33"/>
    <mergeCell ref="DD33:DK33"/>
    <mergeCell ref="DL33:DV33"/>
    <mergeCell ref="DW33:EC33"/>
    <mergeCell ref="B34:Q34"/>
    <mergeCell ref="R34:Y34"/>
    <mergeCell ref="Z34:AC34"/>
    <mergeCell ref="AD34:AK34"/>
    <mergeCell ref="AL34:AO34"/>
    <mergeCell ref="AX33:BF33"/>
    <mergeCell ref="BG33:BL33"/>
    <mergeCell ref="BM33:BQ33"/>
    <mergeCell ref="BR33:BW33"/>
    <mergeCell ref="BX33:CB33"/>
    <mergeCell ref="CD33:CQ33"/>
    <mergeCell ref="B33:Q33"/>
    <mergeCell ref="R33:Y33"/>
    <mergeCell ref="Z33:AC33"/>
    <mergeCell ref="AD33:AK33"/>
    <mergeCell ref="AL33:AO33"/>
    <mergeCell ref="DL34:DV34"/>
    <mergeCell ref="Z35:AC35"/>
    <mergeCell ref="AD35:AK35"/>
    <mergeCell ref="AL35:AO35"/>
    <mergeCell ref="AQ35:BF35"/>
    <mergeCell ref="CD34:CQ34"/>
    <mergeCell ref="CR34:CY34"/>
    <mergeCell ref="BG35:CB35"/>
    <mergeCell ref="CZ34:DC34"/>
    <mergeCell ref="DD34:DK34"/>
    <mergeCell ref="CD36:CQ36"/>
    <mergeCell ref="CR36:CY36"/>
    <mergeCell ref="CZ36:DC36"/>
    <mergeCell ref="DD36:DK36"/>
    <mergeCell ref="DL36:DV36"/>
    <mergeCell ref="DW36:EC36"/>
    <mergeCell ref="DW35:EC35"/>
    <mergeCell ref="CD35:CQ35"/>
    <mergeCell ref="CR35:CY35"/>
    <mergeCell ref="CZ35:DC35"/>
    <mergeCell ref="DD35:DK35"/>
    <mergeCell ref="DL35:DV35"/>
    <mergeCell ref="B36:Q36"/>
    <mergeCell ref="R36:Y36"/>
    <mergeCell ref="Z36:AC36"/>
    <mergeCell ref="AD36:AK36"/>
    <mergeCell ref="AL36:AO36"/>
    <mergeCell ref="AQ36:AY36"/>
    <mergeCell ref="AZ36:BF36"/>
    <mergeCell ref="BG36:BU36"/>
    <mergeCell ref="BV36:CB36"/>
    <mergeCell ref="B35:Q35"/>
    <mergeCell ref="R35:Y35"/>
    <mergeCell ref="DD37:DK37"/>
    <mergeCell ref="DL37:DV37"/>
    <mergeCell ref="DW37:EC37"/>
    <mergeCell ref="B38:Q38"/>
    <mergeCell ref="R38:Y38"/>
    <mergeCell ref="Z38:AC38"/>
    <mergeCell ref="AD38:AK38"/>
    <mergeCell ref="AL38:AO38"/>
    <mergeCell ref="AQ38:AY38"/>
    <mergeCell ref="AZ38:BF38"/>
    <mergeCell ref="AZ37:BF37"/>
    <mergeCell ref="BG37:BU37"/>
    <mergeCell ref="BV37:CB37"/>
    <mergeCell ref="CD37:CQ37"/>
    <mergeCell ref="CR37:CY37"/>
    <mergeCell ref="CZ37:DC37"/>
    <mergeCell ref="B37:Q37"/>
    <mergeCell ref="R37:Y37"/>
    <mergeCell ref="Z37:AC37"/>
    <mergeCell ref="AD37:AK37"/>
    <mergeCell ref="AL37:AO37"/>
    <mergeCell ref="AQ37:AY37"/>
    <mergeCell ref="DL38:DV38"/>
    <mergeCell ref="DW38:EC38"/>
    <mergeCell ref="B39:Q39"/>
    <mergeCell ref="R39:Y39"/>
    <mergeCell ref="Z39:AC39"/>
    <mergeCell ref="AD39:AK39"/>
    <mergeCell ref="AL39:AO39"/>
    <mergeCell ref="AQ39:AY39"/>
    <mergeCell ref="AZ39:BF39"/>
    <mergeCell ref="BG39:BU39"/>
    <mergeCell ref="BG38:BU38"/>
    <mergeCell ref="BV38:CB38"/>
    <mergeCell ref="CD38:CQ38"/>
    <mergeCell ref="CR38:CY38"/>
    <mergeCell ref="CZ38:DC38"/>
    <mergeCell ref="DD38:DK38"/>
    <mergeCell ref="DW39:EC39"/>
    <mergeCell ref="BV39:CB39"/>
    <mergeCell ref="CD39:CQ39"/>
    <mergeCell ref="CR39:CY39"/>
    <mergeCell ref="CZ39:DC39"/>
    <mergeCell ref="DD39:DK39"/>
    <mergeCell ref="DL39:DV39"/>
    <mergeCell ref="Z40:AC40"/>
    <mergeCell ref="AD40:AK40"/>
    <mergeCell ref="AL40:AO40"/>
    <mergeCell ref="AQ40:AY40"/>
    <mergeCell ref="AZ40:BF40"/>
    <mergeCell ref="BG40:BK42"/>
    <mergeCell ref="BM40:BU40"/>
    <mergeCell ref="AZ42:BF42"/>
    <mergeCell ref="BM42:BU42"/>
    <mergeCell ref="CD41:CQ41"/>
    <mergeCell ref="CR41:CY41"/>
    <mergeCell ref="CZ41:DC41"/>
    <mergeCell ref="DD41:DK41"/>
    <mergeCell ref="DL41:DV41"/>
    <mergeCell ref="DW41:EC41"/>
    <mergeCell ref="DW40:EC40"/>
    <mergeCell ref="B41:Q41"/>
    <mergeCell ref="R41:Y41"/>
    <mergeCell ref="Z41:AC41"/>
    <mergeCell ref="AD41:AK41"/>
    <mergeCell ref="AL41:AO41"/>
    <mergeCell ref="AQ41:AY41"/>
    <mergeCell ref="AZ41:BF41"/>
    <mergeCell ref="BM41:BU41"/>
    <mergeCell ref="BV41:CB41"/>
    <mergeCell ref="BV40:CB40"/>
    <mergeCell ref="CD40:CQ40"/>
    <mergeCell ref="CR40:CY40"/>
    <mergeCell ref="CZ40:DC40"/>
    <mergeCell ref="DD40:DK40"/>
    <mergeCell ref="DL40:DV40"/>
    <mergeCell ref="B40:Q40"/>
    <mergeCell ref="R40:Y40"/>
    <mergeCell ref="BV42:CB42"/>
    <mergeCell ref="CD42:CQ42"/>
    <mergeCell ref="CR42:CY42"/>
    <mergeCell ref="CZ42:DC42"/>
    <mergeCell ref="B42:Q42"/>
    <mergeCell ref="R42:Y42"/>
    <mergeCell ref="Z42:AC42"/>
    <mergeCell ref="AD42:AK42"/>
    <mergeCell ref="AL42:AO42"/>
    <mergeCell ref="AQ42:AY42"/>
    <mergeCell ref="CF46:CQ46"/>
    <mergeCell ref="CR46:CY46"/>
    <mergeCell ref="CZ46:DC46"/>
    <mergeCell ref="DD46:DK46"/>
    <mergeCell ref="DD42:DK42"/>
    <mergeCell ref="DL42:DV42"/>
    <mergeCell ref="DW42:EC42"/>
    <mergeCell ref="CD43:CQ43"/>
    <mergeCell ref="CR43:CY43"/>
    <mergeCell ref="CZ43:DC43"/>
    <mergeCell ref="DD43:DK43"/>
    <mergeCell ref="DL43:DV43"/>
    <mergeCell ref="DW43:EC43"/>
    <mergeCell ref="CZ45:DC45"/>
    <mergeCell ref="DD45:DK45"/>
    <mergeCell ref="DL45:DV45"/>
    <mergeCell ref="DW45:EC45"/>
    <mergeCell ref="CF44:CQ44"/>
    <mergeCell ref="CR44:CY44"/>
    <mergeCell ref="CZ44:DC44"/>
    <mergeCell ref="DD44:DK44"/>
    <mergeCell ref="DL44:DV44"/>
    <mergeCell ref="CD49:CQ49"/>
    <mergeCell ref="CR49:CY49"/>
    <mergeCell ref="CZ49:DC49"/>
    <mergeCell ref="DD49:DK49"/>
    <mergeCell ref="DL49:DV49"/>
    <mergeCell ref="DW49:EC49"/>
    <mergeCell ref="CF48:CQ48"/>
    <mergeCell ref="CR48:CY48"/>
    <mergeCell ref="CZ48:DC48"/>
    <mergeCell ref="DD48:DK48"/>
    <mergeCell ref="DL48:DV48"/>
    <mergeCell ref="DW48:EC48"/>
    <mergeCell ref="CD44:CE48"/>
    <mergeCell ref="DL46:DV46"/>
    <mergeCell ref="DW46:EC46"/>
    <mergeCell ref="CF47:CQ47"/>
    <mergeCell ref="CR47:CY47"/>
    <mergeCell ref="CZ47:DC47"/>
    <mergeCell ref="DD47:DK47"/>
    <mergeCell ref="DL47:DV47"/>
    <mergeCell ref="DW47:EC47"/>
    <mergeCell ref="DW44:EC44"/>
    <mergeCell ref="CF45:CQ45"/>
    <mergeCell ref="CR45:CY45"/>
  </mergeCells>
  <phoneticPr fontId="2"/>
  <printOptions horizontalCentered="1"/>
  <pageMargins left="0" right="0" top="0.39370078740157483" bottom="0.39370078740157483" header="0.19685039370078741" footer="0.19685039370078741"/>
  <pageSetup paperSize="9" scale="68" orientation="landscape" r:id="rId1"/>
  <headerFooter alignWithMargins="0">
    <oddFooter>&amp;C&amp;P/&amp;N</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A136"/>
  <sheetViews>
    <sheetView zoomScale="70" zoomScaleNormal="25" zoomScaleSheetLayoutView="70" workbookViewId="0"/>
  </sheetViews>
  <sheetFormatPr defaultColWidth="0" defaultRowHeight="13.5" zeroHeight="1" x14ac:dyDescent="0.15"/>
  <cols>
    <col min="1" max="130" width="2.75" style="290" customWidth="1"/>
    <col min="131" max="131" width="1.625" style="290" customWidth="1"/>
    <col min="132" max="16384" width="9" style="290" hidden="1"/>
  </cols>
  <sheetData>
    <row r="1" spans="1:131" s="248" customFormat="1" ht="11.25" customHeight="1" thickBot="1" x14ac:dyDescent="0.2">
      <c r="A1" s="243"/>
      <c r="B1" s="243"/>
      <c r="C1" s="243"/>
      <c r="D1" s="243"/>
      <c r="E1" s="243"/>
      <c r="F1" s="243"/>
      <c r="G1" s="243"/>
      <c r="H1" s="243"/>
      <c r="I1" s="243"/>
      <c r="J1" s="243"/>
      <c r="K1" s="243"/>
      <c r="L1" s="243"/>
      <c r="M1" s="243"/>
      <c r="N1" s="244"/>
      <c r="O1" s="244"/>
      <c r="P1" s="244"/>
      <c r="Q1" s="244"/>
      <c r="R1" s="244"/>
      <c r="S1" s="244"/>
      <c r="T1" s="244"/>
      <c r="U1" s="244"/>
      <c r="V1" s="244"/>
      <c r="W1" s="244"/>
      <c r="X1" s="244"/>
      <c r="Y1" s="244"/>
      <c r="Z1" s="244"/>
      <c r="AA1" s="244"/>
      <c r="AB1" s="244"/>
      <c r="AC1" s="244"/>
      <c r="AD1" s="244"/>
      <c r="AE1" s="244"/>
      <c r="AF1" s="244"/>
      <c r="AG1" s="244"/>
      <c r="AH1" s="244"/>
      <c r="AI1" s="244"/>
      <c r="AJ1" s="244"/>
      <c r="AK1" s="244"/>
      <c r="AL1" s="244"/>
      <c r="AM1" s="244"/>
      <c r="AN1" s="244"/>
      <c r="AO1" s="244"/>
      <c r="AP1" s="244"/>
      <c r="AQ1" s="244"/>
      <c r="AR1" s="244"/>
      <c r="AS1" s="244"/>
      <c r="AT1" s="244"/>
      <c r="AU1" s="244"/>
      <c r="AV1" s="244"/>
      <c r="AW1" s="244"/>
      <c r="AX1" s="244"/>
      <c r="AY1" s="244"/>
      <c r="AZ1" s="244"/>
      <c r="BA1" s="244"/>
      <c r="BB1" s="244"/>
      <c r="BC1" s="244"/>
      <c r="BD1" s="244"/>
      <c r="BE1" s="244"/>
      <c r="BF1" s="244"/>
      <c r="BG1" s="244"/>
      <c r="BH1" s="244"/>
      <c r="BI1" s="244"/>
      <c r="BJ1" s="244"/>
      <c r="BK1" s="244"/>
      <c r="BL1" s="244"/>
      <c r="BM1" s="244"/>
      <c r="BN1" s="244"/>
      <c r="BO1" s="244"/>
      <c r="BP1" s="244"/>
      <c r="BQ1" s="244"/>
      <c r="BR1" s="244"/>
      <c r="BS1" s="244"/>
      <c r="BT1" s="244"/>
      <c r="BU1" s="244"/>
      <c r="BV1" s="244"/>
      <c r="BW1" s="244"/>
      <c r="BX1" s="244"/>
      <c r="BY1" s="244"/>
      <c r="BZ1" s="244"/>
      <c r="CA1" s="244"/>
      <c r="CB1" s="244"/>
      <c r="CC1" s="244"/>
      <c r="CD1" s="244"/>
      <c r="CE1" s="244"/>
      <c r="CF1" s="244"/>
      <c r="CG1" s="244"/>
      <c r="CH1" s="244"/>
      <c r="CI1" s="244"/>
      <c r="CJ1" s="244"/>
      <c r="CK1" s="244"/>
      <c r="CL1" s="244"/>
      <c r="CM1" s="244"/>
      <c r="CN1" s="244"/>
      <c r="CO1" s="244"/>
      <c r="CP1" s="244"/>
      <c r="CQ1" s="244"/>
      <c r="CR1" s="244"/>
      <c r="CS1" s="244"/>
      <c r="CT1" s="244"/>
      <c r="CU1" s="244"/>
      <c r="CV1" s="244"/>
      <c r="CW1" s="244"/>
      <c r="CX1" s="244"/>
      <c r="CY1" s="244"/>
      <c r="CZ1" s="244"/>
      <c r="DA1" s="244"/>
      <c r="DB1" s="244"/>
      <c r="DC1" s="244"/>
      <c r="DD1" s="244"/>
      <c r="DE1" s="244"/>
      <c r="DF1" s="244"/>
      <c r="DG1" s="244"/>
      <c r="DH1" s="244"/>
      <c r="DI1" s="244"/>
      <c r="DJ1" s="244"/>
      <c r="DK1" s="244"/>
      <c r="DL1" s="244"/>
      <c r="DM1" s="244"/>
      <c r="DN1" s="244"/>
      <c r="DO1" s="244"/>
      <c r="DP1" s="245"/>
      <c r="DQ1" s="246"/>
      <c r="DR1" s="246"/>
      <c r="DS1" s="246"/>
      <c r="DT1" s="246"/>
      <c r="DU1" s="246"/>
      <c r="DV1" s="246"/>
      <c r="DW1" s="246"/>
      <c r="DX1" s="246"/>
      <c r="DY1" s="246"/>
      <c r="DZ1" s="246"/>
      <c r="EA1" s="247"/>
    </row>
    <row r="2" spans="1:131" s="252" customFormat="1" ht="26.25" customHeight="1" thickBot="1" x14ac:dyDescent="0.2">
      <c r="A2" s="249" t="s">
        <v>366</v>
      </c>
      <c r="B2" s="250"/>
      <c r="C2" s="250"/>
      <c r="D2" s="250"/>
      <c r="E2" s="250"/>
      <c r="F2" s="250"/>
      <c r="G2" s="250"/>
      <c r="H2" s="250"/>
      <c r="I2" s="250"/>
      <c r="J2" s="250"/>
      <c r="K2" s="250"/>
      <c r="L2" s="250"/>
      <c r="M2" s="250"/>
      <c r="N2" s="250"/>
      <c r="O2" s="250"/>
      <c r="P2" s="250"/>
      <c r="Q2" s="250"/>
      <c r="R2" s="250"/>
      <c r="S2" s="250"/>
      <c r="T2" s="250"/>
      <c r="U2" s="250"/>
      <c r="V2" s="250"/>
      <c r="W2" s="250"/>
      <c r="X2" s="250"/>
      <c r="Y2" s="250"/>
      <c r="Z2" s="250"/>
      <c r="AA2" s="250"/>
      <c r="AB2" s="250"/>
      <c r="AC2" s="250"/>
      <c r="AD2" s="250"/>
      <c r="AE2" s="250"/>
      <c r="AF2" s="250"/>
      <c r="AG2" s="250"/>
      <c r="AH2" s="250"/>
      <c r="AI2" s="250"/>
      <c r="AJ2" s="250"/>
      <c r="AK2" s="250"/>
      <c r="AL2" s="250"/>
      <c r="AM2" s="250"/>
      <c r="AN2" s="250"/>
      <c r="AO2" s="250"/>
      <c r="AP2" s="250"/>
      <c r="AQ2" s="250"/>
      <c r="AR2" s="250"/>
      <c r="AS2" s="250"/>
      <c r="AT2" s="250"/>
      <c r="AU2" s="250"/>
      <c r="AV2" s="250"/>
      <c r="AW2" s="250"/>
      <c r="AX2" s="250"/>
      <c r="AY2" s="250"/>
      <c r="AZ2" s="250"/>
      <c r="BA2" s="250"/>
      <c r="BB2" s="250"/>
      <c r="BC2" s="250"/>
      <c r="BD2" s="250"/>
      <c r="BE2" s="250"/>
      <c r="BF2" s="250"/>
      <c r="BG2" s="250"/>
      <c r="BH2" s="250"/>
      <c r="BI2" s="250"/>
      <c r="BJ2" s="250"/>
      <c r="BK2" s="250"/>
      <c r="BL2" s="250"/>
      <c r="BM2" s="250"/>
      <c r="BN2" s="250"/>
      <c r="BO2" s="250"/>
      <c r="BP2" s="250"/>
      <c r="BQ2" s="250"/>
      <c r="BR2" s="250"/>
      <c r="BS2" s="250"/>
      <c r="BT2" s="250"/>
      <c r="BU2" s="250"/>
      <c r="BV2" s="250"/>
      <c r="BW2" s="250"/>
      <c r="BX2" s="250"/>
      <c r="BY2" s="250"/>
      <c r="BZ2" s="250"/>
      <c r="CA2" s="250"/>
      <c r="CB2" s="250"/>
      <c r="CC2" s="250"/>
      <c r="CD2" s="250"/>
      <c r="CE2" s="250"/>
      <c r="CF2" s="250"/>
      <c r="CG2" s="250"/>
      <c r="CH2" s="250"/>
      <c r="CI2" s="250"/>
      <c r="CJ2" s="250"/>
      <c r="CK2" s="250"/>
      <c r="CL2" s="250"/>
      <c r="CM2" s="250"/>
      <c r="CN2" s="250"/>
      <c r="CO2" s="250"/>
      <c r="CP2" s="250"/>
      <c r="CQ2" s="250"/>
      <c r="CR2" s="250"/>
      <c r="CS2" s="250"/>
      <c r="CT2" s="250"/>
      <c r="CU2" s="250"/>
      <c r="CV2" s="250"/>
      <c r="CW2" s="250"/>
      <c r="CX2" s="250"/>
      <c r="CY2" s="250"/>
      <c r="CZ2" s="250"/>
      <c r="DA2" s="250"/>
      <c r="DB2" s="250"/>
      <c r="DC2" s="250"/>
      <c r="DD2" s="250"/>
      <c r="DE2" s="250"/>
      <c r="DF2" s="250"/>
      <c r="DG2" s="250"/>
      <c r="DH2" s="250"/>
      <c r="DI2" s="250"/>
      <c r="DJ2" s="1173" t="s">
        <v>367</v>
      </c>
      <c r="DK2" s="1174"/>
      <c r="DL2" s="1174"/>
      <c r="DM2" s="1174"/>
      <c r="DN2" s="1174"/>
      <c r="DO2" s="1175"/>
      <c r="DP2" s="250"/>
      <c r="DQ2" s="1173" t="s">
        <v>368</v>
      </c>
      <c r="DR2" s="1174"/>
      <c r="DS2" s="1174"/>
      <c r="DT2" s="1174"/>
      <c r="DU2" s="1174"/>
      <c r="DV2" s="1174"/>
      <c r="DW2" s="1174"/>
      <c r="DX2" s="1174"/>
      <c r="DY2" s="1174"/>
      <c r="DZ2" s="1175"/>
      <c r="EA2" s="251"/>
    </row>
    <row r="3" spans="1:131" s="248" customFormat="1" ht="11.25" customHeight="1" x14ac:dyDescent="0.15">
      <c r="A3" s="244"/>
      <c r="B3" s="244"/>
      <c r="C3" s="244"/>
      <c r="D3" s="244"/>
      <c r="E3" s="244"/>
      <c r="F3" s="244"/>
      <c r="G3" s="244"/>
      <c r="H3" s="244"/>
      <c r="I3" s="244"/>
      <c r="J3" s="244"/>
      <c r="K3" s="244"/>
      <c r="L3" s="244"/>
      <c r="M3" s="244"/>
      <c r="N3" s="244"/>
      <c r="O3" s="244"/>
      <c r="P3" s="244"/>
      <c r="Q3" s="244"/>
      <c r="R3" s="244"/>
      <c r="S3" s="244"/>
      <c r="T3" s="244"/>
      <c r="U3" s="244"/>
      <c r="V3" s="244"/>
      <c r="W3" s="244"/>
      <c r="X3" s="244"/>
      <c r="Y3" s="244"/>
      <c r="Z3" s="244"/>
      <c r="AA3" s="244"/>
      <c r="AB3" s="244"/>
      <c r="AC3" s="244"/>
      <c r="AD3" s="244"/>
      <c r="AE3" s="244"/>
      <c r="AF3" s="244"/>
      <c r="AG3" s="244"/>
      <c r="AH3" s="244"/>
      <c r="AI3" s="244"/>
      <c r="AJ3" s="244"/>
      <c r="AK3" s="244"/>
      <c r="AL3" s="244"/>
      <c r="AM3" s="244"/>
      <c r="AN3" s="244"/>
      <c r="AO3" s="244"/>
      <c r="AP3" s="244"/>
      <c r="AQ3" s="244"/>
      <c r="AR3" s="244"/>
      <c r="AS3" s="244"/>
      <c r="AT3" s="244"/>
      <c r="AU3" s="244"/>
      <c r="AV3" s="244"/>
      <c r="AW3" s="244"/>
      <c r="AX3" s="244"/>
      <c r="AY3" s="244"/>
      <c r="AZ3" s="244"/>
      <c r="BA3" s="244"/>
      <c r="BB3" s="244"/>
      <c r="BC3" s="244"/>
      <c r="BD3" s="244"/>
      <c r="BE3" s="244"/>
      <c r="BF3" s="244"/>
      <c r="BG3" s="244"/>
      <c r="BH3" s="244"/>
      <c r="BI3" s="244"/>
      <c r="BJ3" s="244"/>
      <c r="BK3" s="244"/>
      <c r="BL3" s="244"/>
      <c r="BM3" s="244"/>
      <c r="BN3" s="244"/>
      <c r="BO3" s="244"/>
      <c r="BP3" s="244"/>
      <c r="BQ3" s="244"/>
      <c r="BR3" s="244"/>
      <c r="BS3" s="244"/>
      <c r="BT3" s="244"/>
      <c r="BU3" s="244"/>
      <c r="BV3" s="244"/>
      <c r="BW3" s="244"/>
      <c r="BX3" s="244"/>
      <c r="BY3" s="244"/>
      <c r="BZ3" s="244"/>
      <c r="CA3" s="244"/>
      <c r="CB3" s="244"/>
      <c r="CC3" s="244"/>
      <c r="CD3" s="244"/>
      <c r="CE3" s="244"/>
      <c r="CF3" s="244"/>
      <c r="CG3" s="244"/>
      <c r="CH3" s="244"/>
      <c r="CI3" s="244"/>
      <c r="CJ3" s="244"/>
      <c r="CK3" s="244"/>
      <c r="CL3" s="244"/>
      <c r="CM3" s="244"/>
      <c r="CN3" s="244"/>
      <c r="CO3" s="244"/>
      <c r="CP3" s="244"/>
      <c r="CQ3" s="244"/>
      <c r="CR3" s="244"/>
      <c r="CS3" s="244"/>
      <c r="CT3" s="244"/>
      <c r="CU3" s="244"/>
      <c r="CV3" s="244"/>
      <c r="CW3" s="244"/>
      <c r="CX3" s="244"/>
      <c r="CY3" s="244"/>
      <c r="CZ3" s="244"/>
      <c r="DA3" s="244"/>
      <c r="DB3" s="244"/>
      <c r="DC3" s="244"/>
      <c r="DD3" s="244"/>
      <c r="DE3" s="244"/>
      <c r="DF3" s="244"/>
      <c r="DG3" s="244"/>
      <c r="DH3" s="244"/>
      <c r="DI3" s="244"/>
      <c r="DJ3" s="244"/>
      <c r="DK3" s="244"/>
      <c r="DL3" s="244"/>
      <c r="DM3" s="244"/>
      <c r="DN3" s="244"/>
      <c r="DO3" s="244"/>
      <c r="DP3" s="244"/>
      <c r="DQ3" s="244"/>
      <c r="DR3" s="244"/>
      <c r="DS3" s="244"/>
      <c r="DT3" s="244"/>
      <c r="DU3" s="244"/>
      <c r="DV3" s="244"/>
      <c r="DW3" s="244"/>
      <c r="DX3" s="244"/>
      <c r="DY3" s="244"/>
      <c r="DZ3" s="244"/>
      <c r="EA3" s="247"/>
    </row>
    <row r="4" spans="1:131" s="256" customFormat="1" ht="26.25" customHeight="1" thickBot="1" x14ac:dyDescent="0.2">
      <c r="A4" s="1126" t="s">
        <v>369</v>
      </c>
      <c r="B4" s="1126"/>
      <c r="C4" s="1126"/>
      <c r="D4" s="1126"/>
      <c r="E4" s="1126"/>
      <c r="F4" s="1126"/>
      <c r="G4" s="1126"/>
      <c r="H4" s="1126"/>
      <c r="I4" s="1126"/>
      <c r="J4" s="1126"/>
      <c r="K4" s="1126"/>
      <c r="L4" s="1126"/>
      <c r="M4" s="1126"/>
      <c r="N4" s="1126"/>
      <c r="O4" s="1126"/>
      <c r="P4" s="1126"/>
      <c r="Q4" s="1126"/>
      <c r="R4" s="1126"/>
      <c r="S4" s="1126"/>
      <c r="T4" s="1126"/>
      <c r="U4" s="1126"/>
      <c r="V4" s="1126"/>
      <c r="W4" s="1126"/>
      <c r="X4" s="1126"/>
      <c r="Y4" s="1126"/>
      <c r="Z4" s="1126"/>
      <c r="AA4" s="1126"/>
      <c r="AB4" s="1126"/>
      <c r="AC4" s="1126"/>
      <c r="AD4" s="1126"/>
      <c r="AE4" s="1126"/>
      <c r="AF4" s="1126"/>
      <c r="AG4" s="1126"/>
      <c r="AH4" s="1126"/>
      <c r="AI4" s="1126"/>
      <c r="AJ4" s="1126"/>
      <c r="AK4" s="1126"/>
      <c r="AL4" s="1126"/>
      <c r="AM4" s="1126"/>
      <c r="AN4" s="1126"/>
      <c r="AO4" s="1126"/>
      <c r="AP4" s="1126"/>
      <c r="AQ4" s="1126"/>
      <c r="AR4" s="1126"/>
      <c r="AS4" s="1126"/>
      <c r="AT4" s="1126"/>
      <c r="AU4" s="1126"/>
      <c r="AV4" s="1126"/>
      <c r="AW4" s="1126"/>
      <c r="AX4" s="1126"/>
      <c r="AY4" s="1126"/>
      <c r="AZ4" s="253"/>
      <c r="BA4" s="253"/>
      <c r="BB4" s="253"/>
      <c r="BC4" s="253"/>
      <c r="BD4" s="253"/>
      <c r="BE4" s="254"/>
      <c r="BF4" s="254"/>
      <c r="BG4" s="254"/>
      <c r="BH4" s="254"/>
      <c r="BI4" s="254"/>
      <c r="BJ4" s="254"/>
      <c r="BK4" s="254"/>
      <c r="BL4" s="254"/>
      <c r="BM4" s="254"/>
      <c r="BN4" s="254"/>
      <c r="BO4" s="254"/>
      <c r="BP4" s="254"/>
      <c r="BQ4" s="253" t="s">
        <v>370</v>
      </c>
      <c r="BR4" s="253"/>
      <c r="BS4" s="253"/>
      <c r="BT4" s="253"/>
      <c r="BU4" s="253"/>
      <c r="BV4" s="253"/>
      <c r="BW4" s="253"/>
      <c r="BX4" s="253"/>
      <c r="BY4" s="253"/>
      <c r="BZ4" s="253"/>
      <c r="CA4" s="253"/>
      <c r="CB4" s="253"/>
      <c r="CC4" s="253"/>
      <c r="CD4" s="253"/>
      <c r="CE4" s="253"/>
      <c r="CF4" s="253"/>
      <c r="CG4" s="253"/>
      <c r="CH4" s="253"/>
      <c r="CI4" s="253"/>
      <c r="CJ4" s="253"/>
      <c r="CK4" s="253"/>
      <c r="CL4" s="253"/>
      <c r="CM4" s="253"/>
      <c r="CN4" s="253"/>
      <c r="CO4" s="253"/>
      <c r="CP4" s="253"/>
      <c r="CQ4" s="253"/>
      <c r="CR4" s="253"/>
      <c r="CS4" s="253"/>
      <c r="CT4" s="253"/>
      <c r="CU4" s="253"/>
      <c r="CV4" s="253"/>
      <c r="CW4" s="253"/>
      <c r="CX4" s="253"/>
      <c r="CY4" s="253"/>
      <c r="CZ4" s="253"/>
      <c r="DA4" s="253"/>
      <c r="DB4" s="253"/>
      <c r="DC4" s="253"/>
      <c r="DD4" s="253"/>
      <c r="DE4" s="253"/>
      <c r="DF4" s="253"/>
      <c r="DG4" s="253"/>
      <c r="DH4" s="253"/>
      <c r="DI4" s="253"/>
      <c r="DJ4" s="253"/>
      <c r="DK4" s="253"/>
      <c r="DL4" s="253"/>
      <c r="DM4" s="253"/>
      <c r="DN4" s="253"/>
      <c r="DO4" s="253"/>
      <c r="DP4" s="253"/>
      <c r="DQ4" s="253"/>
      <c r="DR4" s="253"/>
      <c r="DS4" s="253"/>
      <c r="DT4" s="253"/>
      <c r="DU4" s="253"/>
      <c r="DV4" s="253"/>
      <c r="DW4" s="253"/>
      <c r="DX4" s="253"/>
      <c r="DY4" s="253"/>
      <c r="DZ4" s="253"/>
      <c r="EA4" s="255"/>
    </row>
    <row r="5" spans="1:131" s="256" customFormat="1" ht="26.25" customHeight="1" x14ac:dyDescent="0.15">
      <c r="A5" s="1050" t="s">
        <v>371</v>
      </c>
      <c r="B5" s="1051"/>
      <c r="C5" s="1051"/>
      <c r="D5" s="1051"/>
      <c r="E5" s="1051"/>
      <c r="F5" s="1051"/>
      <c r="G5" s="1051"/>
      <c r="H5" s="1051"/>
      <c r="I5" s="1051"/>
      <c r="J5" s="1051"/>
      <c r="K5" s="1051"/>
      <c r="L5" s="1051"/>
      <c r="M5" s="1051"/>
      <c r="N5" s="1051"/>
      <c r="O5" s="1051"/>
      <c r="P5" s="1052"/>
      <c r="Q5" s="1056" t="s">
        <v>372</v>
      </c>
      <c r="R5" s="1057"/>
      <c r="S5" s="1057"/>
      <c r="T5" s="1057"/>
      <c r="U5" s="1058"/>
      <c r="V5" s="1056" t="s">
        <v>373</v>
      </c>
      <c r="W5" s="1057"/>
      <c r="X5" s="1057"/>
      <c r="Y5" s="1057"/>
      <c r="Z5" s="1058"/>
      <c r="AA5" s="1056" t="s">
        <v>374</v>
      </c>
      <c r="AB5" s="1057"/>
      <c r="AC5" s="1057"/>
      <c r="AD5" s="1057"/>
      <c r="AE5" s="1057"/>
      <c r="AF5" s="1176" t="s">
        <v>375</v>
      </c>
      <c r="AG5" s="1057"/>
      <c r="AH5" s="1057"/>
      <c r="AI5" s="1057"/>
      <c r="AJ5" s="1072"/>
      <c r="AK5" s="1057" t="s">
        <v>376</v>
      </c>
      <c r="AL5" s="1057"/>
      <c r="AM5" s="1057"/>
      <c r="AN5" s="1057"/>
      <c r="AO5" s="1058"/>
      <c r="AP5" s="1056" t="s">
        <v>377</v>
      </c>
      <c r="AQ5" s="1057"/>
      <c r="AR5" s="1057"/>
      <c r="AS5" s="1057"/>
      <c r="AT5" s="1058"/>
      <c r="AU5" s="1056" t="s">
        <v>378</v>
      </c>
      <c r="AV5" s="1057"/>
      <c r="AW5" s="1057"/>
      <c r="AX5" s="1057"/>
      <c r="AY5" s="1072"/>
      <c r="AZ5" s="257"/>
      <c r="BA5" s="257"/>
      <c r="BB5" s="257"/>
      <c r="BC5" s="257"/>
      <c r="BD5" s="257"/>
      <c r="BE5" s="258"/>
      <c r="BF5" s="258"/>
      <c r="BG5" s="258"/>
      <c r="BH5" s="258"/>
      <c r="BI5" s="258"/>
      <c r="BJ5" s="258"/>
      <c r="BK5" s="258"/>
      <c r="BL5" s="258"/>
      <c r="BM5" s="258"/>
      <c r="BN5" s="258"/>
      <c r="BO5" s="258"/>
      <c r="BP5" s="258"/>
      <c r="BQ5" s="1050" t="s">
        <v>379</v>
      </c>
      <c r="BR5" s="1051"/>
      <c r="BS5" s="1051"/>
      <c r="BT5" s="1051"/>
      <c r="BU5" s="1051"/>
      <c r="BV5" s="1051"/>
      <c r="BW5" s="1051"/>
      <c r="BX5" s="1051"/>
      <c r="BY5" s="1051"/>
      <c r="BZ5" s="1051"/>
      <c r="CA5" s="1051"/>
      <c r="CB5" s="1051"/>
      <c r="CC5" s="1051"/>
      <c r="CD5" s="1051"/>
      <c r="CE5" s="1051"/>
      <c r="CF5" s="1051"/>
      <c r="CG5" s="1052"/>
      <c r="CH5" s="1056" t="s">
        <v>380</v>
      </c>
      <c r="CI5" s="1057"/>
      <c r="CJ5" s="1057"/>
      <c r="CK5" s="1057"/>
      <c r="CL5" s="1058"/>
      <c r="CM5" s="1056" t="s">
        <v>381</v>
      </c>
      <c r="CN5" s="1057"/>
      <c r="CO5" s="1057"/>
      <c r="CP5" s="1057"/>
      <c r="CQ5" s="1058"/>
      <c r="CR5" s="1056" t="s">
        <v>382</v>
      </c>
      <c r="CS5" s="1057"/>
      <c r="CT5" s="1057"/>
      <c r="CU5" s="1057"/>
      <c r="CV5" s="1058"/>
      <c r="CW5" s="1056" t="s">
        <v>383</v>
      </c>
      <c r="CX5" s="1057"/>
      <c r="CY5" s="1057"/>
      <c r="CZ5" s="1057"/>
      <c r="DA5" s="1058"/>
      <c r="DB5" s="1056" t="s">
        <v>384</v>
      </c>
      <c r="DC5" s="1057"/>
      <c r="DD5" s="1057"/>
      <c r="DE5" s="1057"/>
      <c r="DF5" s="1058"/>
      <c r="DG5" s="1161" t="s">
        <v>385</v>
      </c>
      <c r="DH5" s="1162"/>
      <c r="DI5" s="1162"/>
      <c r="DJ5" s="1162"/>
      <c r="DK5" s="1163"/>
      <c r="DL5" s="1161" t="s">
        <v>386</v>
      </c>
      <c r="DM5" s="1162"/>
      <c r="DN5" s="1162"/>
      <c r="DO5" s="1162"/>
      <c r="DP5" s="1163"/>
      <c r="DQ5" s="1056" t="s">
        <v>387</v>
      </c>
      <c r="DR5" s="1057"/>
      <c r="DS5" s="1057"/>
      <c r="DT5" s="1057"/>
      <c r="DU5" s="1058"/>
      <c r="DV5" s="1056" t="s">
        <v>378</v>
      </c>
      <c r="DW5" s="1057"/>
      <c r="DX5" s="1057"/>
      <c r="DY5" s="1057"/>
      <c r="DZ5" s="1072"/>
      <c r="EA5" s="255"/>
    </row>
    <row r="6" spans="1:131" s="256" customFormat="1" ht="26.25" customHeight="1" thickBot="1" x14ac:dyDescent="0.2">
      <c r="A6" s="1053"/>
      <c r="B6" s="1054"/>
      <c r="C6" s="1054"/>
      <c r="D6" s="1054"/>
      <c r="E6" s="1054"/>
      <c r="F6" s="1054"/>
      <c r="G6" s="1054"/>
      <c r="H6" s="1054"/>
      <c r="I6" s="1054"/>
      <c r="J6" s="1054"/>
      <c r="K6" s="1054"/>
      <c r="L6" s="1054"/>
      <c r="M6" s="1054"/>
      <c r="N6" s="1054"/>
      <c r="O6" s="1054"/>
      <c r="P6" s="1055"/>
      <c r="Q6" s="1059"/>
      <c r="R6" s="1060"/>
      <c r="S6" s="1060"/>
      <c r="T6" s="1060"/>
      <c r="U6" s="1061"/>
      <c r="V6" s="1059"/>
      <c r="W6" s="1060"/>
      <c r="X6" s="1060"/>
      <c r="Y6" s="1060"/>
      <c r="Z6" s="1061"/>
      <c r="AA6" s="1059"/>
      <c r="AB6" s="1060"/>
      <c r="AC6" s="1060"/>
      <c r="AD6" s="1060"/>
      <c r="AE6" s="1060"/>
      <c r="AF6" s="1177"/>
      <c r="AG6" s="1060"/>
      <c r="AH6" s="1060"/>
      <c r="AI6" s="1060"/>
      <c r="AJ6" s="1073"/>
      <c r="AK6" s="1060"/>
      <c r="AL6" s="1060"/>
      <c r="AM6" s="1060"/>
      <c r="AN6" s="1060"/>
      <c r="AO6" s="1061"/>
      <c r="AP6" s="1059"/>
      <c r="AQ6" s="1060"/>
      <c r="AR6" s="1060"/>
      <c r="AS6" s="1060"/>
      <c r="AT6" s="1061"/>
      <c r="AU6" s="1059"/>
      <c r="AV6" s="1060"/>
      <c r="AW6" s="1060"/>
      <c r="AX6" s="1060"/>
      <c r="AY6" s="1073"/>
      <c r="AZ6" s="253"/>
      <c r="BA6" s="253"/>
      <c r="BB6" s="253"/>
      <c r="BC6" s="253"/>
      <c r="BD6" s="253"/>
      <c r="BE6" s="254"/>
      <c r="BF6" s="254"/>
      <c r="BG6" s="254"/>
      <c r="BH6" s="254"/>
      <c r="BI6" s="254"/>
      <c r="BJ6" s="254"/>
      <c r="BK6" s="254"/>
      <c r="BL6" s="254"/>
      <c r="BM6" s="254"/>
      <c r="BN6" s="254"/>
      <c r="BO6" s="254"/>
      <c r="BP6" s="254"/>
      <c r="BQ6" s="1053"/>
      <c r="BR6" s="1054"/>
      <c r="BS6" s="1054"/>
      <c r="BT6" s="1054"/>
      <c r="BU6" s="1054"/>
      <c r="BV6" s="1054"/>
      <c r="BW6" s="1054"/>
      <c r="BX6" s="1054"/>
      <c r="BY6" s="1054"/>
      <c r="BZ6" s="1054"/>
      <c r="CA6" s="1054"/>
      <c r="CB6" s="1054"/>
      <c r="CC6" s="1054"/>
      <c r="CD6" s="1054"/>
      <c r="CE6" s="1054"/>
      <c r="CF6" s="1054"/>
      <c r="CG6" s="1055"/>
      <c r="CH6" s="1059"/>
      <c r="CI6" s="1060"/>
      <c r="CJ6" s="1060"/>
      <c r="CK6" s="1060"/>
      <c r="CL6" s="1061"/>
      <c r="CM6" s="1059"/>
      <c r="CN6" s="1060"/>
      <c r="CO6" s="1060"/>
      <c r="CP6" s="1060"/>
      <c r="CQ6" s="1061"/>
      <c r="CR6" s="1059"/>
      <c r="CS6" s="1060"/>
      <c r="CT6" s="1060"/>
      <c r="CU6" s="1060"/>
      <c r="CV6" s="1061"/>
      <c r="CW6" s="1059"/>
      <c r="CX6" s="1060"/>
      <c r="CY6" s="1060"/>
      <c r="CZ6" s="1060"/>
      <c r="DA6" s="1061"/>
      <c r="DB6" s="1059"/>
      <c r="DC6" s="1060"/>
      <c r="DD6" s="1060"/>
      <c r="DE6" s="1060"/>
      <c r="DF6" s="1061"/>
      <c r="DG6" s="1164"/>
      <c r="DH6" s="1165"/>
      <c r="DI6" s="1165"/>
      <c r="DJ6" s="1165"/>
      <c r="DK6" s="1166"/>
      <c r="DL6" s="1164"/>
      <c r="DM6" s="1165"/>
      <c r="DN6" s="1165"/>
      <c r="DO6" s="1165"/>
      <c r="DP6" s="1166"/>
      <c r="DQ6" s="1059"/>
      <c r="DR6" s="1060"/>
      <c r="DS6" s="1060"/>
      <c r="DT6" s="1060"/>
      <c r="DU6" s="1061"/>
      <c r="DV6" s="1059"/>
      <c r="DW6" s="1060"/>
      <c r="DX6" s="1060"/>
      <c r="DY6" s="1060"/>
      <c r="DZ6" s="1073"/>
      <c r="EA6" s="255"/>
    </row>
    <row r="7" spans="1:131" s="256" customFormat="1" ht="26.25" customHeight="1" thickTop="1" x14ac:dyDescent="0.15">
      <c r="A7" s="259">
        <v>1</v>
      </c>
      <c r="B7" s="1113" t="s">
        <v>388</v>
      </c>
      <c r="C7" s="1114"/>
      <c r="D7" s="1114"/>
      <c r="E7" s="1114"/>
      <c r="F7" s="1114"/>
      <c r="G7" s="1114"/>
      <c r="H7" s="1114"/>
      <c r="I7" s="1114"/>
      <c r="J7" s="1114"/>
      <c r="K7" s="1114"/>
      <c r="L7" s="1114"/>
      <c r="M7" s="1114"/>
      <c r="N7" s="1114"/>
      <c r="O7" s="1114"/>
      <c r="P7" s="1115"/>
      <c r="Q7" s="1167">
        <v>274223</v>
      </c>
      <c r="R7" s="1168"/>
      <c r="S7" s="1168"/>
      <c r="T7" s="1168"/>
      <c r="U7" s="1168"/>
      <c r="V7" s="1168">
        <v>268249</v>
      </c>
      <c r="W7" s="1168"/>
      <c r="X7" s="1168"/>
      <c r="Y7" s="1168"/>
      <c r="Z7" s="1168"/>
      <c r="AA7" s="1168">
        <v>5975</v>
      </c>
      <c r="AB7" s="1168"/>
      <c r="AC7" s="1168"/>
      <c r="AD7" s="1168"/>
      <c r="AE7" s="1169"/>
      <c r="AF7" s="1170">
        <v>5739</v>
      </c>
      <c r="AG7" s="1171"/>
      <c r="AH7" s="1171"/>
      <c r="AI7" s="1171"/>
      <c r="AJ7" s="1172"/>
      <c r="AK7" s="1154">
        <v>2640</v>
      </c>
      <c r="AL7" s="1155"/>
      <c r="AM7" s="1155"/>
      <c r="AN7" s="1155"/>
      <c r="AO7" s="1155"/>
      <c r="AP7" s="1155">
        <v>56919</v>
      </c>
      <c r="AQ7" s="1155"/>
      <c r="AR7" s="1155"/>
      <c r="AS7" s="1155"/>
      <c r="AT7" s="1155"/>
      <c r="AU7" s="1156"/>
      <c r="AV7" s="1156"/>
      <c r="AW7" s="1156"/>
      <c r="AX7" s="1156"/>
      <c r="AY7" s="1157"/>
      <c r="AZ7" s="253"/>
      <c r="BA7" s="253"/>
      <c r="BB7" s="253"/>
      <c r="BC7" s="253"/>
      <c r="BD7" s="253"/>
      <c r="BE7" s="254"/>
      <c r="BF7" s="254"/>
      <c r="BG7" s="254"/>
      <c r="BH7" s="254"/>
      <c r="BI7" s="254"/>
      <c r="BJ7" s="254"/>
      <c r="BK7" s="254"/>
      <c r="BL7" s="254"/>
      <c r="BM7" s="254"/>
      <c r="BN7" s="254"/>
      <c r="BO7" s="254"/>
      <c r="BP7" s="254"/>
      <c r="BQ7" s="260">
        <v>1</v>
      </c>
      <c r="BR7" s="261" t="s">
        <v>570</v>
      </c>
      <c r="BS7" s="1158" t="s">
        <v>569</v>
      </c>
      <c r="BT7" s="1159"/>
      <c r="BU7" s="1159"/>
      <c r="BV7" s="1159"/>
      <c r="BW7" s="1159"/>
      <c r="BX7" s="1159"/>
      <c r="BY7" s="1159"/>
      <c r="BZ7" s="1159"/>
      <c r="CA7" s="1159"/>
      <c r="CB7" s="1159"/>
      <c r="CC7" s="1159"/>
      <c r="CD7" s="1159"/>
      <c r="CE7" s="1159"/>
      <c r="CF7" s="1159"/>
      <c r="CG7" s="1160"/>
      <c r="CH7" s="1151">
        <v>2</v>
      </c>
      <c r="CI7" s="1152"/>
      <c r="CJ7" s="1152"/>
      <c r="CK7" s="1152"/>
      <c r="CL7" s="1153"/>
      <c r="CM7" s="1151">
        <v>47</v>
      </c>
      <c r="CN7" s="1152"/>
      <c r="CO7" s="1152"/>
      <c r="CP7" s="1152"/>
      <c r="CQ7" s="1153"/>
      <c r="CR7" s="1151">
        <v>6</v>
      </c>
      <c r="CS7" s="1152"/>
      <c r="CT7" s="1152"/>
      <c r="CU7" s="1152"/>
      <c r="CV7" s="1153"/>
      <c r="CW7" s="1151" t="s">
        <v>575</v>
      </c>
      <c r="CX7" s="1152"/>
      <c r="CY7" s="1152"/>
      <c r="CZ7" s="1152"/>
      <c r="DA7" s="1153"/>
      <c r="DB7" s="1151">
        <v>5660</v>
      </c>
      <c r="DC7" s="1152"/>
      <c r="DD7" s="1152"/>
      <c r="DE7" s="1152"/>
      <c r="DF7" s="1153"/>
      <c r="DG7" s="1151">
        <v>15505</v>
      </c>
      <c r="DH7" s="1152"/>
      <c r="DI7" s="1152"/>
      <c r="DJ7" s="1152"/>
      <c r="DK7" s="1153"/>
      <c r="DL7" s="1151" t="s">
        <v>575</v>
      </c>
      <c r="DM7" s="1152"/>
      <c r="DN7" s="1152"/>
      <c r="DO7" s="1152"/>
      <c r="DP7" s="1153"/>
      <c r="DQ7" s="1151" t="s">
        <v>575</v>
      </c>
      <c r="DR7" s="1152"/>
      <c r="DS7" s="1152"/>
      <c r="DT7" s="1152"/>
      <c r="DU7" s="1153"/>
      <c r="DV7" s="1178"/>
      <c r="DW7" s="1179"/>
      <c r="DX7" s="1179"/>
      <c r="DY7" s="1179"/>
      <c r="DZ7" s="1180"/>
      <c r="EA7" s="255"/>
    </row>
    <row r="8" spans="1:131" s="256" customFormat="1" ht="26.25" customHeight="1" x14ac:dyDescent="0.15">
      <c r="A8" s="262">
        <v>2</v>
      </c>
      <c r="B8" s="1092"/>
      <c r="C8" s="1093"/>
      <c r="D8" s="1093"/>
      <c r="E8" s="1093"/>
      <c r="F8" s="1093"/>
      <c r="G8" s="1093"/>
      <c r="H8" s="1093"/>
      <c r="I8" s="1093"/>
      <c r="J8" s="1093"/>
      <c r="K8" s="1093"/>
      <c r="L8" s="1093"/>
      <c r="M8" s="1093"/>
      <c r="N8" s="1093"/>
      <c r="O8" s="1093"/>
      <c r="P8" s="1094"/>
      <c r="Q8" s="1098"/>
      <c r="R8" s="1099"/>
      <c r="S8" s="1099"/>
      <c r="T8" s="1099"/>
      <c r="U8" s="1099"/>
      <c r="V8" s="1099"/>
      <c r="W8" s="1099"/>
      <c r="X8" s="1099"/>
      <c r="Y8" s="1099"/>
      <c r="Z8" s="1099"/>
      <c r="AA8" s="1099"/>
      <c r="AB8" s="1099"/>
      <c r="AC8" s="1099"/>
      <c r="AD8" s="1099"/>
      <c r="AE8" s="1100"/>
      <c r="AF8" s="1074"/>
      <c r="AG8" s="1075"/>
      <c r="AH8" s="1075"/>
      <c r="AI8" s="1075"/>
      <c r="AJ8" s="1076"/>
      <c r="AK8" s="1149"/>
      <c r="AL8" s="1150"/>
      <c r="AM8" s="1150"/>
      <c r="AN8" s="1150"/>
      <c r="AO8" s="1150"/>
      <c r="AP8" s="1150"/>
      <c r="AQ8" s="1150"/>
      <c r="AR8" s="1150"/>
      <c r="AS8" s="1150"/>
      <c r="AT8" s="1150"/>
      <c r="AU8" s="1147"/>
      <c r="AV8" s="1147"/>
      <c r="AW8" s="1147"/>
      <c r="AX8" s="1147"/>
      <c r="AY8" s="1148"/>
      <c r="AZ8" s="253"/>
      <c r="BA8" s="253"/>
      <c r="BB8" s="253"/>
      <c r="BC8" s="253"/>
      <c r="BD8" s="253"/>
      <c r="BE8" s="254"/>
      <c r="BF8" s="254"/>
      <c r="BG8" s="254"/>
      <c r="BH8" s="254"/>
      <c r="BI8" s="254"/>
      <c r="BJ8" s="254"/>
      <c r="BK8" s="254"/>
      <c r="BL8" s="254"/>
      <c r="BM8" s="254"/>
      <c r="BN8" s="254"/>
      <c r="BO8" s="254"/>
      <c r="BP8" s="254"/>
      <c r="BQ8" s="263">
        <v>2</v>
      </c>
      <c r="BR8" s="264"/>
      <c r="BS8" s="1069" t="s">
        <v>571</v>
      </c>
      <c r="BT8" s="1070"/>
      <c r="BU8" s="1070"/>
      <c r="BV8" s="1070"/>
      <c r="BW8" s="1070"/>
      <c r="BX8" s="1070"/>
      <c r="BY8" s="1070"/>
      <c r="BZ8" s="1070"/>
      <c r="CA8" s="1070"/>
      <c r="CB8" s="1070"/>
      <c r="CC8" s="1070"/>
      <c r="CD8" s="1070"/>
      <c r="CE8" s="1070"/>
      <c r="CF8" s="1070"/>
      <c r="CG8" s="1071"/>
      <c r="CH8" s="1044">
        <v>-27</v>
      </c>
      <c r="CI8" s="1045"/>
      <c r="CJ8" s="1045"/>
      <c r="CK8" s="1045"/>
      <c r="CL8" s="1046"/>
      <c r="CM8" s="1044">
        <v>846</v>
      </c>
      <c r="CN8" s="1045"/>
      <c r="CO8" s="1045"/>
      <c r="CP8" s="1045"/>
      <c r="CQ8" s="1046"/>
      <c r="CR8" s="1044">
        <v>210</v>
      </c>
      <c r="CS8" s="1045"/>
      <c r="CT8" s="1045"/>
      <c r="CU8" s="1045"/>
      <c r="CV8" s="1046"/>
      <c r="CW8" s="1044">
        <v>174</v>
      </c>
      <c r="CX8" s="1045"/>
      <c r="CY8" s="1045"/>
      <c r="CZ8" s="1045"/>
      <c r="DA8" s="1046"/>
      <c r="DB8" s="1044" t="s">
        <v>575</v>
      </c>
      <c r="DC8" s="1045"/>
      <c r="DD8" s="1045"/>
      <c r="DE8" s="1045"/>
      <c r="DF8" s="1046"/>
      <c r="DG8" s="1044" t="s">
        <v>575</v>
      </c>
      <c r="DH8" s="1045"/>
      <c r="DI8" s="1045"/>
      <c r="DJ8" s="1045"/>
      <c r="DK8" s="1046"/>
      <c r="DL8" s="1044" t="s">
        <v>575</v>
      </c>
      <c r="DM8" s="1045"/>
      <c r="DN8" s="1045"/>
      <c r="DO8" s="1045"/>
      <c r="DP8" s="1046"/>
      <c r="DQ8" s="1044" t="s">
        <v>575</v>
      </c>
      <c r="DR8" s="1045"/>
      <c r="DS8" s="1045"/>
      <c r="DT8" s="1045"/>
      <c r="DU8" s="1046"/>
      <c r="DV8" s="1047"/>
      <c r="DW8" s="1048"/>
      <c r="DX8" s="1048"/>
      <c r="DY8" s="1048"/>
      <c r="DZ8" s="1049"/>
      <c r="EA8" s="255"/>
    </row>
    <row r="9" spans="1:131" s="256" customFormat="1" ht="26.25" customHeight="1" x14ac:dyDescent="0.15">
      <c r="A9" s="262">
        <v>3</v>
      </c>
      <c r="B9" s="1092"/>
      <c r="C9" s="1093"/>
      <c r="D9" s="1093"/>
      <c r="E9" s="1093"/>
      <c r="F9" s="1093"/>
      <c r="G9" s="1093"/>
      <c r="H9" s="1093"/>
      <c r="I9" s="1093"/>
      <c r="J9" s="1093"/>
      <c r="K9" s="1093"/>
      <c r="L9" s="1093"/>
      <c r="M9" s="1093"/>
      <c r="N9" s="1093"/>
      <c r="O9" s="1093"/>
      <c r="P9" s="1094"/>
      <c r="Q9" s="1098"/>
      <c r="R9" s="1099"/>
      <c r="S9" s="1099"/>
      <c r="T9" s="1099"/>
      <c r="U9" s="1099"/>
      <c r="V9" s="1099"/>
      <c r="W9" s="1099"/>
      <c r="X9" s="1099"/>
      <c r="Y9" s="1099"/>
      <c r="Z9" s="1099"/>
      <c r="AA9" s="1099"/>
      <c r="AB9" s="1099"/>
      <c r="AC9" s="1099"/>
      <c r="AD9" s="1099"/>
      <c r="AE9" s="1100"/>
      <c r="AF9" s="1074"/>
      <c r="AG9" s="1075"/>
      <c r="AH9" s="1075"/>
      <c r="AI9" s="1075"/>
      <c r="AJ9" s="1076"/>
      <c r="AK9" s="1149"/>
      <c r="AL9" s="1150"/>
      <c r="AM9" s="1150"/>
      <c r="AN9" s="1150"/>
      <c r="AO9" s="1150"/>
      <c r="AP9" s="1150"/>
      <c r="AQ9" s="1150"/>
      <c r="AR9" s="1150"/>
      <c r="AS9" s="1150"/>
      <c r="AT9" s="1150"/>
      <c r="AU9" s="1147"/>
      <c r="AV9" s="1147"/>
      <c r="AW9" s="1147"/>
      <c r="AX9" s="1147"/>
      <c r="AY9" s="1148"/>
      <c r="AZ9" s="253"/>
      <c r="BA9" s="253"/>
      <c r="BB9" s="253"/>
      <c r="BC9" s="253"/>
      <c r="BD9" s="253"/>
      <c r="BE9" s="254"/>
      <c r="BF9" s="254"/>
      <c r="BG9" s="254"/>
      <c r="BH9" s="254"/>
      <c r="BI9" s="254"/>
      <c r="BJ9" s="254"/>
      <c r="BK9" s="254"/>
      <c r="BL9" s="254"/>
      <c r="BM9" s="254"/>
      <c r="BN9" s="254"/>
      <c r="BO9" s="254"/>
      <c r="BP9" s="254"/>
      <c r="BQ9" s="263">
        <v>3</v>
      </c>
      <c r="BR9" s="264"/>
      <c r="BS9" s="1069" t="s">
        <v>572</v>
      </c>
      <c r="BT9" s="1070"/>
      <c r="BU9" s="1070"/>
      <c r="BV9" s="1070"/>
      <c r="BW9" s="1070"/>
      <c r="BX9" s="1070"/>
      <c r="BY9" s="1070"/>
      <c r="BZ9" s="1070"/>
      <c r="CA9" s="1070"/>
      <c r="CB9" s="1070"/>
      <c r="CC9" s="1070"/>
      <c r="CD9" s="1070"/>
      <c r="CE9" s="1070"/>
      <c r="CF9" s="1070"/>
      <c r="CG9" s="1071"/>
      <c r="CH9" s="1044">
        <v>-11</v>
      </c>
      <c r="CI9" s="1045"/>
      <c r="CJ9" s="1045"/>
      <c r="CK9" s="1045"/>
      <c r="CL9" s="1046"/>
      <c r="CM9" s="1044">
        <v>193</v>
      </c>
      <c r="CN9" s="1045"/>
      <c r="CO9" s="1045"/>
      <c r="CP9" s="1045"/>
      <c r="CQ9" s="1046"/>
      <c r="CR9" s="1044">
        <v>110</v>
      </c>
      <c r="CS9" s="1045"/>
      <c r="CT9" s="1045"/>
      <c r="CU9" s="1045"/>
      <c r="CV9" s="1046"/>
      <c r="CW9" s="1044">
        <v>131</v>
      </c>
      <c r="CX9" s="1045"/>
      <c r="CY9" s="1045"/>
      <c r="CZ9" s="1045"/>
      <c r="DA9" s="1046"/>
      <c r="DB9" s="1044" t="s">
        <v>575</v>
      </c>
      <c r="DC9" s="1045"/>
      <c r="DD9" s="1045"/>
      <c r="DE9" s="1045"/>
      <c r="DF9" s="1046"/>
      <c r="DG9" s="1044" t="s">
        <v>575</v>
      </c>
      <c r="DH9" s="1045"/>
      <c r="DI9" s="1045"/>
      <c r="DJ9" s="1045"/>
      <c r="DK9" s="1046"/>
      <c r="DL9" s="1044" t="s">
        <v>575</v>
      </c>
      <c r="DM9" s="1045"/>
      <c r="DN9" s="1045"/>
      <c r="DO9" s="1045"/>
      <c r="DP9" s="1046"/>
      <c r="DQ9" s="1044" t="s">
        <v>575</v>
      </c>
      <c r="DR9" s="1045"/>
      <c r="DS9" s="1045"/>
      <c r="DT9" s="1045"/>
      <c r="DU9" s="1046"/>
      <c r="DV9" s="1047"/>
      <c r="DW9" s="1048"/>
      <c r="DX9" s="1048"/>
      <c r="DY9" s="1048"/>
      <c r="DZ9" s="1049"/>
      <c r="EA9" s="255"/>
    </row>
    <row r="10" spans="1:131" s="256" customFormat="1" ht="26.25" customHeight="1" x14ac:dyDescent="0.15">
      <c r="A10" s="262">
        <v>4</v>
      </c>
      <c r="B10" s="1092"/>
      <c r="C10" s="1093"/>
      <c r="D10" s="1093"/>
      <c r="E10" s="1093"/>
      <c r="F10" s="1093"/>
      <c r="G10" s="1093"/>
      <c r="H10" s="1093"/>
      <c r="I10" s="1093"/>
      <c r="J10" s="1093"/>
      <c r="K10" s="1093"/>
      <c r="L10" s="1093"/>
      <c r="M10" s="1093"/>
      <c r="N10" s="1093"/>
      <c r="O10" s="1093"/>
      <c r="P10" s="1094"/>
      <c r="Q10" s="1098"/>
      <c r="R10" s="1099"/>
      <c r="S10" s="1099"/>
      <c r="T10" s="1099"/>
      <c r="U10" s="1099"/>
      <c r="V10" s="1099"/>
      <c r="W10" s="1099"/>
      <c r="X10" s="1099"/>
      <c r="Y10" s="1099"/>
      <c r="Z10" s="1099"/>
      <c r="AA10" s="1099"/>
      <c r="AB10" s="1099"/>
      <c r="AC10" s="1099"/>
      <c r="AD10" s="1099"/>
      <c r="AE10" s="1100"/>
      <c r="AF10" s="1074"/>
      <c r="AG10" s="1075"/>
      <c r="AH10" s="1075"/>
      <c r="AI10" s="1075"/>
      <c r="AJ10" s="1076"/>
      <c r="AK10" s="1149"/>
      <c r="AL10" s="1150"/>
      <c r="AM10" s="1150"/>
      <c r="AN10" s="1150"/>
      <c r="AO10" s="1150"/>
      <c r="AP10" s="1150"/>
      <c r="AQ10" s="1150"/>
      <c r="AR10" s="1150"/>
      <c r="AS10" s="1150"/>
      <c r="AT10" s="1150"/>
      <c r="AU10" s="1147"/>
      <c r="AV10" s="1147"/>
      <c r="AW10" s="1147"/>
      <c r="AX10" s="1147"/>
      <c r="AY10" s="1148"/>
      <c r="AZ10" s="253"/>
      <c r="BA10" s="253"/>
      <c r="BB10" s="253"/>
      <c r="BC10" s="253"/>
      <c r="BD10" s="253"/>
      <c r="BE10" s="254"/>
      <c r="BF10" s="254"/>
      <c r="BG10" s="254"/>
      <c r="BH10" s="254"/>
      <c r="BI10" s="254"/>
      <c r="BJ10" s="254"/>
      <c r="BK10" s="254"/>
      <c r="BL10" s="254"/>
      <c r="BM10" s="254"/>
      <c r="BN10" s="254"/>
      <c r="BO10" s="254"/>
      <c r="BP10" s="254"/>
      <c r="BQ10" s="263">
        <v>4</v>
      </c>
      <c r="BR10" s="264"/>
      <c r="BS10" s="1069" t="s">
        <v>573</v>
      </c>
      <c r="BT10" s="1070"/>
      <c r="BU10" s="1070"/>
      <c r="BV10" s="1070"/>
      <c r="BW10" s="1070"/>
      <c r="BX10" s="1070"/>
      <c r="BY10" s="1070"/>
      <c r="BZ10" s="1070"/>
      <c r="CA10" s="1070"/>
      <c r="CB10" s="1070"/>
      <c r="CC10" s="1070"/>
      <c r="CD10" s="1070"/>
      <c r="CE10" s="1070"/>
      <c r="CF10" s="1070"/>
      <c r="CG10" s="1071"/>
      <c r="CH10" s="1044">
        <v>0</v>
      </c>
      <c r="CI10" s="1045"/>
      <c r="CJ10" s="1045"/>
      <c r="CK10" s="1045"/>
      <c r="CL10" s="1046"/>
      <c r="CM10" s="1044">
        <v>12</v>
      </c>
      <c r="CN10" s="1045"/>
      <c r="CO10" s="1045"/>
      <c r="CP10" s="1045"/>
      <c r="CQ10" s="1046"/>
      <c r="CR10" s="1044">
        <v>5</v>
      </c>
      <c r="CS10" s="1045"/>
      <c r="CT10" s="1045"/>
      <c r="CU10" s="1045"/>
      <c r="CV10" s="1046"/>
      <c r="CW10" s="1044" t="s">
        <v>575</v>
      </c>
      <c r="CX10" s="1045"/>
      <c r="CY10" s="1045"/>
      <c r="CZ10" s="1045"/>
      <c r="DA10" s="1046"/>
      <c r="DB10" s="1044" t="s">
        <v>575</v>
      </c>
      <c r="DC10" s="1045"/>
      <c r="DD10" s="1045"/>
      <c r="DE10" s="1045"/>
      <c r="DF10" s="1046"/>
      <c r="DG10" s="1044" t="s">
        <v>575</v>
      </c>
      <c r="DH10" s="1045"/>
      <c r="DI10" s="1045"/>
      <c r="DJ10" s="1045"/>
      <c r="DK10" s="1046"/>
      <c r="DL10" s="1044" t="s">
        <v>575</v>
      </c>
      <c r="DM10" s="1045"/>
      <c r="DN10" s="1045"/>
      <c r="DO10" s="1045"/>
      <c r="DP10" s="1046"/>
      <c r="DQ10" s="1044" t="s">
        <v>575</v>
      </c>
      <c r="DR10" s="1045"/>
      <c r="DS10" s="1045"/>
      <c r="DT10" s="1045"/>
      <c r="DU10" s="1046"/>
      <c r="DV10" s="1047"/>
      <c r="DW10" s="1048"/>
      <c r="DX10" s="1048"/>
      <c r="DY10" s="1048"/>
      <c r="DZ10" s="1049"/>
      <c r="EA10" s="255"/>
    </row>
    <row r="11" spans="1:131" s="256" customFormat="1" ht="26.25" customHeight="1" x14ac:dyDescent="0.15">
      <c r="A11" s="262">
        <v>5</v>
      </c>
      <c r="B11" s="1092"/>
      <c r="C11" s="1093"/>
      <c r="D11" s="1093"/>
      <c r="E11" s="1093"/>
      <c r="F11" s="1093"/>
      <c r="G11" s="1093"/>
      <c r="H11" s="1093"/>
      <c r="I11" s="1093"/>
      <c r="J11" s="1093"/>
      <c r="K11" s="1093"/>
      <c r="L11" s="1093"/>
      <c r="M11" s="1093"/>
      <c r="N11" s="1093"/>
      <c r="O11" s="1093"/>
      <c r="P11" s="1094"/>
      <c r="Q11" s="1098"/>
      <c r="R11" s="1099"/>
      <c r="S11" s="1099"/>
      <c r="T11" s="1099"/>
      <c r="U11" s="1099"/>
      <c r="V11" s="1099"/>
      <c r="W11" s="1099"/>
      <c r="X11" s="1099"/>
      <c r="Y11" s="1099"/>
      <c r="Z11" s="1099"/>
      <c r="AA11" s="1099"/>
      <c r="AB11" s="1099"/>
      <c r="AC11" s="1099"/>
      <c r="AD11" s="1099"/>
      <c r="AE11" s="1100"/>
      <c r="AF11" s="1074"/>
      <c r="AG11" s="1075"/>
      <c r="AH11" s="1075"/>
      <c r="AI11" s="1075"/>
      <c r="AJ11" s="1076"/>
      <c r="AK11" s="1149"/>
      <c r="AL11" s="1150"/>
      <c r="AM11" s="1150"/>
      <c r="AN11" s="1150"/>
      <c r="AO11" s="1150"/>
      <c r="AP11" s="1150"/>
      <c r="AQ11" s="1150"/>
      <c r="AR11" s="1150"/>
      <c r="AS11" s="1150"/>
      <c r="AT11" s="1150"/>
      <c r="AU11" s="1147"/>
      <c r="AV11" s="1147"/>
      <c r="AW11" s="1147"/>
      <c r="AX11" s="1147"/>
      <c r="AY11" s="1148"/>
      <c r="AZ11" s="253"/>
      <c r="BA11" s="253"/>
      <c r="BB11" s="253"/>
      <c r="BC11" s="253"/>
      <c r="BD11" s="253"/>
      <c r="BE11" s="254"/>
      <c r="BF11" s="254"/>
      <c r="BG11" s="254"/>
      <c r="BH11" s="254"/>
      <c r="BI11" s="254"/>
      <c r="BJ11" s="254"/>
      <c r="BK11" s="254"/>
      <c r="BL11" s="254"/>
      <c r="BM11" s="254"/>
      <c r="BN11" s="254"/>
      <c r="BO11" s="254"/>
      <c r="BP11" s="254"/>
      <c r="BQ11" s="263">
        <v>5</v>
      </c>
      <c r="BR11" s="264"/>
      <c r="BS11" s="1069" t="s">
        <v>574</v>
      </c>
      <c r="BT11" s="1070"/>
      <c r="BU11" s="1070"/>
      <c r="BV11" s="1070"/>
      <c r="BW11" s="1070"/>
      <c r="BX11" s="1070"/>
      <c r="BY11" s="1070"/>
      <c r="BZ11" s="1070"/>
      <c r="CA11" s="1070"/>
      <c r="CB11" s="1070"/>
      <c r="CC11" s="1070"/>
      <c r="CD11" s="1070"/>
      <c r="CE11" s="1070"/>
      <c r="CF11" s="1070"/>
      <c r="CG11" s="1071"/>
      <c r="CH11" s="1044">
        <v>-4</v>
      </c>
      <c r="CI11" s="1045"/>
      <c r="CJ11" s="1045"/>
      <c r="CK11" s="1045"/>
      <c r="CL11" s="1046"/>
      <c r="CM11" s="1044">
        <v>144</v>
      </c>
      <c r="CN11" s="1045"/>
      <c r="CO11" s="1045"/>
      <c r="CP11" s="1045"/>
      <c r="CQ11" s="1046"/>
      <c r="CR11" s="1044">
        <v>91</v>
      </c>
      <c r="CS11" s="1045"/>
      <c r="CT11" s="1045"/>
      <c r="CU11" s="1045"/>
      <c r="CV11" s="1046"/>
      <c r="CW11" s="1044">
        <v>249</v>
      </c>
      <c r="CX11" s="1045"/>
      <c r="CY11" s="1045"/>
      <c r="CZ11" s="1045"/>
      <c r="DA11" s="1046"/>
      <c r="DB11" s="1044" t="s">
        <v>575</v>
      </c>
      <c r="DC11" s="1045"/>
      <c r="DD11" s="1045"/>
      <c r="DE11" s="1045"/>
      <c r="DF11" s="1046"/>
      <c r="DG11" s="1044" t="s">
        <v>575</v>
      </c>
      <c r="DH11" s="1045"/>
      <c r="DI11" s="1045"/>
      <c r="DJ11" s="1045"/>
      <c r="DK11" s="1046"/>
      <c r="DL11" s="1044" t="s">
        <v>575</v>
      </c>
      <c r="DM11" s="1045"/>
      <c r="DN11" s="1045"/>
      <c r="DO11" s="1045"/>
      <c r="DP11" s="1046"/>
      <c r="DQ11" s="1044" t="s">
        <v>575</v>
      </c>
      <c r="DR11" s="1045"/>
      <c r="DS11" s="1045"/>
      <c r="DT11" s="1045"/>
      <c r="DU11" s="1046"/>
      <c r="DV11" s="1047"/>
      <c r="DW11" s="1048"/>
      <c r="DX11" s="1048"/>
      <c r="DY11" s="1048"/>
      <c r="DZ11" s="1049"/>
      <c r="EA11" s="255"/>
    </row>
    <row r="12" spans="1:131" s="256" customFormat="1" ht="26.25" customHeight="1" x14ac:dyDescent="0.15">
      <c r="A12" s="262">
        <v>6</v>
      </c>
      <c r="B12" s="1092"/>
      <c r="C12" s="1093"/>
      <c r="D12" s="1093"/>
      <c r="E12" s="1093"/>
      <c r="F12" s="1093"/>
      <c r="G12" s="1093"/>
      <c r="H12" s="1093"/>
      <c r="I12" s="1093"/>
      <c r="J12" s="1093"/>
      <c r="K12" s="1093"/>
      <c r="L12" s="1093"/>
      <c r="M12" s="1093"/>
      <c r="N12" s="1093"/>
      <c r="O12" s="1093"/>
      <c r="P12" s="1094"/>
      <c r="Q12" s="1098"/>
      <c r="R12" s="1099"/>
      <c r="S12" s="1099"/>
      <c r="T12" s="1099"/>
      <c r="U12" s="1099"/>
      <c r="V12" s="1099"/>
      <c r="W12" s="1099"/>
      <c r="X12" s="1099"/>
      <c r="Y12" s="1099"/>
      <c r="Z12" s="1099"/>
      <c r="AA12" s="1099"/>
      <c r="AB12" s="1099"/>
      <c r="AC12" s="1099"/>
      <c r="AD12" s="1099"/>
      <c r="AE12" s="1100"/>
      <c r="AF12" s="1074"/>
      <c r="AG12" s="1075"/>
      <c r="AH12" s="1075"/>
      <c r="AI12" s="1075"/>
      <c r="AJ12" s="1076"/>
      <c r="AK12" s="1149"/>
      <c r="AL12" s="1150"/>
      <c r="AM12" s="1150"/>
      <c r="AN12" s="1150"/>
      <c r="AO12" s="1150"/>
      <c r="AP12" s="1150"/>
      <c r="AQ12" s="1150"/>
      <c r="AR12" s="1150"/>
      <c r="AS12" s="1150"/>
      <c r="AT12" s="1150"/>
      <c r="AU12" s="1147"/>
      <c r="AV12" s="1147"/>
      <c r="AW12" s="1147"/>
      <c r="AX12" s="1147"/>
      <c r="AY12" s="1148"/>
      <c r="AZ12" s="253"/>
      <c r="BA12" s="253"/>
      <c r="BB12" s="253"/>
      <c r="BC12" s="253"/>
      <c r="BD12" s="253"/>
      <c r="BE12" s="254"/>
      <c r="BF12" s="254"/>
      <c r="BG12" s="254"/>
      <c r="BH12" s="254"/>
      <c r="BI12" s="254"/>
      <c r="BJ12" s="254"/>
      <c r="BK12" s="254"/>
      <c r="BL12" s="254"/>
      <c r="BM12" s="254"/>
      <c r="BN12" s="254"/>
      <c r="BO12" s="254"/>
      <c r="BP12" s="254"/>
      <c r="BQ12" s="263">
        <v>6</v>
      </c>
      <c r="BR12" s="264"/>
      <c r="BS12" s="1069"/>
      <c r="BT12" s="1070"/>
      <c r="BU12" s="1070"/>
      <c r="BV12" s="1070"/>
      <c r="BW12" s="1070"/>
      <c r="BX12" s="1070"/>
      <c r="BY12" s="1070"/>
      <c r="BZ12" s="1070"/>
      <c r="CA12" s="1070"/>
      <c r="CB12" s="1070"/>
      <c r="CC12" s="1070"/>
      <c r="CD12" s="1070"/>
      <c r="CE12" s="1070"/>
      <c r="CF12" s="1070"/>
      <c r="CG12" s="1071"/>
      <c r="CH12" s="1044"/>
      <c r="CI12" s="1045"/>
      <c r="CJ12" s="1045"/>
      <c r="CK12" s="1045"/>
      <c r="CL12" s="1046"/>
      <c r="CM12" s="1044"/>
      <c r="CN12" s="1045"/>
      <c r="CO12" s="1045"/>
      <c r="CP12" s="1045"/>
      <c r="CQ12" s="1046"/>
      <c r="CR12" s="1044"/>
      <c r="CS12" s="1045"/>
      <c r="CT12" s="1045"/>
      <c r="CU12" s="1045"/>
      <c r="CV12" s="1046"/>
      <c r="CW12" s="1044"/>
      <c r="CX12" s="1045"/>
      <c r="CY12" s="1045"/>
      <c r="CZ12" s="1045"/>
      <c r="DA12" s="1046"/>
      <c r="DB12" s="1044"/>
      <c r="DC12" s="1045"/>
      <c r="DD12" s="1045"/>
      <c r="DE12" s="1045"/>
      <c r="DF12" s="1046"/>
      <c r="DG12" s="1044"/>
      <c r="DH12" s="1045"/>
      <c r="DI12" s="1045"/>
      <c r="DJ12" s="1045"/>
      <c r="DK12" s="1046"/>
      <c r="DL12" s="1044"/>
      <c r="DM12" s="1045"/>
      <c r="DN12" s="1045"/>
      <c r="DO12" s="1045"/>
      <c r="DP12" s="1046"/>
      <c r="DQ12" s="1044"/>
      <c r="DR12" s="1045"/>
      <c r="DS12" s="1045"/>
      <c r="DT12" s="1045"/>
      <c r="DU12" s="1046"/>
      <c r="DV12" s="1047"/>
      <c r="DW12" s="1048"/>
      <c r="DX12" s="1048"/>
      <c r="DY12" s="1048"/>
      <c r="DZ12" s="1049"/>
      <c r="EA12" s="255"/>
    </row>
    <row r="13" spans="1:131" s="256" customFormat="1" ht="26.25" customHeight="1" x14ac:dyDescent="0.15">
      <c r="A13" s="262">
        <v>7</v>
      </c>
      <c r="B13" s="1092"/>
      <c r="C13" s="1093"/>
      <c r="D13" s="1093"/>
      <c r="E13" s="1093"/>
      <c r="F13" s="1093"/>
      <c r="G13" s="1093"/>
      <c r="H13" s="1093"/>
      <c r="I13" s="1093"/>
      <c r="J13" s="1093"/>
      <c r="K13" s="1093"/>
      <c r="L13" s="1093"/>
      <c r="M13" s="1093"/>
      <c r="N13" s="1093"/>
      <c r="O13" s="1093"/>
      <c r="P13" s="1094"/>
      <c r="Q13" s="1098"/>
      <c r="R13" s="1099"/>
      <c r="S13" s="1099"/>
      <c r="T13" s="1099"/>
      <c r="U13" s="1099"/>
      <c r="V13" s="1099"/>
      <c r="W13" s="1099"/>
      <c r="X13" s="1099"/>
      <c r="Y13" s="1099"/>
      <c r="Z13" s="1099"/>
      <c r="AA13" s="1099"/>
      <c r="AB13" s="1099"/>
      <c r="AC13" s="1099"/>
      <c r="AD13" s="1099"/>
      <c r="AE13" s="1100"/>
      <c r="AF13" s="1074"/>
      <c r="AG13" s="1075"/>
      <c r="AH13" s="1075"/>
      <c r="AI13" s="1075"/>
      <c r="AJ13" s="1076"/>
      <c r="AK13" s="1149"/>
      <c r="AL13" s="1150"/>
      <c r="AM13" s="1150"/>
      <c r="AN13" s="1150"/>
      <c r="AO13" s="1150"/>
      <c r="AP13" s="1150"/>
      <c r="AQ13" s="1150"/>
      <c r="AR13" s="1150"/>
      <c r="AS13" s="1150"/>
      <c r="AT13" s="1150"/>
      <c r="AU13" s="1147"/>
      <c r="AV13" s="1147"/>
      <c r="AW13" s="1147"/>
      <c r="AX13" s="1147"/>
      <c r="AY13" s="1148"/>
      <c r="AZ13" s="253"/>
      <c r="BA13" s="253"/>
      <c r="BB13" s="253"/>
      <c r="BC13" s="253"/>
      <c r="BD13" s="253"/>
      <c r="BE13" s="254"/>
      <c r="BF13" s="254"/>
      <c r="BG13" s="254"/>
      <c r="BH13" s="254"/>
      <c r="BI13" s="254"/>
      <c r="BJ13" s="254"/>
      <c r="BK13" s="254"/>
      <c r="BL13" s="254"/>
      <c r="BM13" s="254"/>
      <c r="BN13" s="254"/>
      <c r="BO13" s="254"/>
      <c r="BP13" s="254"/>
      <c r="BQ13" s="263">
        <v>7</v>
      </c>
      <c r="BR13" s="264"/>
      <c r="BS13" s="1069"/>
      <c r="BT13" s="1070"/>
      <c r="BU13" s="1070"/>
      <c r="BV13" s="1070"/>
      <c r="BW13" s="1070"/>
      <c r="BX13" s="1070"/>
      <c r="BY13" s="1070"/>
      <c r="BZ13" s="1070"/>
      <c r="CA13" s="1070"/>
      <c r="CB13" s="1070"/>
      <c r="CC13" s="1070"/>
      <c r="CD13" s="1070"/>
      <c r="CE13" s="1070"/>
      <c r="CF13" s="1070"/>
      <c r="CG13" s="1071"/>
      <c r="CH13" s="1044"/>
      <c r="CI13" s="1045"/>
      <c r="CJ13" s="1045"/>
      <c r="CK13" s="1045"/>
      <c r="CL13" s="1046"/>
      <c r="CM13" s="1044"/>
      <c r="CN13" s="1045"/>
      <c r="CO13" s="1045"/>
      <c r="CP13" s="1045"/>
      <c r="CQ13" s="1046"/>
      <c r="CR13" s="1044"/>
      <c r="CS13" s="1045"/>
      <c r="CT13" s="1045"/>
      <c r="CU13" s="1045"/>
      <c r="CV13" s="1046"/>
      <c r="CW13" s="1044"/>
      <c r="CX13" s="1045"/>
      <c r="CY13" s="1045"/>
      <c r="CZ13" s="1045"/>
      <c r="DA13" s="1046"/>
      <c r="DB13" s="1044"/>
      <c r="DC13" s="1045"/>
      <c r="DD13" s="1045"/>
      <c r="DE13" s="1045"/>
      <c r="DF13" s="1046"/>
      <c r="DG13" s="1044"/>
      <c r="DH13" s="1045"/>
      <c r="DI13" s="1045"/>
      <c r="DJ13" s="1045"/>
      <c r="DK13" s="1046"/>
      <c r="DL13" s="1044"/>
      <c r="DM13" s="1045"/>
      <c r="DN13" s="1045"/>
      <c r="DO13" s="1045"/>
      <c r="DP13" s="1046"/>
      <c r="DQ13" s="1044"/>
      <c r="DR13" s="1045"/>
      <c r="DS13" s="1045"/>
      <c r="DT13" s="1045"/>
      <c r="DU13" s="1046"/>
      <c r="DV13" s="1047"/>
      <c r="DW13" s="1048"/>
      <c r="DX13" s="1048"/>
      <c r="DY13" s="1048"/>
      <c r="DZ13" s="1049"/>
      <c r="EA13" s="255"/>
    </row>
    <row r="14" spans="1:131" s="256" customFormat="1" ht="26.25" customHeight="1" x14ac:dyDescent="0.15">
      <c r="A14" s="262">
        <v>8</v>
      </c>
      <c r="B14" s="1092"/>
      <c r="C14" s="1093"/>
      <c r="D14" s="1093"/>
      <c r="E14" s="1093"/>
      <c r="F14" s="1093"/>
      <c r="G14" s="1093"/>
      <c r="H14" s="1093"/>
      <c r="I14" s="1093"/>
      <c r="J14" s="1093"/>
      <c r="K14" s="1093"/>
      <c r="L14" s="1093"/>
      <c r="M14" s="1093"/>
      <c r="N14" s="1093"/>
      <c r="O14" s="1093"/>
      <c r="P14" s="1094"/>
      <c r="Q14" s="1098"/>
      <c r="R14" s="1099"/>
      <c r="S14" s="1099"/>
      <c r="T14" s="1099"/>
      <c r="U14" s="1099"/>
      <c r="V14" s="1099"/>
      <c r="W14" s="1099"/>
      <c r="X14" s="1099"/>
      <c r="Y14" s="1099"/>
      <c r="Z14" s="1099"/>
      <c r="AA14" s="1099"/>
      <c r="AB14" s="1099"/>
      <c r="AC14" s="1099"/>
      <c r="AD14" s="1099"/>
      <c r="AE14" s="1100"/>
      <c r="AF14" s="1074"/>
      <c r="AG14" s="1075"/>
      <c r="AH14" s="1075"/>
      <c r="AI14" s="1075"/>
      <c r="AJ14" s="1076"/>
      <c r="AK14" s="1149"/>
      <c r="AL14" s="1150"/>
      <c r="AM14" s="1150"/>
      <c r="AN14" s="1150"/>
      <c r="AO14" s="1150"/>
      <c r="AP14" s="1150"/>
      <c r="AQ14" s="1150"/>
      <c r="AR14" s="1150"/>
      <c r="AS14" s="1150"/>
      <c r="AT14" s="1150"/>
      <c r="AU14" s="1147"/>
      <c r="AV14" s="1147"/>
      <c r="AW14" s="1147"/>
      <c r="AX14" s="1147"/>
      <c r="AY14" s="1148"/>
      <c r="AZ14" s="253"/>
      <c r="BA14" s="253"/>
      <c r="BB14" s="253"/>
      <c r="BC14" s="253"/>
      <c r="BD14" s="253"/>
      <c r="BE14" s="254"/>
      <c r="BF14" s="254"/>
      <c r="BG14" s="254"/>
      <c r="BH14" s="254"/>
      <c r="BI14" s="254"/>
      <c r="BJ14" s="254"/>
      <c r="BK14" s="254"/>
      <c r="BL14" s="254"/>
      <c r="BM14" s="254"/>
      <c r="BN14" s="254"/>
      <c r="BO14" s="254"/>
      <c r="BP14" s="254"/>
      <c r="BQ14" s="263">
        <v>8</v>
      </c>
      <c r="BR14" s="264"/>
      <c r="BS14" s="1069"/>
      <c r="BT14" s="1070"/>
      <c r="BU14" s="1070"/>
      <c r="BV14" s="1070"/>
      <c r="BW14" s="1070"/>
      <c r="BX14" s="1070"/>
      <c r="BY14" s="1070"/>
      <c r="BZ14" s="1070"/>
      <c r="CA14" s="1070"/>
      <c r="CB14" s="1070"/>
      <c r="CC14" s="1070"/>
      <c r="CD14" s="1070"/>
      <c r="CE14" s="1070"/>
      <c r="CF14" s="1070"/>
      <c r="CG14" s="1071"/>
      <c r="CH14" s="1044"/>
      <c r="CI14" s="1045"/>
      <c r="CJ14" s="1045"/>
      <c r="CK14" s="1045"/>
      <c r="CL14" s="1046"/>
      <c r="CM14" s="1044"/>
      <c r="CN14" s="1045"/>
      <c r="CO14" s="1045"/>
      <c r="CP14" s="1045"/>
      <c r="CQ14" s="1046"/>
      <c r="CR14" s="1044"/>
      <c r="CS14" s="1045"/>
      <c r="CT14" s="1045"/>
      <c r="CU14" s="1045"/>
      <c r="CV14" s="1046"/>
      <c r="CW14" s="1044"/>
      <c r="CX14" s="1045"/>
      <c r="CY14" s="1045"/>
      <c r="CZ14" s="1045"/>
      <c r="DA14" s="1046"/>
      <c r="DB14" s="1044"/>
      <c r="DC14" s="1045"/>
      <c r="DD14" s="1045"/>
      <c r="DE14" s="1045"/>
      <c r="DF14" s="1046"/>
      <c r="DG14" s="1044"/>
      <c r="DH14" s="1045"/>
      <c r="DI14" s="1045"/>
      <c r="DJ14" s="1045"/>
      <c r="DK14" s="1046"/>
      <c r="DL14" s="1044"/>
      <c r="DM14" s="1045"/>
      <c r="DN14" s="1045"/>
      <c r="DO14" s="1045"/>
      <c r="DP14" s="1046"/>
      <c r="DQ14" s="1044"/>
      <c r="DR14" s="1045"/>
      <c r="DS14" s="1045"/>
      <c r="DT14" s="1045"/>
      <c r="DU14" s="1046"/>
      <c r="DV14" s="1047"/>
      <c r="DW14" s="1048"/>
      <c r="DX14" s="1048"/>
      <c r="DY14" s="1048"/>
      <c r="DZ14" s="1049"/>
      <c r="EA14" s="255"/>
    </row>
    <row r="15" spans="1:131" s="256" customFormat="1" ht="26.25" customHeight="1" x14ac:dyDescent="0.15">
      <c r="A15" s="262">
        <v>9</v>
      </c>
      <c r="B15" s="1092"/>
      <c r="C15" s="1093"/>
      <c r="D15" s="1093"/>
      <c r="E15" s="1093"/>
      <c r="F15" s="1093"/>
      <c r="G15" s="1093"/>
      <c r="H15" s="1093"/>
      <c r="I15" s="1093"/>
      <c r="J15" s="1093"/>
      <c r="K15" s="1093"/>
      <c r="L15" s="1093"/>
      <c r="M15" s="1093"/>
      <c r="N15" s="1093"/>
      <c r="O15" s="1093"/>
      <c r="P15" s="1094"/>
      <c r="Q15" s="1098"/>
      <c r="R15" s="1099"/>
      <c r="S15" s="1099"/>
      <c r="T15" s="1099"/>
      <c r="U15" s="1099"/>
      <c r="V15" s="1099"/>
      <c r="W15" s="1099"/>
      <c r="X15" s="1099"/>
      <c r="Y15" s="1099"/>
      <c r="Z15" s="1099"/>
      <c r="AA15" s="1099"/>
      <c r="AB15" s="1099"/>
      <c r="AC15" s="1099"/>
      <c r="AD15" s="1099"/>
      <c r="AE15" s="1100"/>
      <c r="AF15" s="1074"/>
      <c r="AG15" s="1075"/>
      <c r="AH15" s="1075"/>
      <c r="AI15" s="1075"/>
      <c r="AJ15" s="1076"/>
      <c r="AK15" s="1149"/>
      <c r="AL15" s="1150"/>
      <c r="AM15" s="1150"/>
      <c r="AN15" s="1150"/>
      <c r="AO15" s="1150"/>
      <c r="AP15" s="1150"/>
      <c r="AQ15" s="1150"/>
      <c r="AR15" s="1150"/>
      <c r="AS15" s="1150"/>
      <c r="AT15" s="1150"/>
      <c r="AU15" s="1147"/>
      <c r="AV15" s="1147"/>
      <c r="AW15" s="1147"/>
      <c r="AX15" s="1147"/>
      <c r="AY15" s="1148"/>
      <c r="AZ15" s="253"/>
      <c r="BA15" s="253"/>
      <c r="BB15" s="253"/>
      <c r="BC15" s="253"/>
      <c r="BD15" s="253"/>
      <c r="BE15" s="254"/>
      <c r="BF15" s="254"/>
      <c r="BG15" s="254"/>
      <c r="BH15" s="254"/>
      <c r="BI15" s="254"/>
      <c r="BJ15" s="254"/>
      <c r="BK15" s="254"/>
      <c r="BL15" s="254"/>
      <c r="BM15" s="254"/>
      <c r="BN15" s="254"/>
      <c r="BO15" s="254"/>
      <c r="BP15" s="254"/>
      <c r="BQ15" s="263">
        <v>9</v>
      </c>
      <c r="BR15" s="264"/>
      <c r="BS15" s="1069"/>
      <c r="BT15" s="1070"/>
      <c r="BU15" s="1070"/>
      <c r="BV15" s="1070"/>
      <c r="BW15" s="1070"/>
      <c r="BX15" s="1070"/>
      <c r="BY15" s="1070"/>
      <c r="BZ15" s="1070"/>
      <c r="CA15" s="1070"/>
      <c r="CB15" s="1070"/>
      <c r="CC15" s="1070"/>
      <c r="CD15" s="1070"/>
      <c r="CE15" s="1070"/>
      <c r="CF15" s="1070"/>
      <c r="CG15" s="1071"/>
      <c r="CH15" s="1044"/>
      <c r="CI15" s="1045"/>
      <c r="CJ15" s="1045"/>
      <c r="CK15" s="1045"/>
      <c r="CL15" s="1046"/>
      <c r="CM15" s="1044"/>
      <c r="CN15" s="1045"/>
      <c r="CO15" s="1045"/>
      <c r="CP15" s="1045"/>
      <c r="CQ15" s="1046"/>
      <c r="CR15" s="1044"/>
      <c r="CS15" s="1045"/>
      <c r="CT15" s="1045"/>
      <c r="CU15" s="1045"/>
      <c r="CV15" s="1046"/>
      <c r="CW15" s="1044"/>
      <c r="CX15" s="1045"/>
      <c r="CY15" s="1045"/>
      <c r="CZ15" s="1045"/>
      <c r="DA15" s="1046"/>
      <c r="DB15" s="1044"/>
      <c r="DC15" s="1045"/>
      <c r="DD15" s="1045"/>
      <c r="DE15" s="1045"/>
      <c r="DF15" s="1046"/>
      <c r="DG15" s="1044"/>
      <c r="DH15" s="1045"/>
      <c r="DI15" s="1045"/>
      <c r="DJ15" s="1045"/>
      <c r="DK15" s="1046"/>
      <c r="DL15" s="1044"/>
      <c r="DM15" s="1045"/>
      <c r="DN15" s="1045"/>
      <c r="DO15" s="1045"/>
      <c r="DP15" s="1046"/>
      <c r="DQ15" s="1044"/>
      <c r="DR15" s="1045"/>
      <c r="DS15" s="1045"/>
      <c r="DT15" s="1045"/>
      <c r="DU15" s="1046"/>
      <c r="DV15" s="1047"/>
      <c r="DW15" s="1048"/>
      <c r="DX15" s="1048"/>
      <c r="DY15" s="1048"/>
      <c r="DZ15" s="1049"/>
      <c r="EA15" s="255"/>
    </row>
    <row r="16" spans="1:131" s="256" customFormat="1" ht="26.25" customHeight="1" x14ac:dyDescent="0.15">
      <c r="A16" s="262">
        <v>10</v>
      </c>
      <c r="B16" s="1092"/>
      <c r="C16" s="1093"/>
      <c r="D16" s="1093"/>
      <c r="E16" s="1093"/>
      <c r="F16" s="1093"/>
      <c r="G16" s="1093"/>
      <c r="H16" s="1093"/>
      <c r="I16" s="1093"/>
      <c r="J16" s="1093"/>
      <c r="K16" s="1093"/>
      <c r="L16" s="1093"/>
      <c r="M16" s="1093"/>
      <c r="N16" s="1093"/>
      <c r="O16" s="1093"/>
      <c r="P16" s="1094"/>
      <c r="Q16" s="1098"/>
      <c r="R16" s="1099"/>
      <c r="S16" s="1099"/>
      <c r="T16" s="1099"/>
      <c r="U16" s="1099"/>
      <c r="V16" s="1099"/>
      <c r="W16" s="1099"/>
      <c r="X16" s="1099"/>
      <c r="Y16" s="1099"/>
      <c r="Z16" s="1099"/>
      <c r="AA16" s="1099"/>
      <c r="AB16" s="1099"/>
      <c r="AC16" s="1099"/>
      <c r="AD16" s="1099"/>
      <c r="AE16" s="1100"/>
      <c r="AF16" s="1074"/>
      <c r="AG16" s="1075"/>
      <c r="AH16" s="1075"/>
      <c r="AI16" s="1075"/>
      <c r="AJ16" s="1076"/>
      <c r="AK16" s="1149"/>
      <c r="AL16" s="1150"/>
      <c r="AM16" s="1150"/>
      <c r="AN16" s="1150"/>
      <c r="AO16" s="1150"/>
      <c r="AP16" s="1150"/>
      <c r="AQ16" s="1150"/>
      <c r="AR16" s="1150"/>
      <c r="AS16" s="1150"/>
      <c r="AT16" s="1150"/>
      <c r="AU16" s="1147"/>
      <c r="AV16" s="1147"/>
      <c r="AW16" s="1147"/>
      <c r="AX16" s="1147"/>
      <c r="AY16" s="1148"/>
      <c r="AZ16" s="253"/>
      <c r="BA16" s="253"/>
      <c r="BB16" s="253"/>
      <c r="BC16" s="253"/>
      <c r="BD16" s="253"/>
      <c r="BE16" s="254"/>
      <c r="BF16" s="254"/>
      <c r="BG16" s="254"/>
      <c r="BH16" s="254"/>
      <c r="BI16" s="254"/>
      <c r="BJ16" s="254"/>
      <c r="BK16" s="254"/>
      <c r="BL16" s="254"/>
      <c r="BM16" s="254"/>
      <c r="BN16" s="254"/>
      <c r="BO16" s="254"/>
      <c r="BP16" s="254"/>
      <c r="BQ16" s="263">
        <v>10</v>
      </c>
      <c r="BR16" s="264"/>
      <c r="BS16" s="1069"/>
      <c r="BT16" s="1070"/>
      <c r="BU16" s="1070"/>
      <c r="BV16" s="1070"/>
      <c r="BW16" s="1070"/>
      <c r="BX16" s="1070"/>
      <c r="BY16" s="1070"/>
      <c r="BZ16" s="1070"/>
      <c r="CA16" s="1070"/>
      <c r="CB16" s="1070"/>
      <c r="CC16" s="1070"/>
      <c r="CD16" s="1070"/>
      <c r="CE16" s="1070"/>
      <c r="CF16" s="1070"/>
      <c r="CG16" s="1071"/>
      <c r="CH16" s="1044"/>
      <c r="CI16" s="1045"/>
      <c r="CJ16" s="1045"/>
      <c r="CK16" s="1045"/>
      <c r="CL16" s="1046"/>
      <c r="CM16" s="1044"/>
      <c r="CN16" s="1045"/>
      <c r="CO16" s="1045"/>
      <c r="CP16" s="1045"/>
      <c r="CQ16" s="1046"/>
      <c r="CR16" s="1044"/>
      <c r="CS16" s="1045"/>
      <c r="CT16" s="1045"/>
      <c r="CU16" s="1045"/>
      <c r="CV16" s="1046"/>
      <c r="CW16" s="1044"/>
      <c r="CX16" s="1045"/>
      <c r="CY16" s="1045"/>
      <c r="CZ16" s="1045"/>
      <c r="DA16" s="1046"/>
      <c r="DB16" s="1044"/>
      <c r="DC16" s="1045"/>
      <c r="DD16" s="1045"/>
      <c r="DE16" s="1045"/>
      <c r="DF16" s="1046"/>
      <c r="DG16" s="1044"/>
      <c r="DH16" s="1045"/>
      <c r="DI16" s="1045"/>
      <c r="DJ16" s="1045"/>
      <c r="DK16" s="1046"/>
      <c r="DL16" s="1044"/>
      <c r="DM16" s="1045"/>
      <c r="DN16" s="1045"/>
      <c r="DO16" s="1045"/>
      <c r="DP16" s="1046"/>
      <c r="DQ16" s="1044"/>
      <c r="DR16" s="1045"/>
      <c r="DS16" s="1045"/>
      <c r="DT16" s="1045"/>
      <c r="DU16" s="1046"/>
      <c r="DV16" s="1047"/>
      <c r="DW16" s="1048"/>
      <c r="DX16" s="1048"/>
      <c r="DY16" s="1048"/>
      <c r="DZ16" s="1049"/>
      <c r="EA16" s="255"/>
    </row>
    <row r="17" spans="1:131" s="256" customFormat="1" ht="26.25" customHeight="1" x14ac:dyDescent="0.15">
      <c r="A17" s="262">
        <v>11</v>
      </c>
      <c r="B17" s="1092"/>
      <c r="C17" s="1093"/>
      <c r="D17" s="1093"/>
      <c r="E17" s="1093"/>
      <c r="F17" s="1093"/>
      <c r="G17" s="1093"/>
      <c r="H17" s="1093"/>
      <c r="I17" s="1093"/>
      <c r="J17" s="1093"/>
      <c r="K17" s="1093"/>
      <c r="L17" s="1093"/>
      <c r="M17" s="1093"/>
      <c r="N17" s="1093"/>
      <c r="O17" s="1093"/>
      <c r="P17" s="1094"/>
      <c r="Q17" s="1098"/>
      <c r="R17" s="1099"/>
      <c r="S17" s="1099"/>
      <c r="T17" s="1099"/>
      <c r="U17" s="1099"/>
      <c r="V17" s="1099"/>
      <c r="W17" s="1099"/>
      <c r="X17" s="1099"/>
      <c r="Y17" s="1099"/>
      <c r="Z17" s="1099"/>
      <c r="AA17" s="1099"/>
      <c r="AB17" s="1099"/>
      <c r="AC17" s="1099"/>
      <c r="AD17" s="1099"/>
      <c r="AE17" s="1100"/>
      <c r="AF17" s="1074"/>
      <c r="AG17" s="1075"/>
      <c r="AH17" s="1075"/>
      <c r="AI17" s="1075"/>
      <c r="AJ17" s="1076"/>
      <c r="AK17" s="1149"/>
      <c r="AL17" s="1150"/>
      <c r="AM17" s="1150"/>
      <c r="AN17" s="1150"/>
      <c r="AO17" s="1150"/>
      <c r="AP17" s="1150"/>
      <c r="AQ17" s="1150"/>
      <c r="AR17" s="1150"/>
      <c r="AS17" s="1150"/>
      <c r="AT17" s="1150"/>
      <c r="AU17" s="1147"/>
      <c r="AV17" s="1147"/>
      <c r="AW17" s="1147"/>
      <c r="AX17" s="1147"/>
      <c r="AY17" s="1148"/>
      <c r="AZ17" s="253"/>
      <c r="BA17" s="253"/>
      <c r="BB17" s="253"/>
      <c r="BC17" s="253"/>
      <c r="BD17" s="253"/>
      <c r="BE17" s="254"/>
      <c r="BF17" s="254"/>
      <c r="BG17" s="254"/>
      <c r="BH17" s="254"/>
      <c r="BI17" s="254"/>
      <c r="BJ17" s="254"/>
      <c r="BK17" s="254"/>
      <c r="BL17" s="254"/>
      <c r="BM17" s="254"/>
      <c r="BN17" s="254"/>
      <c r="BO17" s="254"/>
      <c r="BP17" s="254"/>
      <c r="BQ17" s="263">
        <v>11</v>
      </c>
      <c r="BR17" s="264"/>
      <c r="BS17" s="1069"/>
      <c r="BT17" s="1070"/>
      <c r="BU17" s="1070"/>
      <c r="BV17" s="1070"/>
      <c r="BW17" s="1070"/>
      <c r="BX17" s="1070"/>
      <c r="BY17" s="1070"/>
      <c r="BZ17" s="1070"/>
      <c r="CA17" s="1070"/>
      <c r="CB17" s="1070"/>
      <c r="CC17" s="1070"/>
      <c r="CD17" s="1070"/>
      <c r="CE17" s="1070"/>
      <c r="CF17" s="1070"/>
      <c r="CG17" s="1071"/>
      <c r="CH17" s="1044"/>
      <c r="CI17" s="1045"/>
      <c r="CJ17" s="1045"/>
      <c r="CK17" s="1045"/>
      <c r="CL17" s="1046"/>
      <c r="CM17" s="1044"/>
      <c r="CN17" s="1045"/>
      <c r="CO17" s="1045"/>
      <c r="CP17" s="1045"/>
      <c r="CQ17" s="1046"/>
      <c r="CR17" s="1044"/>
      <c r="CS17" s="1045"/>
      <c r="CT17" s="1045"/>
      <c r="CU17" s="1045"/>
      <c r="CV17" s="1046"/>
      <c r="CW17" s="1044"/>
      <c r="CX17" s="1045"/>
      <c r="CY17" s="1045"/>
      <c r="CZ17" s="1045"/>
      <c r="DA17" s="1046"/>
      <c r="DB17" s="1044"/>
      <c r="DC17" s="1045"/>
      <c r="DD17" s="1045"/>
      <c r="DE17" s="1045"/>
      <c r="DF17" s="1046"/>
      <c r="DG17" s="1044"/>
      <c r="DH17" s="1045"/>
      <c r="DI17" s="1045"/>
      <c r="DJ17" s="1045"/>
      <c r="DK17" s="1046"/>
      <c r="DL17" s="1044"/>
      <c r="DM17" s="1045"/>
      <c r="DN17" s="1045"/>
      <c r="DO17" s="1045"/>
      <c r="DP17" s="1046"/>
      <c r="DQ17" s="1044"/>
      <c r="DR17" s="1045"/>
      <c r="DS17" s="1045"/>
      <c r="DT17" s="1045"/>
      <c r="DU17" s="1046"/>
      <c r="DV17" s="1047"/>
      <c r="DW17" s="1048"/>
      <c r="DX17" s="1048"/>
      <c r="DY17" s="1048"/>
      <c r="DZ17" s="1049"/>
      <c r="EA17" s="255"/>
    </row>
    <row r="18" spans="1:131" s="256" customFormat="1" ht="26.25" customHeight="1" x14ac:dyDescent="0.15">
      <c r="A18" s="262">
        <v>12</v>
      </c>
      <c r="B18" s="1092"/>
      <c r="C18" s="1093"/>
      <c r="D18" s="1093"/>
      <c r="E18" s="1093"/>
      <c r="F18" s="1093"/>
      <c r="G18" s="1093"/>
      <c r="H18" s="1093"/>
      <c r="I18" s="1093"/>
      <c r="J18" s="1093"/>
      <c r="K18" s="1093"/>
      <c r="L18" s="1093"/>
      <c r="M18" s="1093"/>
      <c r="N18" s="1093"/>
      <c r="O18" s="1093"/>
      <c r="P18" s="1094"/>
      <c r="Q18" s="1098"/>
      <c r="R18" s="1099"/>
      <c r="S18" s="1099"/>
      <c r="T18" s="1099"/>
      <c r="U18" s="1099"/>
      <c r="V18" s="1099"/>
      <c r="W18" s="1099"/>
      <c r="X18" s="1099"/>
      <c r="Y18" s="1099"/>
      <c r="Z18" s="1099"/>
      <c r="AA18" s="1099"/>
      <c r="AB18" s="1099"/>
      <c r="AC18" s="1099"/>
      <c r="AD18" s="1099"/>
      <c r="AE18" s="1100"/>
      <c r="AF18" s="1074"/>
      <c r="AG18" s="1075"/>
      <c r="AH18" s="1075"/>
      <c r="AI18" s="1075"/>
      <c r="AJ18" s="1076"/>
      <c r="AK18" s="1149"/>
      <c r="AL18" s="1150"/>
      <c r="AM18" s="1150"/>
      <c r="AN18" s="1150"/>
      <c r="AO18" s="1150"/>
      <c r="AP18" s="1150"/>
      <c r="AQ18" s="1150"/>
      <c r="AR18" s="1150"/>
      <c r="AS18" s="1150"/>
      <c r="AT18" s="1150"/>
      <c r="AU18" s="1147"/>
      <c r="AV18" s="1147"/>
      <c r="AW18" s="1147"/>
      <c r="AX18" s="1147"/>
      <c r="AY18" s="1148"/>
      <c r="AZ18" s="253"/>
      <c r="BA18" s="253"/>
      <c r="BB18" s="253"/>
      <c r="BC18" s="253"/>
      <c r="BD18" s="253"/>
      <c r="BE18" s="254"/>
      <c r="BF18" s="254"/>
      <c r="BG18" s="254"/>
      <c r="BH18" s="254"/>
      <c r="BI18" s="254"/>
      <c r="BJ18" s="254"/>
      <c r="BK18" s="254"/>
      <c r="BL18" s="254"/>
      <c r="BM18" s="254"/>
      <c r="BN18" s="254"/>
      <c r="BO18" s="254"/>
      <c r="BP18" s="254"/>
      <c r="BQ18" s="263">
        <v>12</v>
      </c>
      <c r="BR18" s="264"/>
      <c r="BS18" s="1069"/>
      <c r="BT18" s="1070"/>
      <c r="BU18" s="1070"/>
      <c r="BV18" s="1070"/>
      <c r="BW18" s="1070"/>
      <c r="BX18" s="1070"/>
      <c r="BY18" s="1070"/>
      <c r="BZ18" s="1070"/>
      <c r="CA18" s="1070"/>
      <c r="CB18" s="1070"/>
      <c r="CC18" s="1070"/>
      <c r="CD18" s="1070"/>
      <c r="CE18" s="1070"/>
      <c r="CF18" s="1070"/>
      <c r="CG18" s="1071"/>
      <c r="CH18" s="1044"/>
      <c r="CI18" s="1045"/>
      <c r="CJ18" s="1045"/>
      <c r="CK18" s="1045"/>
      <c r="CL18" s="1046"/>
      <c r="CM18" s="1044"/>
      <c r="CN18" s="1045"/>
      <c r="CO18" s="1045"/>
      <c r="CP18" s="1045"/>
      <c r="CQ18" s="1046"/>
      <c r="CR18" s="1044"/>
      <c r="CS18" s="1045"/>
      <c r="CT18" s="1045"/>
      <c r="CU18" s="1045"/>
      <c r="CV18" s="1046"/>
      <c r="CW18" s="1044"/>
      <c r="CX18" s="1045"/>
      <c r="CY18" s="1045"/>
      <c r="CZ18" s="1045"/>
      <c r="DA18" s="1046"/>
      <c r="DB18" s="1044"/>
      <c r="DC18" s="1045"/>
      <c r="DD18" s="1045"/>
      <c r="DE18" s="1045"/>
      <c r="DF18" s="1046"/>
      <c r="DG18" s="1044"/>
      <c r="DH18" s="1045"/>
      <c r="DI18" s="1045"/>
      <c r="DJ18" s="1045"/>
      <c r="DK18" s="1046"/>
      <c r="DL18" s="1044"/>
      <c r="DM18" s="1045"/>
      <c r="DN18" s="1045"/>
      <c r="DO18" s="1045"/>
      <c r="DP18" s="1046"/>
      <c r="DQ18" s="1044"/>
      <c r="DR18" s="1045"/>
      <c r="DS18" s="1045"/>
      <c r="DT18" s="1045"/>
      <c r="DU18" s="1046"/>
      <c r="DV18" s="1047"/>
      <c r="DW18" s="1048"/>
      <c r="DX18" s="1048"/>
      <c r="DY18" s="1048"/>
      <c r="DZ18" s="1049"/>
      <c r="EA18" s="255"/>
    </row>
    <row r="19" spans="1:131" s="256" customFormat="1" ht="26.25" customHeight="1" x14ac:dyDescent="0.15">
      <c r="A19" s="262">
        <v>13</v>
      </c>
      <c r="B19" s="1092"/>
      <c r="C19" s="1093"/>
      <c r="D19" s="1093"/>
      <c r="E19" s="1093"/>
      <c r="F19" s="1093"/>
      <c r="G19" s="1093"/>
      <c r="H19" s="1093"/>
      <c r="I19" s="1093"/>
      <c r="J19" s="1093"/>
      <c r="K19" s="1093"/>
      <c r="L19" s="1093"/>
      <c r="M19" s="1093"/>
      <c r="N19" s="1093"/>
      <c r="O19" s="1093"/>
      <c r="P19" s="1094"/>
      <c r="Q19" s="1098"/>
      <c r="R19" s="1099"/>
      <c r="S19" s="1099"/>
      <c r="T19" s="1099"/>
      <c r="U19" s="1099"/>
      <c r="V19" s="1099"/>
      <c r="W19" s="1099"/>
      <c r="X19" s="1099"/>
      <c r="Y19" s="1099"/>
      <c r="Z19" s="1099"/>
      <c r="AA19" s="1099"/>
      <c r="AB19" s="1099"/>
      <c r="AC19" s="1099"/>
      <c r="AD19" s="1099"/>
      <c r="AE19" s="1100"/>
      <c r="AF19" s="1074"/>
      <c r="AG19" s="1075"/>
      <c r="AH19" s="1075"/>
      <c r="AI19" s="1075"/>
      <c r="AJ19" s="1076"/>
      <c r="AK19" s="1149"/>
      <c r="AL19" s="1150"/>
      <c r="AM19" s="1150"/>
      <c r="AN19" s="1150"/>
      <c r="AO19" s="1150"/>
      <c r="AP19" s="1150"/>
      <c r="AQ19" s="1150"/>
      <c r="AR19" s="1150"/>
      <c r="AS19" s="1150"/>
      <c r="AT19" s="1150"/>
      <c r="AU19" s="1147"/>
      <c r="AV19" s="1147"/>
      <c r="AW19" s="1147"/>
      <c r="AX19" s="1147"/>
      <c r="AY19" s="1148"/>
      <c r="AZ19" s="253"/>
      <c r="BA19" s="253"/>
      <c r="BB19" s="253"/>
      <c r="BC19" s="253"/>
      <c r="BD19" s="253"/>
      <c r="BE19" s="254"/>
      <c r="BF19" s="254"/>
      <c r="BG19" s="254"/>
      <c r="BH19" s="254"/>
      <c r="BI19" s="254"/>
      <c r="BJ19" s="254"/>
      <c r="BK19" s="254"/>
      <c r="BL19" s="254"/>
      <c r="BM19" s="254"/>
      <c r="BN19" s="254"/>
      <c r="BO19" s="254"/>
      <c r="BP19" s="254"/>
      <c r="BQ19" s="263">
        <v>13</v>
      </c>
      <c r="BR19" s="264"/>
      <c r="BS19" s="1069"/>
      <c r="BT19" s="1070"/>
      <c r="BU19" s="1070"/>
      <c r="BV19" s="1070"/>
      <c r="BW19" s="1070"/>
      <c r="BX19" s="1070"/>
      <c r="BY19" s="1070"/>
      <c r="BZ19" s="1070"/>
      <c r="CA19" s="1070"/>
      <c r="CB19" s="1070"/>
      <c r="CC19" s="1070"/>
      <c r="CD19" s="1070"/>
      <c r="CE19" s="1070"/>
      <c r="CF19" s="1070"/>
      <c r="CG19" s="1071"/>
      <c r="CH19" s="1044"/>
      <c r="CI19" s="1045"/>
      <c r="CJ19" s="1045"/>
      <c r="CK19" s="1045"/>
      <c r="CL19" s="1046"/>
      <c r="CM19" s="1044"/>
      <c r="CN19" s="1045"/>
      <c r="CO19" s="1045"/>
      <c r="CP19" s="1045"/>
      <c r="CQ19" s="1046"/>
      <c r="CR19" s="1044"/>
      <c r="CS19" s="1045"/>
      <c r="CT19" s="1045"/>
      <c r="CU19" s="1045"/>
      <c r="CV19" s="1046"/>
      <c r="CW19" s="1044"/>
      <c r="CX19" s="1045"/>
      <c r="CY19" s="1045"/>
      <c r="CZ19" s="1045"/>
      <c r="DA19" s="1046"/>
      <c r="DB19" s="1044"/>
      <c r="DC19" s="1045"/>
      <c r="DD19" s="1045"/>
      <c r="DE19" s="1045"/>
      <c r="DF19" s="1046"/>
      <c r="DG19" s="1044"/>
      <c r="DH19" s="1045"/>
      <c r="DI19" s="1045"/>
      <c r="DJ19" s="1045"/>
      <c r="DK19" s="1046"/>
      <c r="DL19" s="1044"/>
      <c r="DM19" s="1045"/>
      <c r="DN19" s="1045"/>
      <c r="DO19" s="1045"/>
      <c r="DP19" s="1046"/>
      <c r="DQ19" s="1044"/>
      <c r="DR19" s="1045"/>
      <c r="DS19" s="1045"/>
      <c r="DT19" s="1045"/>
      <c r="DU19" s="1046"/>
      <c r="DV19" s="1047"/>
      <c r="DW19" s="1048"/>
      <c r="DX19" s="1048"/>
      <c r="DY19" s="1048"/>
      <c r="DZ19" s="1049"/>
      <c r="EA19" s="255"/>
    </row>
    <row r="20" spans="1:131" s="256" customFormat="1" ht="26.25" customHeight="1" x14ac:dyDescent="0.15">
      <c r="A20" s="262">
        <v>14</v>
      </c>
      <c r="B20" s="1092"/>
      <c r="C20" s="1093"/>
      <c r="D20" s="1093"/>
      <c r="E20" s="1093"/>
      <c r="F20" s="1093"/>
      <c r="G20" s="1093"/>
      <c r="H20" s="1093"/>
      <c r="I20" s="1093"/>
      <c r="J20" s="1093"/>
      <c r="K20" s="1093"/>
      <c r="L20" s="1093"/>
      <c r="M20" s="1093"/>
      <c r="N20" s="1093"/>
      <c r="O20" s="1093"/>
      <c r="P20" s="1094"/>
      <c r="Q20" s="1098"/>
      <c r="R20" s="1099"/>
      <c r="S20" s="1099"/>
      <c r="T20" s="1099"/>
      <c r="U20" s="1099"/>
      <c r="V20" s="1099"/>
      <c r="W20" s="1099"/>
      <c r="X20" s="1099"/>
      <c r="Y20" s="1099"/>
      <c r="Z20" s="1099"/>
      <c r="AA20" s="1099"/>
      <c r="AB20" s="1099"/>
      <c r="AC20" s="1099"/>
      <c r="AD20" s="1099"/>
      <c r="AE20" s="1100"/>
      <c r="AF20" s="1074"/>
      <c r="AG20" s="1075"/>
      <c r="AH20" s="1075"/>
      <c r="AI20" s="1075"/>
      <c r="AJ20" s="1076"/>
      <c r="AK20" s="1149"/>
      <c r="AL20" s="1150"/>
      <c r="AM20" s="1150"/>
      <c r="AN20" s="1150"/>
      <c r="AO20" s="1150"/>
      <c r="AP20" s="1150"/>
      <c r="AQ20" s="1150"/>
      <c r="AR20" s="1150"/>
      <c r="AS20" s="1150"/>
      <c r="AT20" s="1150"/>
      <c r="AU20" s="1147"/>
      <c r="AV20" s="1147"/>
      <c r="AW20" s="1147"/>
      <c r="AX20" s="1147"/>
      <c r="AY20" s="1148"/>
      <c r="AZ20" s="253"/>
      <c r="BA20" s="253"/>
      <c r="BB20" s="253"/>
      <c r="BC20" s="253"/>
      <c r="BD20" s="253"/>
      <c r="BE20" s="254"/>
      <c r="BF20" s="254"/>
      <c r="BG20" s="254"/>
      <c r="BH20" s="254"/>
      <c r="BI20" s="254"/>
      <c r="BJ20" s="254"/>
      <c r="BK20" s="254"/>
      <c r="BL20" s="254"/>
      <c r="BM20" s="254"/>
      <c r="BN20" s="254"/>
      <c r="BO20" s="254"/>
      <c r="BP20" s="254"/>
      <c r="BQ20" s="263">
        <v>14</v>
      </c>
      <c r="BR20" s="264"/>
      <c r="BS20" s="1069"/>
      <c r="BT20" s="1070"/>
      <c r="BU20" s="1070"/>
      <c r="BV20" s="1070"/>
      <c r="BW20" s="1070"/>
      <c r="BX20" s="1070"/>
      <c r="BY20" s="1070"/>
      <c r="BZ20" s="1070"/>
      <c r="CA20" s="1070"/>
      <c r="CB20" s="1070"/>
      <c r="CC20" s="1070"/>
      <c r="CD20" s="1070"/>
      <c r="CE20" s="1070"/>
      <c r="CF20" s="1070"/>
      <c r="CG20" s="1071"/>
      <c r="CH20" s="1044"/>
      <c r="CI20" s="1045"/>
      <c r="CJ20" s="1045"/>
      <c r="CK20" s="1045"/>
      <c r="CL20" s="1046"/>
      <c r="CM20" s="1044"/>
      <c r="CN20" s="1045"/>
      <c r="CO20" s="1045"/>
      <c r="CP20" s="1045"/>
      <c r="CQ20" s="1046"/>
      <c r="CR20" s="1044"/>
      <c r="CS20" s="1045"/>
      <c r="CT20" s="1045"/>
      <c r="CU20" s="1045"/>
      <c r="CV20" s="1046"/>
      <c r="CW20" s="1044"/>
      <c r="CX20" s="1045"/>
      <c r="CY20" s="1045"/>
      <c r="CZ20" s="1045"/>
      <c r="DA20" s="1046"/>
      <c r="DB20" s="1044"/>
      <c r="DC20" s="1045"/>
      <c r="DD20" s="1045"/>
      <c r="DE20" s="1045"/>
      <c r="DF20" s="1046"/>
      <c r="DG20" s="1044"/>
      <c r="DH20" s="1045"/>
      <c r="DI20" s="1045"/>
      <c r="DJ20" s="1045"/>
      <c r="DK20" s="1046"/>
      <c r="DL20" s="1044"/>
      <c r="DM20" s="1045"/>
      <c r="DN20" s="1045"/>
      <c r="DO20" s="1045"/>
      <c r="DP20" s="1046"/>
      <c r="DQ20" s="1044"/>
      <c r="DR20" s="1045"/>
      <c r="DS20" s="1045"/>
      <c r="DT20" s="1045"/>
      <c r="DU20" s="1046"/>
      <c r="DV20" s="1047"/>
      <c r="DW20" s="1048"/>
      <c r="DX20" s="1048"/>
      <c r="DY20" s="1048"/>
      <c r="DZ20" s="1049"/>
      <c r="EA20" s="255"/>
    </row>
    <row r="21" spans="1:131" s="256" customFormat="1" ht="26.25" customHeight="1" thickBot="1" x14ac:dyDescent="0.2">
      <c r="A21" s="262">
        <v>15</v>
      </c>
      <c r="B21" s="1092"/>
      <c r="C21" s="1093"/>
      <c r="D21" s="1093"/>
      <c r="E21" s="1093"/>
      <c r="F21" s="1093"/>
      <c r="G21" s="1093"/>
      <c r="H21" s="1093"/>
      <c r="I21" s="1093"/>
      <c r="J21" s="1093"/>
      <c r="K21" s="1093"/>
      <c r="L21" s="1093"/>
      <c r="M21" s="1093"/>
      <c r="N21" s="1093"/>
      <c r="O21" s="1093"/>
      <c r="P21" s="1094"/>
      <c r="Q21" s="1098"/>
      <c r="R21" s="1099"/>
      <c r="S21" s="1099"/>
      <c r="T21" s="1099"/>
      <c r="U21" s="1099"/>
      <c r="V21" s="1099"/>
      <c r="W21" s="1099"/>
      <c r="X21" s="1099"/>
      <c r="Y21" s="1099"/>
      <c r="Z21" s="1099"/>
      <c r="AA21" s="1099"/>
      <c r="AB21" s="1099"/>
      <c r="AC21" s="1099"/>
      <c r="AD21" s="1099"/>
      <c r="AE21" s="1100"/>
      <c r="AF21" s="1074"/>
      <c r="AG21" s="1075"/>
      <c r="AH21" s="1075"/>
      <c r="AI21" s="1075"/>
      <c r="AJ21" s="1076"/>
      <c r="AK21" s="1149"/>
      <c r="AL21" s="1150"/>
      <c r="AM21" s="1150"/>
      <c r="AN21" s="1150"/>
      <c r="AO21" s="1150"/>
      <c r="AP21" s="1150"/>
      <c r="AQ21" s="1150"/>
      <c r="AR21" s="1150"/>
      <c r="AS21" s="1150"/>
      <c r="AT21" s="1150"/>
      <c r="AU21" s="1147"/>
      <c r="AV21" s="1147"/>
      <c r="AW21" s="1147"/>
      <c r="AX21" s="1147"/>
      <c r="AY21" s="1148"/>
      <c r="AZ21" s="253"/>
      <c r="BA21" s="253"/>
      <c r="BB21" s="253"/>
      <c r="BC21" s="253"/>
      <c r="BD21" s="253"/>
      <c r="BE21" s="254"/>
      <c r="BF21" s="254"/>
      <c r="BG21" s="254"/>
      <c r="BH21" s="254"/>
      <c r="BI21" s="254"/>
      <c r="BJ21" s="254"/>
      <c r="BK21" s="254"/>
      <c r="BL21" s="254"/>
      <c r="BM21" s="254"/>
      <c r="BN21" s="254"/>
      <c r="BO21" s="254"/>
      <c r="BP21" s="254"/>
      <c r="BQ21" s="263">
        <v>15</v>
      </c>
      <c r="BR21" s="264"/>
      <c r="BS21" s="1069"/>
      <c r="BT21" s="1070"/>
      <c r="BU21" s="1070"/>
      <c r="BV21" s="1070"/>
      <c r="BW21" s="1070"/>
      <c r="BX21" s="1070"/>
      <c r="BY21" s="1070"/>
      <c r="BZ21" s="1070"/>
      <c r="CA21" s="1070"/>
      <c r="CB21" s="1070"/>
      <c r="CC21" s="1070"/>
      <c r="CD21" s="1070"/>
      <c r="CE21" s="1070"/>
      <c r="CF21" s="1070"/>
      <c r="CG21" s="1071"/>
      <c r="CH21" s="1044"/>
      <c r="CI21" s="1045"/>
      <c r="CJ21" s="1045"/>
      <c r="CK21" s="1045"/>
      <c r="CL21" s="1046"/>
      <c r="CM21" s="1044"/>
      <c r="CN21" s="1045"/>
      <c r="CO21" s="1045"/>
      <c r="CP21" s="1045"/>
      <c r="CQ21" s="1046"/>
      <c r="CR21" s="1044"/>
      <c r="CS21" s="1045"/>
      <c r="CT21" s="1045"/>
      <c r="CU21" s="1045"/>
      <c r="CV21" s="1046"/>
      <c r="CW21" s="1044"/>
      <c r="CX21" s="1045"/>
      <c r="CY21" s="1045"/>
      <c r="CZ21" s="1045"/>
      <c r="DA21" s="1046"/>
      <c r="DB21" s="1044"/>
      <c r="DC21" s="1045"/>
      <c r="DD21" s="1045"/>
      <c r="DE21" s="1045"/>
      <c r="DF21" s="1046"/>
      <c r="DG21" s="1044"/>
      <c r="DH21" s="1045"/>
      <c r="DI21" s="1045"/>
      <c r="DJ21" s="1045"/>
      <c r="DK21" s="1046"/>
      <c r="DL21" s="1044"/>
      <c r="DM21" s="1045"/>
      <c r="DN21" s="1045"/>
      <c r="DO21" s="1045"/>
      <c r="DP21" s="1046"/>
      <c r="DQ21" s="1044"/>
      <c r="DR21" s="1045"/>
      <c r="DS21" s="1045"/>
      <c r="DT21" s="1045"/>
      <c r="DU21" s="1046"/>
      <c r="DV21" s="1047"/>
      <c r="DW21" s="1048"/>
      <c r="DX21" s="1048"/>
      <c r="DY21" s="1048"/>
      <c r="DZ21" s="1049"/>
      <c r="EA21" s="255"/>
    </row>
    <row r="22" spans="1:131" s="256" customFormat="1" ht="26.25" customHeight="1" x14ac:dyDescent="0.15">
      <c r="A22" s="262">
        <v>16</v>
      </c>
      <c r="B22" s="1092"/>
      <c r="C22" s="1093"/>
      <c r="D22" s="1093"/>
      <c r="E22" s="1093"/>
      <c r="F22" s="1093"/>
      <c r="G22" s="1093"/>
      <c r="H22" s="1093"/>
      <c r="I22" s="1093"/>
      <c r="J22" s="1093"/>
      <c r="K22" s="1093"/>
      <c r="L22" s="1093"/>
      <c r="M22" s="1093"/>
      <c r="N22" s="1093"/>
      <c r="O22" s="1093"/>
      <c r="P22" s="1094"/>
      <c r="Q22" s="1144"/>
      <c r="R22" s="1145"/>
      <c r="S22" s="1145"/>
      <c r="T22" s="1145"/>
      <c r="U22" s="1145"/>
      <c r="V22" s="1145"/>
      <c r="W22" s="1145"/>
      <c r="X22" s="1145"/>
      <c r="Y22" s="1145"/>
      <c r="Z22" s="1145"/>
      <c r="AA22" s="1145"/>
      <c r="AB22" s="1145"/>
      <c r="AC22" s="1145"/>
      <c r="AD22" s="1145"/>
      <c r="AE22" s="1146"/>
      <c r="AF22" s="1074"/>
      <c r="AG22" s="1075"/>
      <c r="AH22" s="1075"/>
      <c r="AI22" s="1075"/>
      <c r="AJ22" s="1076"/>
      <c r="AK22" s="1140"/>
      <c r="AL22" s="1141"/>
      <c r="AM22" s="1141"/>
      <c r="AN22" s="1141"/>
      <c r="AO22" s="1141"/>
      <c r="AP22" s="1141"/>
      <c r="AQ22" s="1141"/>
      <c r="AR22" s="1141"/>
      <c r="AS22" s="1141"/>
      <c r="AT22" s="1141"/>
      <c r="AU22" s="1142"/>
      <c r="AV22" s="1142"/>
      <c r="AW22" s="1142"/>
      <c r="AX22" s="1142"/>
      <c r="AY22" s="1143"/>
      <c r="AZ22" s="1090" t="s">
        <v>389</v>
      </c>
      <c r="BA22" s="1090"/>
      <c r="BB22" s="1090"/>
      <c r="BC22" s="1090"/>
      <c r="BD22" s="1091"/>
      <c r="BE22" s="254"/>
      <c r="BF22" s="254"/>
      <c r="BG22" s="254"/>
      <c r="BH22" s="254"/>
      <c r="BI22" s="254"/>
      <c r="BJ22" s="254"/>
      <c r="BK22" s="254"/>
      <c r="BL22" s="254"/>
      <c r="BM22" s="254"/>
      <c r="BN22" s="254"/>
      <c r="BO22" s="254"/>
      <c r="BP22" s="254"/>
      <c r="BQ22" s="263">
        <v>16</v>
      </c>
      <c r="BR22" s="264"/>
      <c r="BS22" s="1069"/>
      <c r="BT22" s="1070"/>
      <c r="BU22" s="1070"/>
      <c r="BV22" s="1070"/>
      <c r="BW22" s="1070"/>
      <c r="BX22" s="1070"/>
      <c r="BY22" s="1070"/>
      <c r="BZ22" s="1070"/>
      <c r="CA22" s="1070"/>
      <c r="CB22" s="1070"/>
      <c r="CC22" s="1070"/>
      <c r="CD22" s="1070"/>
      <c r="CE22" s="1070"/>
      <c r="CF22" s="1070"/>
      <c r="CG22" s="1071"/>
      <c r="CH22" s="1044"/>
      <c r="CI22" s="1045"/>
      <c r="CJ22" s="1045"/>
      <c r="CK22" s="1045"/>
      <c r="CL22" s="1046"/>
      <c r="CM22" s="1044"/>
      <c r="CN22" s="1045"/>
      <c r="CO22" s="1045"/>
      <c r="CP22" s="1045"/>
      <c r="CQ22" s="1046"/>
      <c r="CR22" s="1044"/>
      <c r="CS22" s="1045"/>
      <c r="CT22" s="1045"/>
      <c r="CU22" s="1045"/>
      <c r="CV22" s="1046"/>
      <c r="CW22" s="1044"/>
      <c r="CX22" s="1045"/>
      <c r="CY22" s="1045"/>
      <c r="CZ22" s="1045"/>
      <c r="DA22" s="1046"/>
      <c r="DB22" s="1044"/>
      <c r="DC22" s="1045"/>
      <c r="DD22" s="1045"/>
      <c r="DE22" s="1045"/>
      <c r="DF22" s="1046"/>
      <c r="DG22" s="1044"/>
      <c r="DH22" s="1045"/>
      <c r="DI22" s="1045"/>
      <c r="DJ22" s="1045"/>
      <c r="DK22" s="1046"/>
      <c r="DL22" s="1044"/>
      <c r="DM22" s="1045"/>
      <c r="DN22" s="1045"/>
      <c r="DO22" s="1045"/>
      <c r="DP22" s="1046"/>
      <c r="DQ22" s="1044"/>
      <c r="DR22" s="1045"/>
      <c r="DS22" s="1045"/>
      <c r="DT22" s="1045"/>
      <c r="DU22" s="1046"/>
      <c r="DV22" s="1047"/>
      <c r="DW22" s="1048"/>
      <c r="DX22" s="1048"/>
      <c r="DY22" s="1048"/>
      <c r="DZ22" s="1049"/>
      <c r="EA22" s="255"/>
    </row>
    <row r="23" spans="1:131" s="256" customFormat="1" ht="26.25" customHeight="1" thickBot="1" x14ac:dyDescent="0.2">
      <c r="A23" s="265" t="s">
        <v>390</v>
      </c>
      <c r="B23" s="999" t="s">
        <v>391</v>
      </c>
      <c r="C23" s="1000"/>
      <c r="D23" s="1000"/>
      <c r="E23" s="1000"/>
      <c r="F23" s="1000"/>
      <c r="G23" s="1000"/>
      <c r="H23" s="1000"/>
      <c r="I23" s="1000"/>
      <c r="J23" s="1000"/>
      <c r="K23" s="1000"/>
      <c r="L23" s="1000"/>
      <c r="M23" s="1000"/>
      <c r="N23" s="1000"/>
      <c r="O23" s="1000"/>
      <c r="P23" s="1001"/>
      <c r="Q23" s="1131"/>
      <c r="R23" s="1132"/>
      <c r="S23" s="1132"/>
      <c r="T23" s="1132"/>
      <c r="U23" s="1132"/>
      <c r="V23" s="1132"/>
      <c r="W23" s="1132"/>
      <c r="X23" s="1132"/>
      <c r="Y23" s="1132"/>
      <c r="Z23" s="1132"/>
      <c r="AA23" s="1132"/>
      <c r="AB23" s="1132"/>
      <c r="AC23" s="1132"/>
      <c r="AD23" s="1132"/>
      <c r="AE23" s="1133"/>
      <c r="AF23" s="1134">
        <v>5739</v>
      </c>
      <c r="AG23" s="1132"/>
      <c r="AH23" s="1132"/>
      <c r="AI23" s="1132"/>
      <c r="AJ23" s="1135"/>
      <c r="AK23" s="1136"/>
      <c r="AL23" s="1137"/>
      <c r="AM23" s="1137"/>
      <c r="AN23" s="1137"/>
      <c r="AO23" s="1137"/>
      <c r="AP23" s="1132"/>
      <c r="AQ23" s="1132"/>
      <c r="AR23" s="1132"/>
      <c r="AS23" s="1132"/>
      <c r="AT23" s="1132"/>
      <c r="AU23" s="1138"/>
      <c r="AV23" s="1138"/>
      <c r="AW23" s="1138"/>
      <c r="AX23" s="1138"/>
      <c r="AY23" s="1139"/>
      <c r="AZ23" s="1128" t="s">
        <v>127</v>
      </c>
      <c r="BA23" s="1129"/>
      <c r="BB23" s="1129"/>
      <c r="BC23" s="1129"/>
      <c r="BD23" s="1130"/>
      <c r="BE23" s="254"/>
      <c r="BF23" s="254"/>
      <c r="BG23" s="254"/>
      <c r="BH23" s="254"/>
      <c r="BI23" s="254"/>
      <c r="BJ23" s="254"/>
      <c r="BK23" s="254"/>
      <c r="BL23" s="254"/>
      <c r="BM23" s="254"/>
      <c r="BN23" s="254"/>
      <c r="BO23" s="254"/>
      <c r="BP23" s="254"/>
      <c r="BQ23" s="263">
        <v>17</v>
      </c>
      <c r="BR23" s="264"/>
      <c r="BS23" s="1069"/>
      <c r="BT23" s="1070"/>
      <c r="BU23" s="1070"/>
      <c r="BV23" s="1070"/>
      <c r="BW23" s="1070"/>
      <c r="BX23" s="1070"/>
      <c r="BY23" s="1070"/>
      <c r="BZ23" s="1070"/>
      <c r="CA23" s="1070"/>
      <c r="CB23" s="1070"/>
      <c r="CC23" s="1070"/>
      <c r="CD23" s="1070"/>
      <c r="CE23" s="1070"/>
      <c r="CF23" s="1070"/>
      <c r="CG23" s="1071"/>
      <c r="CH23" s="1044"/>
      <c r="CI23" s="1045"/>
      <c r="CJ23" s="1045"/>
      <c r="CK23" s="1045"/>
      <c r="CL23" s="1046"/>
      <c r="CM23" s="1044"/>
      <c r="CN23" s="1045"/>
      <c r="CO23" s="1045"/>
      <c r="CP23" s="1045"/>
      <c r="CQ23" s="1046"/>
      <c r="CR23" s="1044"/>
      <c r="CS23" s="1045"/>
      <c r="CT23" s="1045"/>
      <c r="CU23" s="1045"/>
      <c r="CV23" s="1046"/>
      <c r="CW23" s="1044"/>
      <c r="CX23" s="1045"/>
      <c r="CY23" s="1045"/>
      <c r="CZ23" s="1045"/>
      <c r="DA23" s="1046"/>
      <c r="DB23" s="1044"/>
      <c r="DC23" s="1045"/>
      <c r="DD23" s="1045"/>
      <c r="DE23" s="1045"/>
      <c r="DF23" s="1046"/>
      <c r="DG23" s="1044"/>
      <c r="DH23" s="1045"/>
      <c r="DI23" s="1045"/>
      <c r="DJ23" s="1045"/>
      <c r="DK23" s="1046"/>
      <c r="DL23" s="1044"/>
      <c r="DM23" s="1045"/>
      <c r="DN23" s="1045"/>
      <c r="DO23" s="1045"/>
      <c r="DP23" s="1046"/>
      <c r="DQ23" s="1044"/>
      <c r="DR23" s="1045"/>
      <c r="DS23" s="1045"/>
      <c r="DT23" s="1045"/>
      <c r="DU23" s="1046"/>
      <c r="DV23" s="1047"/>
      <c r="DW23" s="1048"/>
      <c r="DX23" s="1048"/>
      <c r="DY23" s="1048"/>
      <c r="DZ23" s="1049"/>
      <c r="EA23" s="255"/>
    </row>
    <row r="24" spans="1:131" s="256" customFormat="1" ht="26.25" customHeight="1" x14ac:dyDescent="0.15">
      <c r="A24" s="1127" t="s">
        <v>392</v>
      </c>
      <c r="B24" s="1127"/>
      <c r="C24" s="1127"/>
      <c r="D24" s="1127"/>
      <c r="E24" s="1127"/>
      <c r="F24" s="1127"/>
      <c r="G24" s="1127"/>
      <c r="H24" s="1127"/>
      <c r="I24" s="1127"/>
      <c r="J24" s="1127"/>
      <c r="K24" s="1127"/>
      <c r="L24" s="1127"/>
      <c r="M24" s="1127"/>
      <c r="N24" s="1127"/>
      <c r="O24" s="1127"/>
      <c r="P24" s="1127"/>
      <c r="Q24" s="1127"/>
      <c r="R24" s="1127"/>
      <c r="S24" s="1127"/>
      <c r="T24" s="1127"/>
      <c r="U24" s="1127"/>
      <c r="V24" s="1127"/>
      <c r="W24" s="1127"/>
      <c r="X24" s="1127"/>
      <c r="Y24" s="1127"/>
      <c r="Z24" s="1127"/>
      <c r="AA24" s="1127"/>
      <c r="AB24" s="1127"/>
      <c r="AC24" s="1127"/>
      <c r="AD24" s="1127"/>
      <c r="AE24" s="1127"/>
      <c r="AF24" s="1127"/>
      <c r="AG24" s="1127"/>
      <c r="AH24" s="1127"/>
      <c r="AI24" s="1127"/>
      <c r="AJ24" s="1127"/>
      <c r="AK24" s="1127"/>
      <c r="AL24" s="1127"/>
      <c r="AM24" s="1127"/>
      <c r="AN24" s="1127"/>
      <c r="AO24" s="1127"/>
      <c r="AP24" s="1127"/>
      <c r="AQ24" s="1127"/>
      <c r="AR24" s="1127"/>
      <c r="AS24" s="1127"/>
      <c r="AT24" s="1127"/>
      <c r="AU24" s="1127"/>
      <c r="AV24" s="1127"/>
      <c r="AW24" s="1127"/>
      <c r="AX24" s="1127"/>
      <c r="AY24" s="1127"/>
      <c r="AZ24" s="253"/>
      <c r="BA24" s="253"/>
      <c r="BB24" s="253"/>
      <c r="BC24" s="253"/>
      <c r="BD24" s="253"/>
      <c r="BE24" s="254"/>
      <c r="BF24" s="254"/>
      <c r="BG24" s="254"/>
      <c r="BH24" s="254"/>
      <c r="BI24" s="254"/>
      <c r="BJ24" s="254"/>
      <c r="BK24" s="254"/>
      <c r="BL24" s="254"/>
      <c r="BM24" s="254"/>
      <c r="BN24" s="254"/>
      <c r="BO24" s="254"/>
      <c r="BP24" s="254"/>
      <c r="BQ24" s="263">
        <v>18</v>
      </c>
      <c r="BR24" s="264"/>
      <c r="BS24" s="1069"/>
      <c r="BT24" s="1070"/>
      <c r="BU24" s="1070"/>
      <c r="BV24" s="1070"/>
      <c r="BW24" s="1070"/>
      <c r="BX24" s="1070"/>
      <c r="BY24" s="1070"/>
      <c r="BZ24" s="1070"/>
      <c r="CA24" s="1070"/>
      <c r="CB24" s="1070"/>
      <c r="CC24" s="1070"/>
      <c r="CD24" s="1070"/>
      <c r="CE24" s="1070"/>
      <c r="CF24" s="1070"/>
      <c r="CG24" s="1071"/>
      <c r="CH24" s="1044"/>
      <c r="CI24" s="1045"/>
      <c r="CJ24" s="1045"/>
      <c r="CK24" s="1045"/>
      <c r="CL24" s="1046"/>
      <c r="CM24" s="1044"/>
      <c r="CN24" s="1045"/>
      <c r="CO24" s="1045"/>
      <c r="CP24" s="1045"/>
      <c r="CQ24" s="1046"/>
      <c r="CR24" s="1044"/>
      <c r="CS24" s="1045"/>
      <c r="CT24" s="1045"/>
      <c r="CU24" s="1045"/>
      <c r="CV24" s="1046"/>
      <c r="CW24" s="1044"/>
      <c r="CX24" s="1045"/>
      <c r="CY24" s="1045"/>
      <c r="CZ24" s="1045"/>
      <c r="DA24" s="1046"/>
      <c r="DB24" s="1044"/>
      <c r="DC24" s="1045"/>
      <c r="DD24" s="1045"/>
      <c r="DE24" s="1045"/>
      <c r="DF24" s="1046"/>
      <c r="DG24" s="1044"/>
      <c r="DH24" s="1045"/>
      <c r="DI24" s="1045"/>
      <c r="DJ24" s="1045"/>
      <c r="DK24" s="1046"/>
      <c r="DL24" s="1044"/>
      <c r="DM24" s="1045"/>
      <c r="DN24" s="1045"/>
      <c r="DO24" s="1045"/>
      <c r="DP24" s="1046"/>
      <c r="DQ24" s="1044"/>
      <c r="DR24" s="1045"/>
      <c r="DS24" s="1045"/>
      <c r="DT24" s="1045"/>
      <c r="DU24" s="1046"/>
      <c r="DV24" s="1047"/>
      <c r="DW24" s="1048"/>
      <c r="DX24" s="1048"/>
      <c r="DY24" s="1048"/>
      <c r="DZ24" s="1049"/>
      <c r="EA24" s="255"/>
    </row>
    <row r="25" spans="1:131" s="248" customFormat="1" ht="26.25" customHeight="1" thickBot="1" x14ac:dyDescent="0.2">
      <c r="A25" s="1126" t="s">
        <v>393</v>
      </c>
      <c r="B25" s="1126"/>
      <c r="C25" s="1126"/>
      <c r="D25" s="1126"/>
      <c r="E25" s="1126"/>
      <c r="F25" s="1126"/>
      <c r="G25" s="1126"/>
      <c r="H25" s="1126"/>
      <c r="I25" s="1126"/>
      <c r="J25" s="1126"/>
      <c r="K25" s="1126"/>
      <c r="L25" s="1126"/>
      <c r="M25" s="1126"/>
      <c r="N25" s="1126"/>
      <c r="O25" s="1126"/>
      <c r="P25" s="1126"/>
      <c r="Q25" s="1126"/>
      <c r="R25" s="1126"/>
      <c r="S25" s="1126"/>
      <c r="T25" s="1126"/>
      <c r="U25" s="1126"/>
      <c r="V25" s="1126"/>
      <c r="W25" s="1126"/>
      <c r="X25" s="1126"/>
      <c r="Y25" s="1126"/>
      <c r="Z25" s="1126"/>
      <c r="AA25" s="1126"/>
      <c r="AB25" s="1126"/>
      <c r="AC25" s="1126"/>
      <c r="AD25" s="1126"/>
      <c r="AE25" s="1126"/>
      <c r="AF25" s="1126"/>
      <c r="AG25" s="1126"/>
      <c r="AH25" s="1126"/>
      <c r="AI25" s="1126"/>
      <c r="AJ25" s="1126"/>
      <c r="AK25" s="1126"/>
      <c r="AL25" s="1126"/>
      <c r="AM25" s="1126"/>
      <c r="AN25" s="1126"/>
      <c r="AO25" s="1126"/>
      <c r="AP25" s="1126"/>
      <c r="AQ25" s="1126"/>
      <c r="AR25" s="1126"/>
      <c r="AS25" s="1126"/>
      <c r="AT25" s="1126"/>
      <c r="AU25" s="1126"/>
      <c r="AV25" s="1126"/>
      <c r="AW25" s="1126"/>
      <c r="AX25" s="1126"/>
      <c r="AY25" s="1126"/>
      <c r="AZ25" s="1126"/>
      <c r="BA25" s="1126"/>
      <c r="BB25" s="1126"/>
      <c r="BC25" s="1126"/>
      <c r="BD25" s="1126"/>
      <c r="BE25" s="1126"/>
      <c r="BF25" s="1126"/>
      <c r="BG25" s="1126"/>
      <c r="BH25" s="1126"/>
      <c r="BI25" s="1126"/>
      <c r="BJ25" s="253"/>
      <c r="BK25" s="253"/>
      <c r="BL25" s="253"/>
      <c r="BM25" s="253"/>
      <c r="BN25" s="253"/>
      <c r="BO25" s="266"/>
      <c r="BP25" s="266"/>
      <c r="BQ25" s="263">
        <v>19</v>
      </c>
      <c r="BR25" s="264"/>
      <c r="BS25" s="1069"/>
      <c r="BT25" s="1070"/>
      <c r="BU25" s="1070"/>
      <c r="BV25" s="1070"/>
      <c r="BW25" s="1070"/>
      <c r="BX25" s="1070"/>
      <c r="BY25" s="1070"/>
      <c r="BZ25" s="1070"/>
      <c r="CA25" s="1070"/>
      <c r="CB25" s="1070"/>
      <c r="CC25" s="1070"/>
      <c r="CD25" s="1070"/>
      <c r="CE25" s="1070"/>
      <c r="CF25" s="1070"/>
      <c r="CG25" s="1071"/>
      <c r="CH25" s="1044"/>
      <c r="CI25" s="1045"/>
      <c r="CJ25" s="1045"/>
      <c r="CK25" s="1045"/>
      <c r="CL25" s="1046"/>
      <c r="CM25" s="1044"/>
      <c r="CN25" s="1045"/>
      <c r="CO25" s="1045"/>
      <c r="CP25" s="1045"/>
      <c r="CQ25" s="1046"/>
      <c r="CR25" s="1044"/>
      <c r="CS25" s="1045"/>
      <c r="CT25" s="1045"/>
      <c r="CU25" s="1045"/>
      <c r="CV25" s="1046"/>
      <c r="CW25" s="1044"/>
      <c r="CX25" s="1045"/>
      <c r="CY25" s="1045"/>
      <c r="CZ25" s="1045"/>
      <c r="DA25" s="1046"/>
      <c r="DB25" s="1044"/>
      <c r="DC25" s="1045"/>
      <c r="DD25" s="1045"/>
      <c r="DE25" s="1045"/>
      <c r="DF25" s="1046"/>
      <c r="DG25" s="1044"/>
      <c r="DH25" s="1045"/>
      <c r="DI25" s="1045"/>
      <c r="DJ25" s="1045"/>
      <c r="DK25" s="1046"/>
      <c r="DL25" s="1044"/>
      <c r="DM25" s="1045"/>
      <c r="DN25" s="1045"/>
      <c r="DO25" s="1045"/>
      <c r="DP25" s="1046"/>
      <c r="DQ25" s="1044"/>
      <c r="DR25" s="1045"/>
      <c r="DS25" s="1045"/>
      <c r="DT25" s="1045"/>
      <c r="DU25" s="1046"/>
      <c r="DV25" s="1047"/>
      <c r="DW25" s="1048"/>
      <c r="DX25" s="1048"/>
      <c r="DY25" s="1048"/>
      <c r="DZ25" s="1049"/>
      <c r="EA25" s="247"/>
    </row>
    <row r="26" spans="1:131" s="248" customFormat="1" ht="26.25" customHeight="1" x14ac:dyDescent="0.15">
      <c r="A26" s="1050" t="s">
        <v>371</v>
      </c>
      <c r="B26" s="1051"/>
      <c r="C26" s="1051"/>
      <c r="D26" s="1051"/>
      <c r="E26" s="1051"/>
      <c r="F26" s="1051"/>
      <c r="G26" s="1051"/>
      <c r="H26" s="1051"/>
      <c r="I26" s="1051"/>
      <c r="J26" s="1051"/>
      <c r="K26" s="1051"/>
      <c r="L26" s="1051"/>
      <c r="M26" s="1051"/>
      <c r="N26" s="1051"/>
      <c r="O26" s="1051"/>
      <c r="P26" s="1052"/>
      <c r="Q26" s="1056" t="s">
        <v>394</v>
      </c>
      <c r="R26" s="1057"/>
      <c r="S26" s="1057"/>
      <c r="T26" s="1057"/>
      <c r="U26" s="1058"/>
      <c r="V26" s="1056" t="s">
        <v>395</v>
      </c>
      <c r="W26" s="1057"/>
      <c r="X26" s="1057"/>
      <c r="Y26" s="1057"/>
      <c r="Z26" s="1058"/>
      <c r="AA26" s="1056" t="s">
        <v>396</v>
      </c>
      <c r="AB26" s="1057"/>
      <c r="AC26" s="1057"/>
      <c r="AD26" s="1057"/>
      <c r="AE26" s="1057"/>
      <c r="AF26" s="1122" t="s">
        <v>397</v>
      </c>
      <c r="AG26" s="1063"/>
      <c r="AH26" s="1063"/>
      <c r="AI26" s="1063"/>
      <c r="AJ26" s="1123"/>
      <c r="AK26" s="1057" t="s">
        <v>398</v>
      </c>
      <c r="AL26" s="1057"/>
      <c r="AM26" s="1057"/>
      <c r="AN26" s="1057"/>
      <c r="AO26" s="1058"/>
      <c r="AP26" s="1056" t="s">
        <v>399</v>
      </c>
      <c r="AQ26" s="1057"/>
      <c r="AR26" s="1057"/>
      <c r="AS26" s="1057"/>
      <c r="AT26" s="1058"/>
      <c r="AU26" s="1056" t="s">
        <v>400</v>
      </c>
      <c r="AV26" s="1057"/>
      <c r="AW26" s="1057"/>
      <c r="AX26" s="1057"/>
      <c r="AY26" s="1058"/>
      <c r="AZ26" s="1056" t="s">
        <v>401</v>
      </c>
      <c r="BA26" s="1057"/>
      <c r="BB26" s="1057"/>
      <c r="BC26" s="1057"/>
      <c r="BD26" s="1058"/>
      <c r="BE26" s="1056" t="s">
        <v>378</v>
      </c>
      <c r="BF26" s="1057"/>
      <c r="BG26" s="1057"/>
      <c r="BH26" s="1057"/>
      <c r="BI26" s="1072"/>
      <c r="BJ26" s="253"/>
      <c r="BK26" s="253"/>
      <c r="BL26" s="253"/>
      <c r="BM26" s="253"/>
      <c r="BN26" s="253"/>
      <c r="BO26" s="266"/>
      <c r="BP26" s="266"/>
      <c r="BQ26" s="263">
        <v>20</v>
      </c>
      <c r="BR26" s="264"/>
      <c r="BS26" s="1069"/>
      <c r="BT26" s="1070"/>
      <c r="BU26" s="1070"/>
      <c r="BV26" s="1070"/>
      <c r="BW26" s="1070"/>
      <c r="BX26" s="1070"/>
      <c r="BY26" s="1070"/>
      <c r="BZ26" s="1070"/>
      <c r="CA26" s="1070"/>
      <c r="CB26" s="1070"/>
      <c r="CC26" s="1070"/>
      <c r="CD26" s="1070"/>
      <c r="CE26" s="1070"/>
      <c r="CF26" s="1070"/>
      <c r="CG26" s="1071"/>
      <c r="CH26" s="1044"/>
      <c r="CI26" s="1045"/>
      <c r="CJ26" s="1045"/>
      <c r="CK26" s="1045"/>
      <c r="CL26" s="1046"/>
      <c r="CM26" s="1044"/>
      <c r="CN26" s="1045"/>
      <c r="CO26" s="1045"/>
      <c r="CP26" s="1045"/>
      <c r="CQ26" s="1046"/>
      <c r="CR26" s="1044"/>
      <c r="CS26" s="1045"/>
      <c r="CT26" s="1045"/>
      <c r="CU26" s="1045"/>
      <c r="CV26" s="1046"/>
      <c r="CW26" s="1044"/>
      <c r="CX26" s="1045"/>
      <c r="CY26" s="1045"/>
      <c r="CZ26" s="1045"/>
      <c r="DA26" s="1046"/>
      <c r="DB26" s="1044"/>
      <c r="DC26" s="1045"/>
      <c r="DD26" s="1045"/>
      <c r="DE26" s="1045"/>
      <c r="DF26" s="1046"/>
      <c r="DG26" s="1044"/>
      <c r="DH26" s="1045"/>
      <c r="DI26" s="1045"/>
      <c r="DJ26" s="1045"/>
      <c r="DK26" s="1046"/>
      <c r="DL26" s="1044"/>
      <c r="DM26" s="1045"/>
      <c r="DN26" s="1045"/>
      <c r="DO26" s="1045"/>
      <c r="DP26" s="1046"/>
      <c r="DQ26" s="1044"/>
      <c r="DR26" s="1045"/>
      <c r="DS26" s="1045"/>
      <c r="DT26" s="1045"/>
      <c r="DU26" s="1046"/>
      <c r="DV26" s="1047"/>
      <c r="DW26" s="1048"/>
      <c r="DX26" s="1048"/>
      <c r="DY26" s="1048"/>
      <c r="DZ26" s="1049"/>
      <c r="EA26" s="247"/>
    </row>
    <row r="27" spans="1:131" s="248" customFormat="1" ht="26.25" customHeight="1" thickBot="1" x14ac:dyDescent="0.2">
      <c r="A27" s="1053"/>
      <c r="B27" s="1054"/>
      <c r="C27" s="1054"/>
      <c r="D27" s="1054"/>
      <c r="E27" s="1054"/>
      <c r="F27" s="1054"/>
      <c r="G27" s="1054"/>
      <c r="H27" s="1054"/>
      <c r="I27" s="1054"/>
      <c r="J27" s="1054"/>
      <c r="K27" s="1054"/>
      <c r="L27" s="1054"/>
      <c r="M27" s="1054"/>
      <c r="N27" s="1054"/>
      <c r="O27" s="1054"/>
      <c r="P27" s="1055"/>
      <c r="Q27" s="1059"/>
      <c r="R27" s="1060"/>
      <c r="S27" s="1060"/>
      <c r="T27" s="1060"/>
      <c r="U27" s="1061"/>
      <c r="V27" s="1059"/>
      <c r="W27" s="1060"/>
      <c r="X27" s="1060"/>
      <c r="Y27" s="1060"/>
      <c r="Z27" s="1061"/>
      <c r="AA27" s="1059"/>
      <c r="AB27" s="1060"/>
      <c r="AC27" s="1060"/>
      <c r="AD27" s="1060"/>
      <c r="AE27" s="1060"/>
      <c r="AF27" s="1124"/>
      <c r="AG27" s="1066"/>
      <c r="AH27" s="1066"/>
      <c r="AI27" s="1066"/>
      <c r="AJ27" s="1125"/>
      <c r="AK27" s="1060"/>
      <c r="AL27" s="1060"/>
      <c r="AM27" s="1060"/>
      <c r="AN27" s="1060"/>
      <c r="AO27" s="1061"/>
      <c r="AP27" s="1059"/>
      <c r="AQ27" s="1060"/>
      <c r="AR27" s="1060"/>
      <c r="AS27" s="1060"/>
      <c r="AT27" s="1061"/>
      <c r="AU27" s="1059"/>
      <c r="AV27" s="1060"/>
      <c r="AW27" s="1060"/>
      <c r="AX27" s="1060"/>
      <c r="AY27" s="1061"/>
      <c r="AZ27" s="1059"/>
      <c r="BA27" s="1060"/>
      <c r="BB27" s="1060"/>
      <c r="BC27" s="1060"/>
      <c r="BD27" s="1061"/>
      <c r="BE27" s="1059"/>
      <c r="BF27" s="1060"/>
      <c r="BG27" s="1060"/>
      <c r="BH27" s="1060"/>
      <c r="BI27" s="1073"/>
      <c r="BJ27" s="253"/>
      <c r="BK27" s="253"/>
      <c r="BL27" s="253"/>
      <c r="BM27" s="253"/>
      <c r="BN27" s="253"/>
      <c r="BO27" s="266"/>
      <c r="BP27" s="266"/>
      <c r="BQ27" s="263">
        <v>21</v>
      </c>
      <c r="BR27" s="264"/>
      <c r="BS27" s="1069"/>
      <c r="BT27" s="1070"/>
      <c r="BU27" s="1070"/>
      <c r="BV27" s="1070"/>
      <c r="BW27" s="1070"/>
      <c r="BX27" s="1070"/>
      <c r="BY27" s="1070"/>
      <c r="BZ27" s="1070"/>
      <c r="CA27" s="1070"/>
      <c r="CB27" s="1070"/>
      <c r="CC27" s="1070"/>
      <c r="CD27" s="1070"/>
      <c r="CE27" s="1070"/>
      <c r="CF27" s="1070"/>
      <c r="CG27" s="1071"/>
      <c r="CH27" s="1044"/>
      <c r="CI27" s="1045"/>
      <c r="CJ27" s="1045"/>
      <c r="CK27" s="1045"/>
      <c r="CL27" s="1046"/>
      <c r="CM27" s="1044"/>
      <c r="CN27" s="1045"/>
      <c r="CO27" s="1045"/>
      <c r="CP27" s="1045"/>
      <c r="CQ27" s="1046"/>
      <c r="CR27" s="1044"/>
      <c r="CS27" s="1045"/>
      <c r="CT27" s="1045"/>
      <c r="CU27" s="1045"/>
      <c r="CV27" s="1046"/>
      <c r="CW27" s="1044"/>
      <c r="CX27" s="1045"/>
      <c r="CY27" s="1045"/>
      <c r="CZ27" s="1045"/>
      <c r="DA27" s="1046"/>
      <c r="DB27" s="1044"/>
      <c r="DC27" s="1045"/>
      <c r="DD27" s="1045"/>
      <c r="DE27" s="1045"/>
      <c r="DF27" s="1046"/>
      <c r="DG27" s="1044"/>
      <c r="DH27" s="1045"/>
      <c r="DI27" s="1045"/>
      <c r="DJ27" s="1045"/>
      <c r="DK27" s="1046"/>
      <c r="DL27" s="1044"/>
      <c r="DM27" s="1045"/>
      <c r="DN27" s="1045"/>
      <c r="DO27" s="1045"/>
      <c r="DP27" s="1046"/>
      <c r="DQ27" s="1044"/>
      <c r="DR27" s="1045"/>
      <c r="DS27" s="1045"/>
      <c r="DT27" s="1045"/>
      <c r="DU27" s="1046"/>
      <c r="DV27" s="1047"/>
      <c r="DW27" s="1048"/>
      <c r="DX27" s="1048"/>
      <c r="DY27" s="1048"/>
      <c r="DZ27" s="1049"/>
      <c r="EA27" s="247"/>
    </row>
    <row r="28" spans="1:131" s="248" customFormat="1" ht="26.25" customHeight="1" thickTop="1" x14ac:dyDescent="0.15">
      <c r="A28" s="267">
        <v>1</v>
      </c>
      <c r="B28" s="1113" t="s">
        <v>402</v>
      </c>
      <c r="C28" s="1114"/>
      <c r="D28" s="1114"/>
      <c r="E28" s="1114"/>
      <c r="F28" s="1114"/>
      <c r="G28" s="1114"/>
      <c r="H28" s="1114"/>
      <c r="I28" s="1114"/>
      <c r="J28" s="1114"/>
      <c r="K28" s="1114"/>
      <c r="L28" s="1114"/>
      <c r="M28" s="1114"/>
      <c r="N28" s="1114"/>
      <c r="O28" s="1114"/>
      <c r="P28" s="1115"/>
      <c r="Q28" s="1116">
        <v>64593</v>
      </c>
      <c r="R28" s="1117"/>
      <c r="S28" s="1117"/>
      <c r="T28" s="1117"/>
      <c r="U28" s="1117"/>
      <c r="V28" s="1117">
        <v>64110</v>
      </c>
      <c r="W28" s="1117"/>
      <c r="X28" s="1117"/>
      <c r="Y28" s="1117"/>
      <c r="Z28" s="1117"/>
      <c r="AA28" s="1117">
        <v>484</v>
      </c>
      <c r="AB28" s="1117"/>
      <c r="AC28" s="1117"/>
      <c r="AD28" s="1117"/>
      <c r="AE28" s="1118"/>
      <c r="AF28" s="1119">
        <v>484</v>
      </c>
      <c r="AG28" s="1117"/>
      <c r="AH28" s="1117"/>
      <c r="AI28" s="1117"/>
      <c r="AJ28" s="1120"/>
      <c r="AK28" s="1121">
        <v>5961</v>
      </c>
      <c r="AL28" s="1109"/>
      <c r="AM28" s="1109"/>
      <c r="AN28" s="1109"/>
      <c r="AO28" s="1109"/>
      <c r="AP28" s="1109" t="s">
        <v>585</v>
      </c>
      <c r="AQ28" s="1109"/>
      <c r="AR28" s="1109"/>
      <c r="AS28" s="1109"/>
      <c r="AT28" s="1109"/>
      <c r="AU28" s="1109" t="s">
        <v>585</v>
      </c>
      <c r="AV28" s="1109"/>
      <c r="AW28" s="1109"/>
      <c r="AX28" s="1109"/>
      <c r="AY28" s="1109"/>
      <c r="AZ28" s="1110" t="s">
        <v>585</v>
      </c>
      <c r="BA28" s="1110"/>
      <c r="BB28" s="1110"/>
      <c r="BC28" s="1110"/>
      <c r="BD28" s="1110"/>
      <c r="BE28" s="1111"/>
      <c r="BF28" s="1111"/>
      <c r="BG28" s="1111"/>
      <c r="BH28" s="1111"/>
      <c r="BI28" s="1112"/>
      <c r="BJ28" s="253"/>
      <c r="BK28" s="253"/>
      <c r="BL28" s="253"/>
      <c r="BM28" s="253"/>
      <c r="BN28" s="253"/>
      <c r="BO28" s="266"/>
      <c r="BP28" s="266"/>
      <c r="BQ28" s="263">
        <v>22</v>
      </c>
      <c r="BR28" s="264"/>
      <c r="BS28" s="1069"/>
      <c r="BT28" s="1070"/>
      <c r="BU28" s="1070"/>
      <c r="BV28" s="1070"/>
      <c r="BW28" s="1070"/>
      <c r="BX28" s="1070"/>
      <c r="BY28" s="1070"/>
      <c r="BZ28" s="1070"/>
      <c r="CA28" s="1070"/>
      <c r="CB28" s="1070"/>
      <c r="CC28" s="1070"/>
      <c r="CD28" s="1070"/>
      <c r="CE28" s="1070"/>
      <c r="CF28" s="1070"/>
      <c r="CG28" s="1071"/>
      <c r="CH28" s="1044"/>
      <c r="CI28" s="1045"/>
      <c r="CJ28" s="1045"/>
      <c r="CK28" s="1045"/>
      <c r="CL28" s="1046"/>
      <c r="CM28" s="1044"/>
      <c r="CN28" s="1045"/>
      <c r="CO28" s="1045"/>
      <c r="CP28" s="1045"/>
      <c r="CQ28" s="1046"/>
      <c r="CR28" s="1044"/>
      <c r="CS28" s="1045"/>
      <c r="CT28" s="1045"/>
      <c r="CU28" s="1045"/>
      <c r="CV28" s="1046"/>
      <c r="CW28" s="1044"/>
      <c r="CX28" s="1045"/>
      <c r="CY28" s="1045"/>
      <c r="CZ28" s="1045"/>
      <c r="DA28" s="1046"/>
      <c r="DB28" s="1044"/>
      <c r="DC28" s="1045"/>
      <c r="DD28" s="1045"/>
      <c r="DE28" s="1045"/>
      <c r="DF28" s="1046"/>
      <c r="DG28" s="1044"/>
      <c r="DH28" s="1045"/>
      <c r="DI28" s="1045"/>
      <c r="DJ28" s="1045"/>
      <c r="DK28" s="1046"/>
      <c r="DL28" s="1044"/>
      <c r="DM28" s="1045"/>
      <c r="DN28" s="1045"/>
      <c r="DO28" s="1045"/>
      <c r="DP28" s="1046"/>
      <c r="DQ28" s="1044"/>
      <c r="DR28" s="1045"/>
      <c r="DS28" s="1045"/>
      <c r="DT28" s="1045"/>
      <c r="DU28" s="1046"/>
      <c r="DV28" s="1047"/>
      <c r="DW28" s="1048"/>
      <c r="DX28" s="1048"/>
      <c r="DY28" s="1048"/>
      <c r="DZ28" s="1049"/>
      <c r="EA28" s="247"/>
    </row>
    <row r="29" spans="1:131" s="248" customFormat="1" ht="26.25" customHeight="1" x14ac:dyDescent="0.15">
      <c r="A29" s="267">
        <v>2</v>
      </c>
      <c r="B29" s="1092" t="s">
        <v>403</v>
      </c>
      <c r="C29" s="1093"/>
      <c r="D29" s="1093"/>
      <c r="E29" s="1093"/>
      <c r="F29" s="1093"/>
      <c r="G29" s="1093"/>
      <c r="H29" s="1093"/>
      <c r="I29" s="1093"/>
      <c r="J29" s="1093"/>
      <c r="K29" s="1093"/>
      <c r="L29" s="1093"/>
      <c r="M29" s="1093"/>
      <c r="N29" s="1093"/>
      <c r="O29" s="1093"/>
      <c r="P29" s="1094"/>
      <c r="Q29" s="1098">
        <v>56313</v>
      </c>
      <c r="R29" s="1099"/>
      <c r="S29" s="1099"/>
      <c r="T29" s="1099"/>
      <c r="U29" s="1099"/>
      <c r="V29" s="1099">
        <v>55761</v>
      </c>
      <c r="W29" s="1099"/>
      <c r="X29" s="1099"/>
      <c r="Y29" s="1099"/>
      <c r="Z29" s="1099"/>
      <c r="AA29" s="1099">
        <v>552</v>
      </c>
      <c r="AB29" s="1099"/>
      <c r="AC29" s="1099"/>
      <c r="AD29" s="1099"/>
      <c r="AE29" s="1100"/>
      <c r="AF29" s="1074">
        <v>552</v>
      </c>
      <c r="AG29" s="1075"/>
      <c r="AH29" s="1075"/>
      <c r="AI29" s="1075"/>
      <c r="AJ29" s="1076"/>
      <c r="AK29" s="1035">
        <v>7549</v>
      </c>
      <c r="AL29" s="1026"/>
      <c r="AM29" s="1026"/>
      <c r="AN29" s="1026"/>
      <c r="AO29" s="1026"/>
      <c r="AP29" s="1026" t="s">
        <v>585</v>
      </c>
      <c r="AQ29" s="1026"/>
      <c r="AR29" s="1026"/>
      <c r="AS29" s="1026"/>
      <c r="AT29" s="1026"/>
      <c r="AU29" s="1026" t="s">
        <v>585</v>
      </c>
      <c r="AV29" s="1026"/>
      <c r="AW29" s="1026"/>
      <c r="AX29" s="1026"/>
      <c r="AY29" s="1026"/>
      <c r="AZ29" s="1097" t="s">
        <v>585</v>
      </c>
      <c r="BA29" s="1097"/>
      <c r="BB29" s="1097"/>
      <c r="BC29" s="1097"/>
      <c r="BD29" s="1097"/>
      <c r="BE29" s="1087"/>
      <c r="BF29" s="1087"/>
      <c r="BG29" s="1087"/>
      <c r="BH29" s="1087"/>
      <c r="BI29" s="1088"/>
      <c r="BJ29" s="253"/>
      <c r="BK29" s="253"/>
      <c r="BL29" s="253"/>
      <c r="BM29" s="253"/>
      <c r="BN29" s="253"/>
      <c r="BO29" s="266"/>
      <c r="BP29" s="266"/>
      <c r="BQ29" s="263">
        <v>23</v>
      </c>
      <c r="BR29" s="264"/>
      <c r="BS29" s="1069"/>
      <c r="BT29" s="1070"/>
      <c r="BU29" s="1070"/>
      <c r="BV29" s="1070"/>
      <c r="BW29" s="1070"/>
      <c r="BX29" s="1070"/>
      <c r="BY29" s="1070"/>
      <c r="BZ29" s="1070"/>
      <c r="CA29" s="1070"/>
      <c r="CB29" s="1070"/>
      <c r="CC29" s="1070"/>
      <c r="CD29" s="1070"/>
      <c r="CE29" s="1070"/>
      <c r="CF29" s="1070"/>
      <c r="CG29" s="1071"/>
      <c r="CH29" s="1044"/>
      <c r="CI29" s="1045"/>
      <c r="CJ29" s="1045"/>
      <c r="CK29" s="1045"/>
      <c r="CL29" s="1046"/>
      <c r="CM29" s="1044"/>
      <c r="CN29" s="1045"/>
      <c r="CO29" s="1045"/>
      <c r="CP29" s="1045"/>
      <c r="CQ29" s="1046"/>
      <c r="CR29" s="1044"/>
      <c r="CS29" s="1045"/>
      <c r="CT29" s="1045"/>
      <c r="CU29" s="1045"/>
      <c r="CV29" s="1046"/>
      <c r="CW29" s="1044"/>
      <c r="CX29" s="1045"/>
      <c r="CY29" s="1045"/>
      <c r="CZ29" s="1045"/>
      <c r="DA29" s="1046"/>
      <c r="DB29" s="1044"/>
      <c r="DC29" s="1045"/>
      <c r="DD29" s="1045"/>
      <c r="DE29" s="1045"/>
      <c r="DF29" s="1046"/>
      <c r="DG29" s="1044"/>
      <c r="DH29" s="1045"/>
      <c r="DI29" s="1045"/>
      <c r="DJ29" s="1045"/>
      <c r="DK29" s="1046"/>
      <c r="DL29" s="1044"/>
      <c r="DM29" s="1045"/>
      <c r="DN29" s="1045"/>
      <c r="DO29" s="1045"/>
      <c r="DP29" s="1046"/>
      <c r="DQ29" s="1044"/>
      <c r="DR29" s="1045"/>
      <c r="DS29" s="1045"/>
      <c r="DT29" s="1045"/>
      <c r="DU29" s="1046"/>
      <c r="DV29" s="1047"/>
      <c r="DW29" s="1048"/>
      <c r="DX29" s="1048"/>
      <c r="DY29" s="1048"/>
      <c r="DZ29" s="1049"/>
      <c r="EA29" s="247"/>
    </row>
    <row r="30" spans="1:131" s="248" customFormat="1" ht="26.25" customHeight="1" x14ac:dyDescent="0.15">
      <c r="A30" s="267">
        <v>3</v>
      </c>
      <c r="B30" s="1092" t="s">
        <v>404</v>
      </c>
      <c r="C30" s="1093"/>
      <c r="D30" s="1093"/>
      <c r="E30" s="1093"/>
      <c r="F30" s="1093"/>
      <c r="G30" s="1093"/>
      <c r="H30" s="1093"/>
      <c r="I30" s="1093"/>
      <c r="J30" s="1093"/>
      <c r="K30" s="1093"/>
      <c r="L30" s="1093"/>
      <c r="M30" s="1093"/>
      <c r="N30" s="1093"/>
      <c r="O30" s="1093"/>
      <c r="P30" s="1094"/>
      <c r="Q30" s="1098">
        <v>16470</v>
      </c>
      <c r="R30" s="1099"/>
      <c r="S30" s="1099"/>
      <c r="T30" s="1099"/>
      <c r="U30" s="1099"/>
      <c r="V30" s="1099">
        <v>16450</v>
      </c>
      <c r="W30" s="1099"/>
      <c r="X30" s="1099"/>
      <c r="Y30" s="1099"/>
      <c r="Z30" s="1099"/>
      <c r="AA30" s="1099">
        <v>21</v>
      </c>
      <c r="AB30" s="1099"/>
      <c r="AC30" s="1099"/>
      <c r="AD30" s="1099"/>
      <c r="AE30" s="1100"/>
      <c r="AF30" s="1074">
        <v>21</v>
      </c>
      <c r="AG30" s="1075"/>
      <c r="AH30" s="1075"/>
      <c r="AI30" s="1075"/>
      <c r="AJ30" s="1076"/>
      <c r="AK30" s="1035">
        <v>7759</v>
      </c>
      <c r="AL30" s="1026"/>
      <c r="AM30" s="1026"/>
      <c r="AN30" s="1026"/>
      <c r="AO30" s="1026"/>
      <c r="AP30" s="1026" t="s">
        <v>585</v>
      </c>
      <c r="AQ30" s="1026"/>
      <c r="AR30" s="1026"/>
      <c r="AS30" s="1026"/>
      <c r="AT30" s="1026"/>
      <c r="AU30" s="1026" t="s">
        <v>585</v>
      </c>
      <c r="AV30" s="1026"/>
      <c r="AW30" s="1026"/>
      <c r="AX30" s="1026"/>
      <c r="AY30" s="1026"/>
      <c r="AZ30" s="1097" t="s">
        <v>585</v>
      </c>
      <c r="BA30" s="1097"/>
      <c r="BB30" s="1097"/>
      <c r="BC30" s="1097"/>
      <c r="BD30" s="1097"/>
      <c r="BE30" s="1087"/>
      <c r="BF30" s="1087"/>
      <c r="BG30" s="1087"/>
      <c r="BH30" s="1087"/>
      <c r="BI30" s="1088"/>
      <c r="BJ30" s="253"/>
      <c r="BK30" s="253"/>
      <c r="BL30" s="253"/>
      <c r="BM30" s="253"/>
      <c r="BN30" s="253"/>
      <c r="BO30" s="266"/>
      <c r="BP30" s="266"/>
      <c r="BQ30" s="263">
        <v>24</v>
      </c>
      <c r="BR30" s="264"/>
      <c r="BS30" s="1069"/>
      <c r="BT30" s="1070"/>
      <c r="BU30" s="1070"/>
      <c r="BV30" s="1070"/>
      <c r="BW30" s="1070"/>
      <c r="BX30" s="1070"/>
      <c r="BY30" s="1070"/>
      <c r="BZ30" s="1070"/>
      <c r="CA30" s="1070"/>
      <c r="CB30" s="1070"/>
      <c r="CC30" s="1070"/>
      <c r="CD30" s="1070"/>
      <c r="CE30" s="1070"/>
      <c r="CF30" s="1070"/>
      <c r="CG30" s="1071"/>
      <c r="CH30" s="1044"/>
      <c r="CI30" s="1045"/>
      <c r="CJ30" s="1045"/>
      <c r="CK30" s="1045"/>
      <c r="CL30" s="1046"/>
      <c r="CM30" s="1044"/>
      <c r="CN30" s="1045"/>
      <c r="CO30" s="1045"/>
      <c r="CP30" s="1045"/>
      <c r="CQ30" s="1046"/>
      <c r="CR30" s="1044"/>
      <c r="CS30" s="1045"/>
      <c r="CT30" s="1045"/>
      <c r="CU30" s="1045"/>
      <c r="CV30" s="1046"/>
      <c r="CW30" s="1044"/>
      <c r="CX30" s="1045"/>
      <c r="CY30" s="1045"/>
      <c r="CZ30" s="1045"/>
      <c r="DA30" s="1046"/>
      <c r="DB30" s="1044"/>
      <c r="DC30" s="1045"/>
      <c r="DD30" s="1045"/>
      <c r="DE30" s="1045"/>
      <c r="DF30" s="1046"/>
      <c r="DG30" s="1044"/>
      <c r="DH30" s="1045"/>
      <c r="DI30" s="1045"/>
      <c r="DJ30" s="1045"/>
      <c r="DK30" s="1046"/>
      <c r="DL30" s="1044"/>
      <c r="DM30" s="1045"/>
      <c r="DN30" s="1045"/>
      <c r="DO30" s="1045"/>
      <c r="DP30" s="1046"/>
      <c r="DQ30" s="1044"/>
      <c r="DR30" s="1045"/>
      <c r="DS30" s="1045"/>
      <c r="DT30" s="1045"/>
      <c r="DU30" s="1046"/>
      <c r="DV30" s="1047"/>
      <c r="DW30" s="1048"/>
      <c r="DX30" s="1048"/>
      <c r="DY30" s="1048"/>
      <c r="DZ30" s="1049"/>
      <c r="EA30" s="247"/>
    </row>
    <row r="31" spans="1:131" s="248" customFormat="1" ht="26.25" customHeight="1" x14ac:dyDescent="0.15">
      <c r="A31" s="267">
        <v>4</v>
      </c>
      <c r="B31" s="1092" t="s">
        <v>584</v>
      </c>
      <c r="C31" s="1093"/>
      <c r="D31" s="1093"/>
      <c r="E31" s="1093"/>
      <c r="F31" s="1093"/>
      <c r="G31" s="1093"/>
      <c r="H31" s="1093"/>
      <c r="I31" s="1093"/>
      <c r="J31" s="1093"/>
      <c r="K31" s="1093"/>
      <c r="L31" s="1093"/>
      <c r="M31" s="1093"/>
      <c r="N31" s="1093"/>
      <c r="O31" s="1093"/>
      <c r="P31" s="1094"/>
      <c r="Q31" s="1101" t="s">
        <v>585</v>
      </c>
      <c r="R31" s="1075"/>
      <c r="S31" s="1075"/>
      <c r="T31" s="1075"/>
      <c r="U31" s="1102"/>
      <c r="V31" s="1100" t="s">
        <v>585</v>
      </c>
      <c r="W31" s="1075"/>
      <c r="X31" s="1075"/>
      <c r="Y31" s="1075"/>
      <c r="Z31" s="1102"/>
      <c r="AA31" s="1100" t="s">
        <v>585</v>
      </c>
      <c r="AB31" s="1075"/>
      <c r="AC31" s="1075"/>
      <c r="AD31" s="1075"/>
      <c r="AE31" s="1076"/>
      <c r="AF31" s="1074" t="s">
        <v>406</v>
      </c>
      <c r="AG31" s="1075"/>
      <c r="AH31" s="1075"/>
      <c r="AI31" s="1075"/>
      <c r="AJ31" s="1076"/>
      <c r="AK31" s="1103" t="s">
        <v>585</v>
      </c>
      <c r="AL31" s="1034"/>
      <c r="AM31" s="1034"/>
      <c r="AN31" s="1034"/>
      <c r="AO31" s="1035"/>
      <c r="AP31" s="1036">
        <v>521</v>
      </c>
      <c r="AQ31" s="1034"/>
      <c r="AR31" s="1034"/>
      <c r="AS31" s="1034"/>
      <c r="AT31" s="1035"/>
      <c r="AU31" s="1036">
        <v>511</v>
      </c>
      <c r="AV31" s="1034"/>
      <c r="AW31" s="1034"/>
      <c r="AX31" s="1034"/>
      <c r="AY31" s="1035"/>
      <c r="AZ31" s="1104" t="s">
        <v>585</v>
      </c>
      <c r="BA31" s="1105"/>
      <c r="BB31" s="1105"/>
      <c r="BC31" s="1105"/>
      <c r="BD31" s="1106"/>
      <c r="BE31" s="1107" t="s">
        <v>576</v>
      </c>
      <c r="BF31" s="1030"/>
      <c r="BG31" s="1030"/>
      <c r="BH31" s="1030"/>
      <c r="BI31" s="1108"/>
      <c r="BJ31" s="253"/>
      <c r="BK31" s="253"/>
      <c r="BL31" s="253"/>
      <c r="BM31" s="253"/>
      <c r="BN31" s="253"/>
      <c r="BO31" s="266"/>
      <c r="BP31" s="266"/>
      <c r="BQ31" s="263">
        <v>25</v>
      </c>
      <c r="BR31" s="264"/>
      <c r="BS31" s="1069"/>
      <c r="BT31" s="1070"/>
      <c r="BU31" s="1070"/>
      <c r="BV31" s="1070"/>
      <c r="BW31" s="1070"/>
      <c r="BX31" s="1070"/>
      <c r="BY31" s="1070"/>
      <c r="BZ31" s="1070"/>
      <c r="CA31" s="1070"/>
      <c r="CB31" s="1070"/>
      <c r="CC31" s="1070"/>
      <c r="CD31" s="1070"/>
      <c r="CE31" s="1070"/>
      <c r="CF31" s="1070"/>
      <c r="CG31" s="1071"/>
      <c r="CH31" s="1044"/>
      <c r="CI31" s="1045"/>
      <c r="CJ31" s="1045"/>
      <c r="CK31" s="1045"/>
      <c r="CL31" s="1046"/>
      <c r="CM31" s="1044"/>
      <c r="CN31" s="1045"/>
      <c r="CO31" s="1045"/>
      <c r="CP31" s="1045"/>
      <c r="CQ31" s="1046"/>
      <c r="CR31" s="1044"/>
      <c r="CS31" s="1045"/>
      <c r="CT31" s="1045"/>
      <c r="CU31" s="1045"/>
      <c r="CV31" s="1046"/>
      <c r="CW31" s="1044"/>
      <c r="CX31" s="1045"/>
      <c r="CY31" s="1045"/>
      <c r="CZ31" s="1045"/>
      <c r="DA31" s="1046"/>
      <c r="DB31" s="1044"/>
      <c r="DC31" s="1045"/>
      <c r="DD31" s="1045"/>
      <c r="DE31" s="1045"/>
      <c r="DF31" s="1046"/>
      <c r="DG31" s="1044"/>
      <c r="DH31" s="1045"/>
      <c r="DI31" s="1045"/>
      <c r="DJ31" s="1045"/>
      <c r="DK31" s="1046"/>
      <c r="DL31" s="1044"/>
      <c r="DM31" s="1045"/>
      <c r="DN31" s="1045"/>
      <c r="DO31" s="1045"/>
      <c r="DP31" s="1046"/>
      <c r="DQ31" s="1044"/>
      <c r="DR31" s="1045"/>
      <c r="DS31" s="1045"/>
      <c r="DT31" s="1045"/>
      <c r="DU31" s="1046"/>
      <c r="DV31" s="1047"/>
      <c r="DW31" s="1048"/>
      <c r="DX31" s="1048"/>
      <c r="DY31" s="1048"/>
      <c r="DZ31" s="1049"/>
      <c r="EA31" s="247"/>
    </row>
    <row r="32" spans="1:131" s="248" customFormat="1" ht="26.25" customHeight="1" x14ac:dyDescent="0.15">
      <c r="A32" s="267">
        <v>5</v>
      </c>
      <c r="B32" s="1092" t="s">
        <v>405</v>
      </c>
      <c r="C32" s="1093"/>
      <c r="D32" s="1093"/>
      <c r="E32" s="1093"/>
      <c r="F32" s="1093"/>
      <c r="G32" s="1093"/>
      <c r="H32" s="1093"/>
      <c r="I32" s="1093"/>
      <c r="J32" s="1093"/>
      <c r="K32" s="1093"/>
      <c r="L32" s="1093"/>
      <c r="M32" s="1093"/>
      <c r="N32" s="1093"/>
      <c r="O32" s="1093"/>
      <c r="P32" s="1094"/>
      <c r="Q32" s="1101">
        <v>482</v>
      </c>
      <c r="R32" s="1075"/>
      <c r="S32" s="1075"/>
      <c r="T32" s="1075"/>
      <c r="U32" s="1102"/>
      <c r="V32" s="1100">
        <v>482</v>
      </c>
      <c r="W32" s="1075"/>
      <c r="X32" s="1075"/>
      <c r="Y32" s="1075"/>
      <c r="Z32" s="1102"/>
      <c r="AA32" s="1100">
        <v>0</v>
      </c>
      <c r="AB32" s="1075"/>
      <c r="AC32" s="1075"/>
      <c r="AD32" s="1075"/>
      <c r="AE32" s="1076"/>
      <c r="AF32" s="1074" t="s">
        <v>127</v>
      </c>
      <c r="AG32" s="1075"/>
      <c r="AH32" s="1075"/>
      <c r="AI32" s="1075"/>
      <c r="AJ32" s="1076"/>
      <c r="AK32" s="1103">
        <v>172</v>
      </c>
      <c r="AL32" s="1034"/>
      <c r="AM32" s="1034"/>
      <c r="AN32" s="1034"/>
      <c r="AO32" s="1035"/>
      <c r="AP32" s="1036">
        <v>253</v>
      </c>
      <c r="AQ32" s="1034"/>
      <c r="AR32" s="1034"/>
      <c r="AS32" s="1034"/>
      <c r="AT32" s="1035"/>
      <c r="AU32" s="1036">
        <v>105</v>
      </c>
      <c r="AV32" s="1034"/>
      <c r="AW32" s="1034"/>
      <c r="AX32" s="1034"/>
      <c r="AY32" s="1035"/>
      <c r="AZ32" s="1104" t="s">
        <v>585</v>
      </c>
      <c r="BA32" s="1105"/>
      <c r="BB32" s="1105"/>
      <c r="BC32" s="1105"/>
      <c r="BD32" s="1106"/>
      <c r="BE32" s="1087" t="s">
        <v>576</v>
      </c>
      <c r="BF32" s="1087"/>
      <c r="BG32" s="1087"/>
      <c r="BH32" s="1087"/>
      <c r="BI32" s="1088"/>
      <c r="BJ32" s="253"/>
      <c r="BK32" s="253"/>
      <c r="BL32" s="253"/>
      <c r="BM32" s="253"/>
      <c r="BN32" s="253"/>
      <c r="BO32" s="266"/>
      <c r="BP32" s="266"/>
      <c r="BQ32" s="263">
        <v>26</v>
      </c>
      <c r="BR32" s="264"/>
      <c r="BS32" s="1069"/>
      <c r="BT32" s="1070"/>
      <c r="BU32" s="1070"/>
      <c r="BV32" s="1070"/>
      <c r="BW32" s="1070"/>
      <c r="BX32" s="1070"/>
      <c r="BY32" s="1070"/>
      <c r="BZ32" s="1070"/>
      <c r="CA32" s="1070"/>
      <c r="CB32" s="1070"/>
      <c r="CC32" s="1070"/>
      <c r="CD32" s="1070"/>
      <c r="CE32" s="1070"/>
      <c r="CF32" s="1070"/>
      <c r="CG32" s="1071"/>
      <c r="CH32" s="1044"/>
      <c r="CI32" s="1045"/>
      <c r="CJ32" s="1045"/>
      <c r="CK32" s="1045"/>
      <c r="CL32" s="1046"/>
      <c r="CM32" s="1044"/>
      <c r="CN32" s="1045"/>
      <c r="CO32" s="1045"/>
      <c r="CP32" s="1045"/>
      <c r="CQ32" s="1046"/>
      <c r="CR32" s="1044"/>
      <c r="CS32" s="1045"/>
      <c r="CT32" s="1045"/>
      <c r="CU32" s="1045"/>
      <c r="CV32" s="1046"/>
      <c r="CW32" s="1044"/>
      <c r="CX32" s="1045"/>
      <c r="CY32" s="1045"/>
      <c r="CZ32" s="1045"/>
      <c r="DA32" s="1046"/>
      <c r="DB32" s="1044"/>
      <c r="DC32" s="1045"/>
      <c r="DD32" s="1045"/>
      <c r="DE32" s="1045"/>
      <c r="DF32" s="1046"/>
      <c r="DG32" s="1044"/>
      <c r="DH32" s="1045"/>
      <c r="DI32" s="1045"/>
      <c r="DJ32" s="1045"/>
      <c r="DK32" s="1046"/>
      <c r="DL32" s="1044"/>
      <c r="DM32" s="1045"/>
      <c r="DN32" s="1045"/>
      <c r="DO32" s="1045"/>
      <c r="DP32" s="1046"/>
      <c r="DQ32" s="1044"/>
      <c r="DR32" s="1045"/>
      <c r="DS32" s="1045"/>
      <c r="DT32" s="1045"/>
      <c r="DU32" s="1046"/>
      <c r="DV32" s="1047"/>
      <c r="DW32" s="1048"/>
      <c r="DX32" s="1048"/>
      <c r="DY32" s="1048"/>
      <c r="DZ32" s="1049"/>
      <c r="EA32" s="247"/>
    </row>
    <row r="33" spans="1:131" s="248" customFormat="1" ht="26.25" customHeight="1" x14ac:dyDescent="0.15">
      <c r="A33" s="267">
        <v>6</v>
      </c>
      <c r="B33" s="1092"/>
      <c r="C33" s="1093"/>
      <c r="D33" s="1093"/>
      <c r="E33" s="1093"/>
      <c r="F33" s="1093"/>
      <c r="G33" s="1093"/>
      <c r="H33" s="1093"/>
      <c r="I33" s="1093"/>
      <c r="J33" s="1093"/>
      <c r="K33" s="1093"/>
      <c r="L33" s="1093"/>
      <c r="M33" s="1093"/>
      <c r="N33" s="1093"/>
      <c r="O33" s="1093"/>
      <c r="P33" s="1094"/>
      <c r="Q33" s="1098"/>
      <c r="R33" s="1099"/>
      <c r="S33" s="1099"/>
      <c r="T33" s="1099"/>
      <c r="U33" s="1099"/>
      <c r="V33" s="1099"/>
      <c r="W33" s="1099"/>
      <c r="X33" s="1099"/>
      <c r="Y33" s="1099"/>
      <c r="Z33" s="1099"/>
      <c r="AA33" s="1099"/>
      <c r="AB33" s="1099"/>
      <c r="AC33" s="1099"/>
      <c r="AD33" s="1099"/>
      <c r="AE33" s="1100"/>
      <c r="AF33" s="1074"/>
      <c r="AG33" s="1075"/>
      <c r="AH33" s="1075"/>
      <c r="AI33" s="1075"/>
      <c r="AJ33" s="1076"/>
      <c r="AK33" s="1035"/>
      <c r="AL33" s="1026"/>
      <c r="AM33" s="1026"/>
      <c r="AN33" s="1026"/>
      <c r="AO33" s="1026"/>
      <c r="AP33" s="1026"/>
      <c r="AQ33" s="1026"/>
      <c r="AR33" s="1026"/>
      <c r="AS33" s="1026"/>
      <c r="AT33" s="1026"/>
      <c r="AU33" s="1026"/>
      <c r="AV33" s="1026"/>
      <c r="AW33" s="1026"/>
      <c r="AX33" s="1026"/>
      <c r="AY33" s="1026"/>
      <c r="AZ33" s="1097"/>
      <c r="BA33" s="1097"/>
      <c r="BB33" s="1097"/>
      <c r="BC33" s="1097"/>
      <c r="BD33" s="1097"/>
      <c r="BE33" s="1087"/>
      <c r="BF33" s="1087"/>
      <c r="BG33" s="1087"/>
      <c r="BH33" s="1087"/>
      <c r="BI33" s="1088"/>
      <c r="BJ33" s="253"/>
      <c r="BK33" s="253"/>
      <c r="BL33" s="253"/>
      <c r="BM33" s="253"/>
      <c r="BN33" s="253"/>
      <c r="BO33" s="266"/>
      <c r="BP33" s="266"/>
      <c r="BQ33" s="263">
        <v>27</v>
      </c>
      <c r="BR33" s="264"/>
      <c r="BS33" s="1069"/>
      <c r="BT33" s="1070"/>
      <c r="BU33" s="1070"/>
      <c r="BV33" s="1070"/>
      <c r="BW33" s="1070"/>
      <c r="BX33" s="1070"/>
      <c r="BY33" s="1070"/>
      <c r="BZ33" s="1070"/>
      <c r="CA33" s="1070"/>
      <c r="CB33" s="1070"/>
      <c r="CC33" s="1070"/>
      <c r="CD33" s="1070"/>
      <c r="CE33" s="1070"/>
      <c r="CF33" s="1070"/>
      <c r="CG33" s="1071"/>
      <c r="CH33" s="1044"/>
      <c r="CI33" s="1045"/>
      <c r="CJ33" s="1045"/>
      <c r="CK33" s="1045"/>
      <c r="CL33" s="1046"/>
      <c r="CM33" s="1044"/>
      <c r="CN33" s="1045"/>
      <c r="CO33" s="1045"/>
      <c r="CP33" s="1045"/>
      <c r="CQ33" s="1046"/>
      <c r="CR33" s="1044"/>
      <c r="CS33" s="1045"/>
      <c r="CT33" s="1045"/>
      <c r="CU33" s="1045"/>
      <c r="CV33" s="1046"/>
      <c r="CW33" s="1044"/>
      <c r="CX33" s="1045"/>
      <c r="CY33" s="1045"/>
      <c r="CZ33" s="1045"/>
      <c r="DA33" s="1046"/>
      <c r="DB33" s="1044"/>
      <c r="DC33" s="1045"/>
      <c r="DD33" s="1045"/>
      <c r="DE33" s="1045"/>
      <c r="DF33" s="1046"/>
      <c r="DG33" s="1044"/>
      <c r="DH33" s="1045"/>
      <c r="DI33" s="1045"/>
      <c r="DJ33" s="1045"/>
      <c r="DK33" s="1046"/>
      <c r="DL33" s="1044"/>
      <c r="DM33" s="1045"/>
      <c r="DN33" s="1045"/>
      <c r="DO33" s="1045"/>
      <c r="DP33" s="1046"/>
      <c r="DQ33" s="1044"/>
      <c r="DR33" s="1045"/>
      <c r="DS33" s="1045"/>
      <c r="DT33" s="1045"/>
      <c r="DU33" s="1046"/>
      <c r="DV33" s="1047"/>
      <c r="DW33" s="1048"/>
      <c r="DX33" s="1048"/>
      <c r="DY33" s="1048"/>
      <c r="DZ33" s="1049"/>
      <c r="EA33" s="247"/>
    </row>
    <row r="34" spans="1:131" s="248" customFormat="1" ht="26.25" customHeight="1" x14ac:dyDescent="0.15">
      <c r="A34" s="267">
        <v>7</v>
      </c>
      <c r="B34" s="1092"/>
      <c r="C34" s="1093"/>
      <c r="D34" s="1093"/>
      <c r="E34" s="1093"/>
      <c r="F34" s="1093"/>
      <c r="G34" s="1093"/>
      <c r="H34" s="1093"/>
      <c r="I34" s="1093"/>
      <c r="J34" s="1093"/>
      <c r="K34" s="1093"/>
      <c r="L34" s="1093"/>
      <c r="M34" s="1093"/>
      <c r="N34" s="1093"/>
      <c r="O34" s="1093"/>
      <c r="P34" s="1094"/>
      <c r="Q34" s="1098"/>
      <c r="R34" s="1099"/>
      <c r="S34" s="1099"/>
      <c r="T34" s="1099"/>
      <c r="U34" s="1099"/>
      <c r="V34" s="1099"/>
      <c r="W34" s="1099"/>
      <c r="X34" s="1099"/>
      <c r="Y34" s="1099"/>
      <c r="Z34" s="1099"/>
      <c r="AA34" s="1099"/>
      <c r="AB34" s="1099"/>
      <c r="AC34" s="1099"/>
      <c r="AD34" s="1099"/>
      <c r="AE34" s="1100"/>
      <c r="AF34" s="1074"/>
      <c r="AG34" s="1075"/>
      <c r="AH34" s="1075"/>
      <c r="AI34" s="1075"/>
      <c r="AJ34" s="1076"/>
      <c r="AK34" s="1035"/>
      <c r="AL34" s="1026"/>
      <c r="AM34" s="1026"/>
      <c r="AN34" s="1026"/>
      <c r="AO34" s="1026"/>
      <c r="AP34" s="1026"/>
      <c r="AQ34" s="1026"/>
      <c r="AR34" s="1026"/>
      <c r="AS34" s="1026"/>
      <c r="AT34" s="1026"/>
      <c r="AU34" s="1026"/>
      <c r="AV34" s="1026"/>
      <c r="AW34" s="1026"/>
      <c r="AX34" s="1026"/>
      <c r="AY34" s="1026"/>
      <c r="AZ34" s="1097"/>
      <c r="BA34" s="1097"/>
      <c r="BB34" s="1097"/>
      <c r="BC34" s="1097"/>
      <c r="BD34" s="1097"/>
      <c r="BE34" s="1087"/>
      <c r="BF34" s="1087"/>
      <c r="BG34" s="1087"/>
      <c r="BH34" s="1087"/>
      <c r="BI34" s="1088"/>
      <c r="BJ34" s="253"/>
      <c r="BK34" s="253"/>
      <c r="BL34" s="253"/>
      <c r="BM34" s="253"/>
      <c r="BN34" s="253"/>
      <c r="BO34" s="266"/>
      <c r="BP34" s="266"/>
      <c r="BQ34" s="263">
        <v>28</v>
      </c>
      <c r="BR34" s="264"/>
      <c r="BS34" s="1069"/>
      <c r="BT34" s="1070"/>
      <c r="BU34" s="1070"/>
      <c r="BV34" s="1070"/>
      <c r="BW34" s="1070"/>
      <c r="BX34" s="1070"/>
      <c r="BY34" s="1070"/>
      <c r="BZ34" s="1070"/>
      <c r="CA34" s="1070"/>
      <c r="CB34" s="1070"/>
      <c r="CC34" s="1070"/>
      <c r="CD34" s="1070"/>
      <c r="CE34" s="1070"/>
      <c r="CF34" s="1070"/>
      <c r="CG34" s="1071"/>
      <c r="CH34" s="1044"/>
      <c r="CI34" s="1045"/>
      <c r="CJ34" s="1045"/>
      <c r="CK34" s="1045"/>
      <c r="CL34" s="1046"/>
      <c r="CM34" s="1044"/>
      <c r="CN34" s="1045"/>
      <c r="CO34" s="1045"/>
      <c r="CP34" s="1045"/>
      <c r="CQ34" s="1046"/>
      <c r="CR34" s="1044"/>
      <c r="CS34" s="1045"/>
      <c r="CT34" s="1045"/>
      <c r="CU34" s="1045"/>
      <c r="CV34" s="1046"/>
      <c r="CW34" s="1044"/>
      <c r="CX34" s="1045"/>
      <c r="CY34" s="1045"/>
      <c r="CZ34" s="1045"/>
      <c r="DA34" s="1046"/>
      <c r="DB34" s="1044"/>
      <c r="DC34" s="1045"/>
      <c r="DD34" s="1045"/>
      <c r="DE34" s="1045"/>
      <c r="DF34" s="1046"/>
      <c r="DG34" s="1044"/>
      <c r="DH34" s="1045"/>
      <c r="DI34" s="1045"/>
      <c r="DJ34" s="1045"/>
      <c r="DK34" s="1046"/>
      <c r="DL34" s="1044"/>
      <c r="DM34" s="1045"/>
      <c r="DN34" s="1045"/>
      <c r="DO34" s="1045"/>
      <c r="DP34" s="1046"/>
      <c r="DQ34" s="1044"/>
      <c r="DR34" s="1045"/>
      <c r="DS34" s="1045"/>
      <c r="DT34" s="1045"/>
      <c r="DU34" s="1046"/>
      <c r="DV34" s="1047"/>
      <c r="DW34" s="1048"/>
      <c r="DX34" s="1048"/>
      <c r="DY34" s="1048"/>
      <c r="DZ34" s="1049"/>
      <c r="EA34" s="247"/>
    </row>
    <row r="35" spans="1:131" s="248" customFormat="1" ht="26.25" customHeight="1" x14ac:dyDescent="0.15">
      <c r="A35" s="267">
        <v>8</v>
      </c>
      <c r="B35" s="1092"/>
      <c r="C35" s="1093"/>
      <c r="D35" s="1093"/>
      <c r="E35" s="1093"/>
      <c r="F35" s="1093"/>
      <c r="G35" s="1093"/>
      <c r="H35" s="1093"/>
      <c r="I35" s="1093"/>
      <c r="J35" s="1093"/>
      <c r="K35" s="1093"/>
      <c r="L35" s="1093"/>
      <c r="M35" s="1093"/>
      <c r="N35" s="1093"/>
      <c r="O35" s="1093"/>
      <c r="P35" s="1094"/>
      <c r="Q35" s="1098"/>
      <c r="R35" s="1099"/>
      <c r="S35" s="1099"/>
      <c r="T35" s="1099"/>
      <c r="U35" s="1099"/>
      <c r="V35" s="1099"/>
      <c r="W35" s="1099"/>
      <c r="X35" s="1099"/>
      <c r="Y35" s="1099"/>
      <c r="Z35" s="1099"/>
      <c r="AA35" s="1099"/>
      <c r="AB35" s="1099"/>
      <c r="AC35" s="1099"/>
      <c r="AD35" s="1099"/>
      <c r="AE35" s="1100"/>
      <c r="AF35" s="1074"/>
      <c r="AG35" s="1075"/>
      <c r="AH35" s="1075"/>
      <c r="AI35" s="1075"/>
      <c r="AJ35" s="1076"/>
      <c r="AK35" s="1035"/>
      <c r="AL35" s="1026"/>
      <c r="AM35" s="1026"/>
      <c r="AN35" s="1026"/>
      <c r="AO35" s="1026"/>
      <c r="AP35" s="1026"/>
      <c r="AQ35" s="1026"/>
      <c r="AR35" s="1026"/>
      <c r="AS35" s="1026"/>
      <c r="AT35" s="1026"/>
      <c r="AU35" s="1026"/>
      <c r="AV35" s="1026"/>
      <c r="AW35" s="1026"/>
      <c r="AX35" s="1026"/>
      <c r="AY35" s="1026"/>
      <c r="AZ35" s="1097"/>
      <c r="BA35" s="1097"/>
      <c r="BB35" s="1097"/>
      <c r="BC35" s="1097"/>
      <c r="BD35" s="1097"/>
      <c r="BE35" s="1087"/>
      <c r="BF35" s="1087"/>
      <c r="BG35" s="1087"/>
      <c r="BH35" s="1087"/>
      <c r="BI35" s="1088"/>
      <c r="BJ35" s="253"/>
      <c r="BK35" s="253"/>
      <c r="BL35" s="253"/>
      <c r="BM35" s="253"/>
      <c r="BN35" s="253"/>
      <c r="BO35" s="266"/>
      <c r="BP35" s="266"/>
      <c r="BQ35" s="263">
        <v>29</v>
      </c>
      <c r="BR35" s="264"/>
      <c r="BS35" s="1069"/>
      <c r="BT35" s="1070"/>
      <c r="BU35" s="1070"/>
      <c r="BV35" s="1070"/>
      <c r="BW35" s="1070"/>
      <c r="BX35" s="1070"/>
      <c r="BY35" s="1070"/>
      <c r="BZ35" s="1070"/>
      <c r="CA35" s="1070"/>
      <c r="CB35" s="1070"/>
      <c r="CC35" s="1070"/>
      <c r="CD35" s="1070"/>
      <c r="CE35" s="1070"/>
      <c r="CF35" s="1070"/>
      <c r="CG35" s="1071"/>
      <c r="CH35" s="1044"/>
      <c r="CI35" s="1045"/>
      <c r="CJ35" s="1045"/>
      <c r="CK35" s="1045"/>
      <c r="CL35" s="1046"/>
      <c r="CM35" s="1044"/>
      <c r="CN35" s="1045"/>
      <c r="CO35" s="1045"/>
      <c r="CP35" s="1045"/>
      <c r="CQ35" s="1046"/>
      <c r="CR35" s="1044"/>
      <c r="CS35" s="1045"/>
      <c r="CT35" s="1045"/>
      <c r="CU35" s="1045"/>
      <c r="CV35" s="1046"/>
      <c r="CW35" s="1044"/>
      <c r="CX35" s="1045"/>
      <c r="CY35" s="1045"/>
      <c r="CZ35" s="1045"/>
      <c r="DA35" s="1046"/>
      <c r="DB35" s="1044"/>
      <c r="DC35" s="1045"/>
      <c r="DD35" s="1045"/>
      <c r="DE35" s="1045"/>
      <c r="DF35" s="1046"/>
      <c r="DG35" s="1044"/>
      <c r="DH35" s="1045"/>
      <c r="DI35" s="1045"/>
      <c r="DJ35" s="1045"/>
      <c r="DK35" s="1046"/>
      <c r="DL35" s="1044"/>
      <c r="DM35" s="1045"/>
      <c r="DN35" s="1045"/>
      <c r="DO35" s="1045"/>
      <c r="DP35" s="1046"/>
      <c r="DQ35" s="1044"/>
      <c r="DR35" s="1045"/>
      <c r="DS35" s="1045"/>
      <c r="DT35" s="1045"/>
      <c r="DU35" s="1046"/>
      <c r="DV35" s="1047"/>
      <c r="DW35" s="1048"/>
      <c r="DX35" s="1048"/>
      <c r="DY35" s="1048"/>
      <c r="DZ35" s="1049"/>
      <c r="EA35" s="247"/>
    </row>
    <row r="36" spans="1:131" s="248" customFormat="1" ht="26.25" customHeight="1" x14ac:dyDescent="0.15">
      <c r="A36" s="267">
        <v>9</v>
      </c>
      <c r="B36" s="1092"/>
      <c r="C36" s="1093"/>
      <c r="D36" s="1093"/>
      <c r="E36" s="1093"/>
      <c r="F36" s="1093"/>
      <c r="G36" s="1093"/>
      <c r="H36" s="1093"/>
      <c r="I36" s="1093"/>
      <c r="J36" s="1093"/>
      <c r="K36" s="1093"/>
      <c r="L36" s="1093"/>
      <c r="M36" s="1093"/>
      <c r="N36" s="1093"/>
      <c r="O36" s="1093"/>
      <c r="P36" s="1094"/>
      <c r="Q36" s="1098"/>
      <c r="R36" s="1099"/>
      <c r="S36" s="1099"/>
      <c r="T36" s="1099"/>
      <c r="U36" s="1099"/>
      <c r="V36" s="1099"/>
      <c r="W36" s="1099"/>
      <c r="X36" s="1099"/>
      <c r="Y36" s="1099"/>
      <c r="Z36" s="1099"/>
      <c r="AA36" s="1099"/>
      <c r="AB36" s="1099"/>
      <c r="AC36" s="1099"/>
      <c r="AD36" s="1099"/>
      <c r="AE36" s="1100"/>
      <c r="AF36" s="1074"/>
      <c r="AG36" s="1075"/>
      <c r="AH36" s="1075"/>
      <c r="AI36" s="1075"/>
      <c r="AJ36" s="1076"/>
      <c r="AK36" s="1035"/>
      <c r="AL36" s="1026"/>
      <c r="AM36" s="1026"/>
      <c r="AN36" s="1026"/>
      <c r="AO36" s="1026"/>
      <c r="AP36" s="1026"/>
      <c r="AQ36" s="1026"/>
      <c r="AR36" s="1026"/>
      <c r="AS36" s="1026"/>
      <c r="AT36" s="1026"/>
      <c r="AU36" s="1026"/>
      <c r="AV36" s="1026"/>
      <c r="AW36" s="1026"/>
      <c r="AX36" s="1026"/>
      <c r="AY36" s="1026"/>
      <c r="AZ36" s="1097"/>
      <c r="BA36" s="1097"/>
      <c r="BB36" s="1097"/>
      <c r="BC36" s="1097"/>
      <c r="BD36" s="1097"/>
      <c r="BE36" s="1087"/>
      <c r="BF36" s="1087"/>
      <c r="BG36" s="1087"/>
      <c r="BH36" s="1087"/>
      <c r="BI36" s="1088"/>
      <c r="BJ36" s="253"/>
      <c r="BK36" s="253"/>
      <c r="BL36" s="253"/>
      <c r="BM36" s="253"/>
      <c r="BN36" s="253"/>
      <c r="BO36" s="266"/>
      <c r="BP36" s="266"/>
      <c r="BQ36" s="263">
        <v>30</v>
      </c>
      <c r="BR36" s="264"/>
      <c r="BS36" s="1069"/>
      <c r="BT36" s="1070"/>
      <c r="BU36" s="1070"/>
      <c r="BV36" s="1070"/>
      <c r="BW36" s="1070"/>
      <c r="BX36" s="1070"/>
      <c r="BY36" s="1070"/>
      <c r="BZ36" s="1070"/>
      <c r="CA36" s="1070"/>
      <c r="CB36" s="1070"/>
      <c r="CC36" s="1070"/>
      <c r="CD36" s="1070"/>
      <c r="CE36" s="1070"/>
      <c r="CF36" s="1070"/>
      <c r="CG36" s="1071"/>
      <c r="CH36" s="1044"/>
      <c r="CI36" s="1045"/>
      <c r="CJ36" s="1045"/>
      <c r="CK36" s="1045"/>
      <c r="CL36" s="1046"/>
      <c r="CM36" s="1044"/>
      <c r="CN36" s="1045"/>
      <c r="CO36" s="1045"/>
      <c r="CP36" s="1045"/>
      <c r="CQ36" s="1046"/>
      <c r="CR36" s="1044"/>
      <c r="CS36" s="1045"/>
      <c r="CT36" s="1045"/>
      <c r="CU36" s="1045"/>
      <c r="CV36" s="1046"/>
      <c r="CW36" s="1044"/>
      <c r="CX36" s="1045"/>
      <c r="CY36" s="1045"/>
      <c r="CZ36" s="1045"/>
      <c r="DA36" s="1046"/>
      <c r="DB36" s="1044"/>
      <c r="DC36" s="1045"/>
      <c r="DD36" s="1045"/>
      <c r="DE36" s="1045"/>
      <c r="DF36" s="1046"/>
      <c r="DG36" s="1044"/>
      <c r="DH36" s="1045"/>
      <c r="DI36" s="1045"/>
      <c r="DJ36" s="1045"/>
      <c r="DK36" s="1046"/>
      <c r="DL36" s="1044"/>
      <c r="DM36" s="1045"/>
      <c r="DN36" s="1045"/>
      <c r="DO36" s="1045"/>
      <c r="DP36" s="1046"/>
      <c r="DQ36" s="1044"/>
      <c r="DR36" s="1045"/>
      <c r="DS36" s="1045"/>
      <c r="DT36" s="1045"/>
      <c r="DU36" s="1046"/>
      <c r="DV36" s="1047"/>
      <c r="DW36" s="1048"/>
      <c r="DX36" s="1048"/>
      <c r="DY36" s="1048"/>
      <c r="DZ36" s="1049"/>
      <c r="EA36" s="247"/>
    </row>
    <row r="37" spans="1:131" s="248" customFormat="1" ht="26.25" customHeight="1" x14ac:dyDescent="0.15">
      <c r="A37" s="267">
        <v>10</v>
      </c>
      <c r="B37" s="1092"/>
      <c r="C37" s="1093"/>
      <c r="D37" s="1093"/>
      <c r="E37" s="1093"/>
      <c r="F37" s="1093"/>
      <c r="G37" s="1093"/>
      <c r="H37" s="1093"/>
      <c r="I37" s="1093"/>
      <c r="J37" s="1093"/>
      <c r="K37" s="1093"/>
      <c r="L37" s="1093"/>
      <c r="M37" s="1093"/>
      <c r="N37" s="1093"/>
      <c r="O37" s="1093"/>
      <c r="P37" s="1094"/>
      <c r="Q37" s="1098"/>
      <c r="R37" s="1099"/>
      <c r="S37" s="1099"/>
      <c r="T37" s="1099"/>
      <c r="U37" s="1099"/>
      <c r="V37" s="1099"/>
      <c r="W37" s="1099"/>
      <c r="X37" s="1099"/>
      <c r="Y37" s="1099"/>
      <c r="Z37" s="1099"/>
      <c r="AA37" s="1099"/>
      <c r="AB37" s="1099"/>
      <c r="AC37" s="1099"/>
      <c r="AD37" s="1099"/>
      <c r="AE37" s="1100"/>
      <c r="AF37" s="1074"/>
      <c r="AG37" s="1075"/>
      <c r="AH37" s="1075"/>
      <c r="AI37" s="1075"/>
      <c r="AJ37" s="1076"/>
      <c r="AK37" s="1035"/>
      <c r="AL37" s="1026"/>
      <c r="AM37" s="1026"/>
      <c r="AN37" s="1026"/>
      <c r="AO37" s="1026"/>
      <c r="AP37" s="1026"/>
      <c r="AQ37" s="1026"/>
      <c r="AR37" s="1026"/>
      <c r="AS37" s="1026"/>
      <c r="AT37" s="1026"/>
      <c r="AU37" s="1026"/>
      <c r="AV37" s="1026"/>
      <c r="AW37" s="1026"/>
      <c r="AX37" s="1026"/>
      <c r="AY37" s="1026"/>
      <c r="AZ37" s="1097"/>
      <c r="BA37" s="1097"/>
      <c r="BB37" s="1097"/>
      <c r="BC37" s="1097"/>
      <c r="BD37" s="1097"/>
      <c r="BE37" s="1087"/>
      <c r="BF37" s="1087"/>
      <c r="BG37" s="1087"/>
      <c r="BH37" s="1087"/>
      <c r="BI37" s="1088"/>
      <c r="BJ37" s="253"/>
      <c r="BK37" s="253"/>
      <c r="BL37" s="253"/>
      <c r="BM37" s="253"/>
      <c r="BN37" s="253"/>
      <c r="BO37" s="266"/>
      <c r="BP37" s="266"/>
      <c r="BQ37" s="263">
        <v>31</v>
      </c>
      <c r="BR37" s="264"/>
      <c r="BS37" s="1069"/>
      <c r="BT37" s="1070"/>
      <c r="BU37" s="1070"/>
      <c r="BV37" s="1070"/>
      <c r="BW37" s="1070"/>
      <c r="BX37" s="1070"/>
      <c r="BY37" s="1070"/>
      <c r="BZ37" s="1070"/>
      <c r="CA37" s="1070"/>
      <c r="CB37" s="1070"/>
      <c r="CC37" s="1070"/>
      <c r="CD37" s="1070"/>
      <c r="CE37" s="1070"/>
      <c r="CF37" s="1070"/>
      <c r="CG37" s="1071"/>
      <c r="CH37" s="1044"/>
      <c r="CI37" s="1045"/>
      <c r="CJ37" s="1045"/>
      <c r="CK37" s="1045"/>
      <c r="CL37" s="1046"/>
      <c r="CM37" s="1044"/>
      <c r="CN37" s="1045"/>
      <c r="CO37" s="1045"/>
      <c r="CP37" s="1045"/>
      <c r="CQ37" s="1046"/>
      <c r="CR37" s="1044"/>
      <c r="CS37" s="1045"/>
      <c r="CT37" s="1045"/>
      <c r="CU37" s="1045"/>
      <c r="CV37" s="1046"/>
      <c r="CW37" s="1044"/>
      <c r="CX37" s="1045"/>
      <c r="CY37" s="1045"/>
      <c r="CZ37" s="1045"/>
      <c r="DA37" s="1046"/>
      <c r="DB37" s="1044"/>
      <c r="DC37" s="1045"/>
      <c r="DD37" s="1045"/>
      <c r="DE37" s="1045"/>
      <c r="DF37" s="1046"/>
      <c r="DG37" s="1044"/>
      <c r="DH37" s="1045"/>
      <c r="DI37" s="1045"/>
      <c r="DJ37" s="1045"/>
      <c r="DK37" s="1046"/>
      <c r="DL37" s="1044"/>
      <c r="DM37" s="1045"/>
      <c r="DN37" s="1045"/>
      <c r="DO37" s="1045"/>
      <c r="DP37" s="1046"/>
      <c r="DQ37" s="1044"/>
      <c r="DR37" s="1045"/>
      <c r="DS37" s="1045"/>
      <c r="DT37" s="1045"/>
      <c r="DU37" s="1046"/>
      <c r="DV37" s="1047"/>
      <c r="DW37" s="1048"/>
      <c r="DX37" s="1048"/>
      <c r="DY37" s="1048"/>
      <c r="DZ37" s="1049"/>
      <c r="EA37" s="247"/>
    </row>
    <row r="38" spans="1:131" s="248" customFormat="1" ht="26.25" customHeight="1" x14ac:dyDescent="0.15">
      <c r="A38" s="267">
        <v>11</v>
      </c>
      <c r="B38" s="1092"/>
      <c r="C38" s="1093"/>
      <c r="D38" s="1093"/>
      <c r="E38" s="1093"/>
      <c r="F38" s="1093"/>
      <c r="G38" s="1093"/>
      <c r="H38" s="1093"/>
      <c r="I38" s="1093"/>
      <c r="J38" s="1093"/>
      <c r="K38" s="1093"/>
      <c r="L38" s="1093"/>
      <c r="M38" s="1093"/>
      <c r="N38" s="1093"/>
      <c r="O38" s="1093"/>
      <c r="P38" s="1094"/>
      <c r="Q38" s="1098"/>
      <c r="R38" s="1099"/>
      <c r="S38" s="1099"/>
      <c r="T38" s="1099"/>
      <c r="U38" s="1099"/>
      <c r="V38" s="1099"/>
      <c r="W38" s="1099"/>
      <c r="X38" s="1099"/>
      <c r="Y38" s="1099"/>
      <c r="Z38" s="1099"/>
      <c r="AA38" s="1099"/>
      <c r="AB38" s="1099"/>
      <c r="AC38" s="1099"/>
      <c r="AD38" s="1099"/>
      <c r="AE38" s="1100"/>
      <c r="AF38" s="1074"/>
      <c r="AG38" s="1075"/>
      <c r="AH38" s="1075"/>
      <c r="AI38" s="1075"/>
      <c r="AJ38" s="1076"/>
      <c r="AK38" s="1035"/>
      <c r="AL38" s="1026"/>
      <c r="AM38" s="1026"/>
      <c r="AN38" s="1026"/>
      <c r="AO38" s="1026"/>
      <c r="AP38" s="1026"/>
      <c r="AQ38" s="1026"/>
      <c r="AR38" s="1026"/>
      <c r="AS38" s="1026"/>
      <c r="AT38" s="1026"/>
      <c r="AU38" s="1026"/>
      <c r="AV38" s="1026"/>
      <c r="AW38" s="1026"/>
      <c r="AX38" s="1026"/>
      <c r="AY38" s="1026"/>
      <c r="AZ38" s="1097"/>
      <c r="BA38" s="1097"/>
      <c r="BB38" s="1097"/>
      <c r="BC38" s="1097"/>
      <c r="BD38" s="1097"/>
      <c r="BE38" s="1087"/>
      <c r="BF38" s="1087"/>
      <c r="BG38" s="1087"/>
      <c r="BH38" s="1087"/>
      <c r="BI38" s="1088"/>
      <c r="BJ38" s="253"/>
      <c r="BK38" s="253"/>
      <c r="BL38" s="253"/>
      <c r="BM38" s="253"/>
      <c r="BN38" s="253"/>
      <c r="BO38" s="266"/>
      <c r="BP38" s="266"/>
      <c r="BQ38" s="263">
        <v>32</v>
      </c>
      <c r="BR38" s="264"/>
      <c r="BS38" s="1069"/>
      <c r="BT38" s="1070"/>
      <c r="BU38" s="1070"/>
      <c r="BV38" s="1070"/>
      <c r="BW38" s="1070"/>
      <c r="BX38" s="1070"/>
      <c r="BY38" s="1070"/>
      <c r="BZ38" s="1070"/>
      <c r="CA38" s="1070"/>
      <c r="CB38" s="1070"/>
      <c r="CC38" s="1070"/>
      <c r="CD38" s="1070"/>
      <c r="CE38" s="1070"/>
      <c r="CF38" s="1070"/>
      <c r="CG38" s="1071"/>
      <c r="CH38" s="1044"/>
      <c r="CI38" s="1045"/>
      <c r="CJ38" s="1045"/>
      <c r="CK38" s="1045"/>
      <c r="CL38" s="1046"/>
      <c r="CM38" s="1044"/>
      <c r="CN38" s="1045"/>
      <c r="CO38" s="1045"/>
      <c r="CP38" s="1045"/>
      <c r="CQ38" s="1046"/>
      <c r="CR38" s="1044"/>
      <c r="CS38" s="1045"/>
      <c r="CT38" s="1045"/>
      <c r="CU38" s="1045"/>
      <c r="CV38" s="1046"/>
      <c r="CW38" s="1044"/>
      <c r="CX38" s="1045"/>
      <c r="CY38" s="1045"/>
      <c r="CZ38" s="1045"/>
      <c r="DA38" s="1046"/>
      <c r="DB38" s="1044"/>
      <c r="DC38" s="1045"/>
      <c r="DD38" s="1045"/>
      <c r="DE38" s="1045"/>
      <c r="DF38" s="1046"/>
      <c r="DG38" s="1044"/>
      <c r="DH38" s="1045"/>
      <c r="DI38" s="1045"/>
      <c r="DJ38" s="1045"/>
      <c r="DK38" s="1046"/>
      <c r="DL38" s="1044"/>
      <c r="DM38" s="1045"/>
      <c r="DN38" s="1045"/>
      <c r="DO38" s="1045"/>
      <c r="DP38" s="1046"/>
      <c r="DQ38" s="1044"/>
      <c r="DR38" s="1045"/>
      <c r="DS38" s="1045"/>
      <c r="DT38" s="1045"/>
      <c r="DU38" s="1046"/>
      <c r="DV38" s="1047"/>
      <c r="DW38" s="1048"/>
      <c r="DX38" s="1048"/>
      <c r="DY38" s="1048"/>
      <c r="DZ38" s="1049"/>
      <c r="EA38" s="247"/>
    </row>
    <row r="39" spans="1:131" s="248" customFormat="1" ht="26.25" customHeight="1" x14ac:dyDescent="0.15">
      <c r="A39" s="267">
        <v>12</v>
      </c>
      <c r="B39" s="1092"/>
      <c r="C39" s="1093"/>
      <c r="D39" s="1093"/>
      <c r="E39" s="1093"/>
      <c r="F39" s="1093"/>
      <c r="G39" s="1093"/>
      <c r="H39" s="1093"/>
      <c r="I39" s="1093"/>
      <c r="J39" s="1093"/>
      <c r="K39" s="1093"/>
      <c r="L39" s="1093"/>
      <c r="M39" s="1093"/>
      <c r="N39" s="1093"/>
      <c r="O39" s="1093"/>
      <c r="P39" s="1094"/>
      <c r="Q39" s="1098"/>
      <c r="R39" s="1099"/>
      <c r="S39" s="1099"/>
      <c r="T39" s="1099"/>
      <c r="U39" s="1099"/>
      <c r="V39" s="1099"/>
      <c r="W39" s="1099"/>
      <c r="X39" s="1099"/>
      <c r="Y39" s="1099"/>
      <c r="Z39" s="1099"/>
      <c r="AA39" s="1099"/>
      <c r="AB39" s="1099"/>
      <c r="AC39" s="1099"/>
      <c r="AD39" s="1099"/>
      <c r="AE39" s="1100"/>
      <c r="AF39" s="1074"/>
      <c r="AG39" s="1075"/>
      <c r="AH39" s="1075"/>
      <c r="AI39" s="1075"/>
      <c r="AJ39" s="1076"/>
      <c r="AK39" s="1035"/>
      <c r="AL39" s="1026"/>
      <c r="AM39" s="1026"/>
      <c r="AN39" s="1026"/>
      <c r="AO39" s="1026"/>
      <c r="AP39" s="1026"/>
      <c r="AQ39" s="1026"/>
      <c r="AR39" s="1026"/>
      <c r="AS39" s="1026"/>
      <c r="AT39" s="1026"/>
      <c r="AU39" s="1026"/>
      <c r="AV39" s="1026"/>
      <c r="AW39" s="1026"/>
      <c r="AX39" s="1026"/>
      <c r="AY39" s="1026"/>
      <c r="AZ39" s="1097"/>
      <c r="BA39" s="1097"/>
      <c r="BB39" s="1097"/>
      <c r="BC39" s="1097"/>
      <c r="BD39" s="1097"/>
      <c r="BE39" s="1087"/>
      <c r="BF39" s="1087"/>
      <c r="BG39" s="1087"/>
      <c r="BH39" s="1087"/>
      <c r="BI39" s="1088"/>
      <c r="BJ39" s="253"/>
      <c r="BK39" s="253"/>
      <c r="BL39" s="253"/>
      <c r="BM39" s="253"/>
      <c r="BN39" s="253"/>
      <c r="BO39" s="266"/>
      <c r="BP39" s="266"/>
      <c r="BQ39" s="263">
        <v>33</v>
      </c>
      <c r="BR39" s="264"/>
      <c r="BS39" s="1069"/>
      <c r="BT39" s="1070"/>
      <c r="BU39" s="1070"/>
      <c r="BV39" s="1070"/>
      <c r="BW39" s="1070"/>
      <c r="BX39" s="1070"/>
      <c r="BY39" s="1070"/>
      <c r="BZ39" s="1070"/>
      <c r="CA39" s="1070"/>
      <c r="CB39" s="1070"/>
      <c r="CC39" s="1070"/>
      <c r="CD39" s="1070"/>
      <c r="CE39" s="1070"/>
      <c r="CF39" s="1070"/>
      <c r="CG39" s="1071"/>
      <c r="CH39" s="1044"/>
      <c r="CI39" s="1045"/>
      <c r="CJ39" s="1045"/>
      <c r="CK39" s="1045"/>
      <c r="CL39" s="1046"/>
      <c r="CM39" s="1044"/>
      <c r="CN39" s="1045"/>
      <c r="CO39" s="1045"/>
      <c r="CP39" s="1045"/>
      <c r="CQ39" s="1046"/>
      <c r="CR39" s="1044"/>
      <c r="CS39" s="1045"/>
      <c r="CT39" s="1045"/>
      <c r="CU39" s="1045"/>
      <c r="CV39" s="1046"/>
      <c r="CW39" s="1044"/>
      <c r="CX39" s="1045"/>
      <c r="CY39" s="1045"/>
      <c r="CZ39" s="1045"/>
      <c r="DA39" s="1046"/>
      <c r="DB39" s="1044"/>
      <c r="DC39" s="1045"/>
      <c r="DD39" s="1045"/>
      <c r="DE39" s="1045"/>
      <c r="DF39" s="1046"/>
      <c r="DG39" s="1044"/>
      <c r="DH39" s="1045"/>
      <c r="DI39" s="1045"/>
      <c r="DJ39" s="1045"/>
      <c r="DK39" s="1046"/>
      <c r="DL39" s="1044"/>
      <c r="DM39" s="1045"/>
      <c r="DN39" s="1045"/>
      <c r="DO39" s="1045"/>
      <c r="DP39" s="1046"/>
      <c r="DQ39" s="1044"/>
      <c r="DR39" s="1045"/>
      <c r="DS39" s="1045"/>
      <c r="DT39" s="1045"/>
      <c r="DU39" s="1046"/>
      <c r="DV39" s="1047"/>
      <c r="DW39" s="1048"/>
      <c r="DX39" s="1048"/>
      <c r="DY39" s="1048"/>
      <c r="DZ39" s="1049"/>
      <c r="EA39" s="247"/>
    </row>
    <row r="40" spans="1:131" s="248" customFormat="1" ht="26.25" customHeight="1" x14ac:dyDescent="0.15">
      <c r="A40" s="262">
        <v>13</v>
      </c>
      <c r="B40" s="1092"/>
      <c r="C40" s="1093"/>
      <c r="D40" s="1093"/>
      <c r="E40" s="1093"/>
      <c r="F40" s="1093"/>
      <c r="G40" s="1093"/>
      <c r="H40" s="1093"/>
      <c r="I40" s="1093"/>
      <c r="J40" s="1093"/>
      <c r="K40" s="1093"/>
      <c r="L40" s="1093"/>
      <c r="M40" s="1093"/>
      <c r="N40" s="1093"/>
      <c r="O40" s="1093"/>
      <c r="P40" s="1094"/>
      <c r="Q40" s="1098"/>
      <c r="R40" s="1099"/>
      <c r="S40" s="1099"/>
      <c r="T40" s="1099"/>
      <c r="U40" s="1099"/>
      <c r="V40" s="1099"/>
      <c r="W40" s="1099"/>
      <c r="X40" s="1099"/>
      <c r="Y40" s="1099"/>
      <c r="Z40" s="1099"/>
      <c r="AA40" s="1099"/>
      <c r="AB40" s="1099"/>
      <c r="AC40" s="1099"/>
      <c r="AD40" s="1099"/>
      <c r="AE40" s="1100"/>
      <c r="AF40" s="1074"/>
      <c r="AG40" s="1075"/>
      <c r="AH40" s="1075"/>
      <c r="AI40" s="1075"/>
      <c r="AJ40" s="1076"/>
      <c r="AK40" s="1035"/>
      <c r="AL40" s="1026"/>
      <c r="AM40" s="1026"/>
      <c r="AN40" s="1026"/>
      <c r="AO40" s="1026"/>
      <c r="AP40" s="1026"/>
      <c r="AQ40" s="1026"/>
      <c r="AR40" s="1026"/>
      <c r="AS40" s="1026"/>
      <c r="AT40" s="1026"/>
      <c r="AU40" s="1026"/>
      <c r="AV40" s="1026"/>
      <c r="AW40" s="1026"/>
      <c r="AX40" s="1026"/>
      <c r="AY40" s="1026"/>
      <c r="AZ40" s="1097"/>
      <c r="BA40" s="1097"/>
      <c r="BB40" s="1097"/>
      <c r="BC40" s="1097"/>
      <c r="BD40" s="1097"/>
      <c r="BE40" s="1087"/>
      <c r="BF40" s="1087"/>
      <c r="BG40" s="1087"/>
      <c r="BH40" s="1087"/>
      <c r="BI40" s="1088"/>
      <c r="BJ40" s="253"/>
      <c r="BK40" s="253"/>
      <c r="BL40" s="253"/>
      <c r="BM40" s="253"/>
      <c r="BN40" s="253"/>
      <c r="BO40" s="266"/>
      <c r="BP40" s="266"/>
      <c r="BQ40" s="263">
        <v>34</v>
      </c>
      <c r="BR40" s="264"/>
      <c r="BS40" s="1069"/>
      <c r="BT40" s="1070"/>
      <c r="BU40" s="1070"/>
      <c r="BV40" s="1070"/>
      <c r="BW40" s="1070"/>
      <c r="BX40" s="1070"/>
      <c r="BY40" s="1070"/>
      <c r="BZ40" s="1070"/>
      <c r="CA40" s="1070"/>
      <c r="CB40" s="1070"/>
      <c r="CC40" s="1070"/>
      <c r="CD40" s="1070"/>
      <c r="CE40" s="1070"/>
      <c r="CF40" s="1070"/>
      <c r="CG40" s="1071"/>
      <c r="CH40" s="1044"/>
      <c r="CI40" s="1045"/>
      <c r="CJ40" s="1045"/>
      <c r="CK40" s="1045"/>
      <c r="CL40" s="1046"/>
      <c r="CM40" s="1044"/>
      <c r="CN40" s="1045"/>
      <c r="CO40" s="1045"/>
      <c r="CP40" s="1045"/>
      <c r="CQ40" s="1046"/>
      <c r="CR40" s="1044"/>
      <c r="CS40" s="1045"/>
      <c r="CT40" s="1045"/>
      <c r="CU40" s="1045"/>
      <c r="CV40" s="1046"/>
      <c r="CW40" s="1044"/>
      <c r="CX40" s="1045"/>
      <c r="CY40" s="1045"/>
      <c r="CZ40" s="1045"/>
      <c r="DA40" s="1046"/>
      <c r="DB40" s="1044"/>
      <c r="DC40" s="1045"/>
      <c r="DD40" s="1045"/>
      <c r="DE40" s="1045"/>
      <c r="DF40" s="1046"/>
      <c r="DG40" s="1044"/>
      <c r="DH40" s="1045"/>
      <c r="DI40" s="1045"/>
      <c r="DJ40" s="1045"/>
      <c r="DK40" s="1046"/>
      <c r="DL40" s="1044"/>
      <c r="DM40" s="1045"/>
      <c r="DN40" s="1045"/>
      <c r="DO40" s="1045"/>
      <c r="DP40" s="1046"/>
      <c r="DQ40" s="1044"/>
      <c r="DR40" s="1045"/>
      <c r="DS40" s="1045"/>
      <c r="DT40" s="1045"/>
      <c r="DU40" s="1046"/>
      <c r="DV40" s="1047"/>
      <c r="DW40" s="1048"/>
      <c r="DX40" s="1048"/>
      <c r="DY40" s="1048"/>
      <c r="DZ40" s="1049"/>
      <c r="EA40" s="247"/>
    </row>
    <row r="41" spans="1:131" s="248" customFormat="1" ht="26.25" customHeight="1" x14ac:dyDescent="0.15">
      <c r="A41" s="262">
        <v>14</v>
      </c>
      <c r="B41" s="1092"/>
      <c r="C41" s="1093"/>
      <c r="D41" s="1093"/>
      <c r="E41" s="1093"/>
      <c r="F41" s="1093"/>
      <c r="G41" s="1093"/>
      <c r="H41" s="1093"/>
      <c r="I41" s="1093"/>
      <c r="J41" s="1093"/>
      <c r="K41" s="1093"/>
      <c r="L41" s="1093"/>
      <c r="M41" s="1093"/>
      <c r="N41" s="1093"/>
      <c r="O41" s="1093"/>
      <c r="P41" s="1094"/>
      <c r="Q41" s="1098"/>
      <c r="R41" s="1099"/>
      <c r="S41" s="1099"/>
      <c r="T41" s="1099"/>
      <c r="U41" s="1099"/>
      <c r="V41" s="1099"/>
      <c r="W41" s="1099"/>
      <c r="X41" s="1099"/>
      <c r="Y41" s="1099"/>
      <c r="Z41" s="1099"/>
      <c r="AA41" s="1099"/>
      <c r="AB41" s="1099"/>
      <c r="AC41" s="1099"/>
      <c r="AD41" s="1099"/>
      <c r="AE41" s="1100"/>
      <c r="AF41" s="1074"/>
      <c r="AG41" s="1075"/>
      <c r="AH41" s="1075"/>
      <c r="AI41" s="1075"/>
      <c r="AJ41" s="1076"/>
      <c r="AK41" s="1035"/>
      <c r="AL41" s="1026"/>
      <c r="AM41" s="1026"/>
      <c r="AN41" s="1026"/>
      <c r="AO41" s="1026"/>
      <c r="AP41" s="1026"/>
      <c r="AQ41" s="1026"/>
      <c r="AR41" s="1026"/>
      <c r="AS41" s="1026"/>
      <c r="AT41" s="1026"/>
      <c r="AU41" s="1026"/>
      <c r="AV41" s="1026"/>
      <c r="AW41" s="1026"/>
      <c r="AX41" s="1026"/>
      <c r="AY41" s="1026"/>
      <c r="AZ41" s="1097"/>
      <c r="BA41" s="1097"/>
      <c r="BB41" s="1097"/>
      <c r="BC41" s="1097"/>
      <c r="BD41" s="1097"/>
      <c r="BE41" s="1087"/>
      <c r="BF41" s="1087"/>
      <c r="BG41" s="1087"/>
      <c r="BH41" s="1087"/>
      <c r="BI41" s="1088"/>
      <c r="BJ41" s="253"/>
      <c r="BK41" s="253"/>
      <c r="BL41" s="253"/>
      <c r="BM41" s="253"/>
      <c r="BN41" s="253"/>
      <c r="BO41" s="266"/>
      <c r="BP41" s="266"/>
      <c r="BQ41" s="263">
        <v>35</v>
      </c>
      <c r="BR41" s="264"/>
      <c r="BS41" s="1069"/>
      <c r="BT41" s="1070"/>
      <c r="BU41" s="1070"/>
      <c r="BV41" s="1070"/>
      <c r="BW41" s="1070"/>
      <c r="BX41" s="1070"/>
      <c r="BY41" s="1070"/>
      <c r="BZ41" s="1070"/>
      <c r="CA41" s="1070"/>
      <c r="CB41" s="1070"/>
      <c r="CC41" s="1070"/>
      <c r="CD41" s="1070"/>
      <c r="CE41" s="1070"/>
      <c r="CF41" s="1070"/>
      <c r="CG41" s="1071"/>
      <c r="CH41" s="1044"/>
      <c r="CI41" s="1045"/>
      <c r="CJ41" s="1045"/>
      <c r="CK41" s="1045"/>
      <c r="CL41" s="1046"/>
      <c r="CM41" s="1044"/>
      <c r="CN41" s="1045"/>
      <c r="CO41" s="1045"/>
      <c r="CP41" s="1045"/>
      <c r="CQ41" s="1046"/>
      <c r="CR41" s="1044"/>
      <c r="CS41" s="1045"/>
      <c r="CT41" s="1045"/>
      <c r="CU41" s="1045"/>
      <c r="CV41" s="1046"/>
      <c r="CW41" s="1044"/>
      <c r="CX41" s="1045"/>
      <c r="CY41" s="1045"/>
      <c r="CZ41" s="1045"/>
      <c r="DA41" s="1046"/>
      <c r="DB41" s="1044"/>
      <c r="DC41" s="1045"/>
      <c r="DD41" s="1045"/>
      <c r="DE41" s="1045"/>
      <c r="DF41" s="1046"/>
      <c r="DG41" s="1044"/>
      <c r="DH41" s="1045"/>
      <c r="DI41" s="1045"/>
      <c r="DJ41" s="1045"/>
      <c r="DK41" s="1046"/>
      <c r="DL41" s="1044"/>
      <c r="DM41" s="1045"/>
      <c r="DN41" s="1045"/>
      <c r="DO41" s="1045"/>
      <c r="DP41" s="1046"/>
      <c r="DQ41" s="1044"/>
      <c r="DR41" s="1045"/>
      <c r="DS41" s="1045"/>
      <c r="DT41" s="1045"/>
      <c r="DU41" s="1046"/>
      <c r="DV41" s="1047"/>
      <c r="DW41" s="1048"/>
      <c r="DX41" s="1048"/>
      <c r="DY41" s="1048"/>
      <c r="DZ41" s="1049"/>
      <c r="EA41" s="247"/>
    </row>
    <row r="42" spans="1:131" s="248" customFormat="1" ht="26.25" customHeight="1" x14ac:dyDescent="0.15">
      <c r="A42" s="262">
        <v>15</v>
      </c>
      <c r="B42" s="1092"/>
      <c r="C42" s="1093"/>
      <c r="D42" s="1093"/>
      <c r="E42" s="1093"/>
      <c r="F42" s="1093"/>
      <c r="G42" s="1093"/>
      <c r="H42" s="1093"/>
      <c r="I42" s="1093"/>
      <c r="J42" s="1093"/>
      <c r="K42" s="1093"/>
      <c r="L42" s="1093"/>
      <c r="M42" s="1093"/>
      <c r="N42" s="1093"/>
      <c r="O42" s="1093"/>
      <c r="P42" s="1094"/>
      <c r="Q42" s="1098"/>
      <c r="R42" s="1099"/>
      <c r="S42" s="1099"/>
      <c r="T42" s="1099"/>
      <c r="U42" s="1099"/>
      <c r="V42" s="1099"/>
      <c r="W42" s="1099"/>
      <c r="X42" s="1099"/>
      <c r="Y42" s="1099"/>
      <c r="Z42" s="1099"/>
      <c r="AA42" s="1099"/>
      <c r="AB42" s="1099"/>
      <c r="AC42" s="1099"/>
      <c r="AD42" s="1099"/>
      <c r="AE42" s="1100"/>
      <c r="AF42" s="1074"/>
      <c r="AG42" s="1075"/>
      <c r="AH42" s="1075"/>
      <c r="AI42" s="1075"/>
      <c r="AJ42" s="1076"/>
      <c r="AK42" s="1035"/>
      <c r="AL42" s="1026"/>
      <c r="AM42" s="1026"/>
      <c r="AN42" s="1026"/>
      <c r="AO42" s="1026"/>
      <c r="AP42" s="1026"/>
      <c r="AQ42" s="1026"/>
      <c r="AR42" s="1026"/>
      <c r="AS42" s="1026"/>
      <c r="AT42" s="1026"/>
      <c r="AU42" s="1026"/>
      <c r="AV42" s="1026"/>
      <c r="AW42" s="1026"/>
      <c r="AX42" s="1026"/>
      <c r="AY42" s="1026"/>
      <c r="AZ42" s="1097"/>
      <c r="BA42" s="1097"/>
      <c r="BB42" s="1097"/>
      <c r="BC42" s="1097"/>
      <c r="BD42" s="1097"/>
      <c r="BE42" s="1087"/>
      <c r="BF42" s="1087"/>
      <c r="BG42" s="1087"/>
      <c r="BH42" s="1087"/>
      <c r="BI42" s="1088"/>
      <c r="BJ42" s="253"/>
      <c r="BK42" s="253"/>
      <c r="BL42" s="253"/>
      <c r="BM42" s="253"/>
      <c r="BN42" s="253"/>
      <c r="BO42" s="266"/>
      <c r="BP42" s="266"/>
      <c r="BQ42" s="263">
        <v>36</v>
      </c>
      <c r="BR42" s="264"/>
      <c r="BS42" s="1069"/>
      <c r="BT42" s="1070"/>
      <c r="BU42" s="1070"/>
      <c r="BV42" s="1070"/>
      <c r="BW42" s="1070"/>
      <c r="BX42" s="1070"/>
      <c r="BY42" s="1070"/>
      <c r="BZ42" s="1070"/>
      <c r="CA42" s="1070"/>
      <c r="CB42" s="1070"/>
      <c r="CC42" s="1070"/>
      <c r="CD42" s="1070"/>
      <c r="CE42" s="1070"/>
      <c r="CF42" s="1070"/>
      <c r="CG42" s="1071"/>
      <c r="CH42" s="1044"/>
      <c r="CI42" s="1045"/>
      <c r="CJ42" s="1045"/>
      <c r="CK42" s="1045"/>
      <c r="CL42" s="1046"/>
      <c r="CM42" s="1044"/>
      <c r="CN42" s="1045"/>
      <c r="CO42" s="1045"/>
      <c r="CP42" s="1045"/>
      <c r="CQ42" s="1046"/>
      <c r="CR42" s="1044"/>
      <c r="CS42" s="1045"/>
      <c r="CT42" s="1045"/>
      <c r="CU42" s="1045"/>
      <c r="CV42" s="1046"/>
      <c r="CW42" s="1044"/>
      <c r="CX42" s="1045"/>
      <c r="CY42" s="1045"/>
      <c r="CZ42" s="1045"/>
      <c r="DA42" s="1046"/>
      <c r="DB42" s="1044"/>
      <c r="DC42" s="1045"/>
      <c r="DD42" s="1045"/>
      <c r="DE42" s="1045"/>
      <c r="DF42" s="1046"/>
      <c r="DG42" s="1044"/>
      <c r="DH42" s="1045"/>
      <c r="DI42" s="1045"/>
      <c r="DJ42" s="1045"/>
      <c r="DK42" s="1046"/>
      <c r="DL42" s="1044"/>
      <c r="DM42" s="1045"/>
      <c r="DN42" s="1045"/>
      <c r="DO42" s="1045"/>
      <c r="DP42" s="1046"/>
      <c r="DQ42" s="1044"/>
      <c r="DR42" s="1045"/>
      <c r="DS42" s="1045"/>
      <c r="DT42" s="1045"/>
      <c r="DU42" s="1046"/>
      <c r="DV42" s="1047"/>
      <c r="DW42" s="1048"/>
      <c r="DX42" s="1048"/>
      <c r="DY42" s="1048"/>
      <c r="DZ42" s="1049"/>
      <c r="EA42" s="247"/>
    </row>
    <row r="43" spans="1:131" s="248" customFormat="1" ht="26.25" customHeight="1" x14ac:dyDescent="0.15">
      <c r="A43" s="262">
        <v>16</v>
      </c>
      <c r="B43" s="1092"/>
      <c r="C43" s="1093"/>
      <c r="D43" s="1093"/>
      <c r="E43" s="1093"/>
      <c r="F43" s="1093"/>
      <c r="G43" s="1093"/>
      <c r="H43" s="1093"/>
      <c r="I43" s="1093"/>
      <c r="J43" s="1093"/>
      <c r="K43" s="1093"/>
      <c r="L43" s="1093"/>
      <c r="M43" s="1093"/>
      <c r="N43" s="1093"/>
      <c r="O43" s="1093"/>
      <c r="P43" s="1094"/>
      <c r="Q43" s="1098"/>
      <c r="R43" s="1099"/>
      <c r="S43" s="1099"/>
      <c r="T43" s="1099"/>
      <c r="U43" s="1099"/>
      <c r="V43" s="1099"/>
      <c r="W43" s="1099"/>
      <c r="X43" s="1099"/>
      <c r="Y43" s="1099"/>
      <c r="Z43" s="1099"/>
      <c r="AA43" s="1099"/>
      <c r="AB43" s="1099"/>
      <c r="AC43" s="1099"/>
      <c r="AD43" s="1099"/>
      <c r="AE43" s="1100"/>
      <c r="AF43" s="1074"/>
      <c r="AG43" s="1075"/>
      <c r="AH43" s="1075"/>
      <c r="AI43" s="1075"/>
      <c r="AJ43" s="1076"/>
      <c r="AK43" s="1035"/>
      <c r="AL43" s="1026"/>
      <c r="AM43" s="1026"/>
      <c r="AN43" s="1026"/>
      <c r="AO43" s="1026"/>
      <c r="AP43" s="1026"/>
      <c r="AQ43" s="1026"/>
      <c r="AR43" s="1026"/>
      <c r="AS43" s="1026"/>
      <c r="AT43" s="1026"/>
      <c r="AU43" s="1026"/>
      <c r="AV43" s="1026"/>
      <c r="AW43" s="1026"/>
      <c r="AX43" s="1026"/>
      <c r="AY43" s="1026"/>
      <c r="AZ43" s="1097"/>
      <c r="BA43" s="1097"/>
      <c r="BB43" s="1097"/>
      <c r="BC43" s="1097"/>
      <c r="BD43" s="1097"/>
      <c r="BE43" s="1087"/>
      <c r="BF43" s="1087"/>
      <c r="BG43" s="1087"/>
      <c r="BH43" s="1087"/>
      <c r="BI43" s="1088"/>
      <c r="BJ43" s="253"/>
      <c r="BK43" s="253"/>
      <c r="BL43" s="253"/>
      <c r="BM43" s="253"/>
      <c r="BN43" s="253"/>
      <c r="BO43" s="266"/>
      <c r="BP43" s="266"/>
      <c r="BQ43" s="263">
        <v>37</v>
      </c>
      <c r="BR43" s="264"/>
      <c r="BS43" s="1069"/>
      <c r="BT43" s="1070"/>
      <c r="BU43" s="1070"/>
      <c r="BV43" s="1070"/>
      <c r="BW43" s="1070"/>
      <c r="BX43" s="1070"/>
      <c r="BY43" s="1070"/>
      <c r="BZ43" s="1070"/>
      <c r="CA43" s="1070"/>
      <c r="CB43" s="1070"/>
      <c r="CC43" s="1070"/>
      <c r="CD43" s="1070"/>
      <c r="CE43" s="1070"/>
      <c r="CF43" s="1070"/>
      <c r="CG43" s="1071"/>
      <c r="CH43" s="1044"/>
      <c r="CI43" s="1045"/>
      <c r="CJ43" s="1045"/>
      <c r="CK43" s="1045"/>
      <c r="CL43" s="1046"/>
      <c r="CM43" s="1044"/>
      <c r="CN43" s="1045"/>
      <c r="CO43" s="1045"/>
      <c r="CP43" s="1045"/>
      <c r="CQ43" s="1046"/>
      <c r="CR43" s="1044"/>
      <c r="CS43" s="1045"/>
      <c r="CT43" s="1045"/>
      <c r="CU43" s="1045"/>
      <c r="CV43" s="1046"/>
      <c r="CW43" s="1044"/>
      <c r="CX43" s="1045"/>
      <c r="CY43" s="1045"/>
      <c r="CZ43" s="1045"/>
      <c r="DA43" s="1046"/>
      <c r="DB43" s="1044"/>
      <c r="DC43" s="1045"/>
      <c r="DD43" s="1045"/>
      <c r="DE43" s="1045"/>
      <c r="DF43" s="1046"/>
      <c r="DG43" s="1044"/>
      <c r="DH43" s="1045"/>
      <c r="DI43" s="1045"/>
      <c r="DJ43" s="1045"/>
      <c r="DK43" s="1046"/>
      <c r="DL43" s="1044"/>
      <c r="DM43" s="1045"/>
      <c r="DN43" s="1045"/>
      <c r="DO43" s="1045"/>
      <c r="DP43" s="1046"/>
      <c r="DQ43" s="1044"/>
      <c r="DR43" s="1045"/>
      <c r="DS43" s="1045"/>
      <c r="DT43" s="1045"/>
      <c r="DU43" s="1046"/>
      <c r="DV43" s="1047"/>
      <c r="DW43" s="1048"/>
      <c r="DX43" s="1048"/>
      <c r="DY43" s="1048"/>
      <c r="DZ43" s="1049"/>
      <c r="EA43" s="247"/>
    </row>
    <row r="44" spans="1:131" s="248" customFormat="1" ht="26.25" customHeight="1" x14ac:dyDescent="0.15">
      <c r="A44" s="262">
        <v>17</v>
      </c>
      <c r="B44" s="1092"/>
      <c r="C44" s="1093"/>
      <c r="D44" s="1093"/>
      <c r="E44" s="1093"/>
      <c r="F44" s="1093"/>
      <c r="G44" s="1093"/>
      <c r="H44" s="1093"/>
      <c r="I44" s="1093"/>
      <c r="J44" s="1093"/>
      <c r="K44" s="1093"/>
      <c r="L44" s="1093"/>
      <c r="M44" s="1093"/>
      <c r="N44" s="1093"/>
      <c r="O44" s="1093"/>
      <c r="P44" s="1094"/>
      <c r="Q44" s="1098"/>
      <c r="R44" s="1099"/>
      <c r="S44" s="1099"/>
      <c r="T44" s="1099"/>
      <c r="U44" s="1099"/>
      <c r="V44" s="1099"/>
      <c r="W44" s="1099"/>
      <c r="X44" s="1099"/>
      <c r="Y44" s="1099"/>
      <c r="Z44" s="1099"/>
      <c r="AA44" s="1099"/>
      <c r="AB44" s="1099"/>
      <c r="AC44" s="1099"/>
      <c r="AD44" s="1099"/>
      <c r="AE44" s="1100"/>
      <c r="AF44" s="1074"/>
      <c r="AG44" s="1075"/>
      <c r="AH44" s="1075"/>
      <c r="AI44" s="1075"/>
      <c r="AJ44" s="1076"/>
      <c r="AK44" s="1035"/>
      <c r="AL44" s="1026"/>
      <c r="AM44" s="1026"/>
      <c r="AN44" s="1026"/>
      <c r="AO44" s="1026"/>
      <c r="AP44" s="1026"/>
      <c r="AQ44" s="1026"/>
      <c r="AR44" s="1026"/>
      <c r="AS44" s="1026"/>
      <c r="AT44" s="1026"/>
      <c r="AU44" s="1026"/>
      <c r="AV44" s="1026"/>
      <c r="AW44" s="1026"/>
      <c r="AX44" s="1026"/>
      <c r="AY44" s="1026"/>
      <c r="AZ44" s="1097"/>
      <c r="BA44" s="1097"/>
      <c r="BB44" s="1097"/>
      <c r="BC44" s="1097"/>
      <c r="BD44" s="1097"/>
      <c r="BE44" s="1087"/>
      <c r="BF44" s="1087"/>
      <c r="BG44" s="1087"/>
      <c r="BH44" s="1087"/>
      <c r="BI44" s="1088"/>
      <c r="BJ44" s="253"/>
      <c r="BK44" s="253"/>
      <c r="BL44" s="253"/>
      <c r="BM44" s="253"/>
      <c r="BN44" s="253"/>
      <c r="BO44" s="266"/>
      <c r="BP44" s="266"/>
      <c r="BQ44" s="263">
        <v>38</v>
      </c>
      <c r="BR44" s="264"/>
      <c r="BS44" s="1069"/>
      <c r="BT44" s="1070"/>
      <c r="BU44" s="1070"/>
      <c r="BV44" s="1070"/>
      <c r="BW44" s="1070"/>
      <c r="BX44" s="1070"/>
      <c r="BY44" s="1070"/>
      <c r="BZ44" s="1070"/>
      <c r="CA44" s="1070"/>
      <c r="CB44" s="1070"/>
      <c r="CC44" s="1070"/>
      <c r="CD44" s="1070"/>
      <c r="CE44" s="1070"/>
      <c r="CF44" s="1070"/>
      <c r="CG44" s="1071"/>
      <c r="CH44" s="1044"/>
      <c r="CI44" s="1045"/>
      <c r="CJ44" s="1045"/>
      <c r="CK44" s="1045"/>
      <c r="CL44" s="1046"/>
      <c r="CM44" s="1044"/>
      <c r="CN44" s="1045"/>
      <c r="CO44" s="1045"/>
      <c r="CP44" s="1045"/>
      <c r="CQ44" s="1046"/>
      <c r="CR44" s="1044"/>
      <c r="CS44" s="1045"/>
      <c r="CT44" s="1045"/>
      <c r="CU44" s="1045"/>
      <c r="CV44" s="1046"/>
      <c r="CW44" s="1044"/>
      <c r="CX44" s="1045"/>
      <c r="CY44" s="1045"/>
      <c r="CZ44" s="1045"/>
      <c r="DA44" s="1046"/>
      <c r="DB44" s="1044"/>
      <c r="DC44" s="1045"/>
      <c r="DD44" s="1045"/>
      <c r="DE44" s="1045"/>
      <c r="DF44" s="1046"/>
      <c r="DG44" s="1044"/>
      <c r="DH44" s="1045"/>
      <c r="DI44" s="1045"/>
      <c r="DJ44" s="1045"/>
      <c r="DK44" s="1046"/>
      <c r="DL44" s="1044"/>
      <c r="DM44" s="1045"/>
      <c r="DN44" s="1045"/>
      <c r="DO44" s="1045"/>
      <c r="DP44" s="1046"/>
      <c r="DQ44" s="1044"/>
      <c r="DR44" s="1045"/>
      <c r="DS44" s="1045"/>
      <c r="DT44" s="1045"/>
      <c r="DU44" s="1046"/>
      <c r="DV44" s="1047"/>
      <c r="DW44" s="1048"/>
      <c r="DX44" s="1048"/>
      <c r="DY44" s="1048"/>
      <c r="DZ44" s="1049"/>
      <c r="EA44" s="247"/>
    </row>
    <row r="45" spans="1:131" s="248" customFormat="1" ht="26.25" customHeight="1" x14ac:dyDescent="0.15">
      <c r="A45" s="262">
        <v>18</v>
      </c>
      <c r="B45" s="1092"/>
      <c r="C45" s="1093"/>
      <c r="D45" s="1093"/>
      <c r="E45" s="1093"/>
      <c r="F45" s="1093"/>
      <c r="G45" s="1093"/>
      <c r="H45" s="1093"/>
      <c r="I45" s="1093"/>
      <c r="J45" s="1093"/>
      <c r="K45" s="1093"/>
      <c r="L45" s="1093"/>
      <c r="M45" s="1093"/>
      <c r="N45" s="1093"/>
      <c r="O45" s="1093"/>
      <c r="P45" s="1094"/>
      <c r="Q45" s="1098"/>
      <c r="R45" s="1099"/>
      <c r="S45" s="1099"/>
      <c r="T45" s="1099"/>
      <c r="U45" s="1099"/>
      <c r="V45" s="1099"/>
      <c r="W45" s="1099"/>
      <c r="X45" s="1099"/>
      <c r="Y45" s="1099"/>
      <c r="Z45" s="1099"/>
      <c r="AA45" s="1099"/>
      <c r="AB45" s="1099"/>
      <c r="AC45" s="1099"/>
      <c r="AD45" s="1099"/>
      <c r="AE45" s="1100"/>
      <c r="AF45" s="1074"/>
      <c r="AG45" s="1075"/>
      <c r="AH45" s="1075"/>
      <c r="AI45" s="1075"/>
      <c r="AJ45" s="1076"/>
      <c r="AK45" s="1035"/>
      <c r="AL45" s="1026"/>
      <c r="AM45" s="1026"/>
      <c r="AN45" s="1026"/>
      <c r="AO45" s="1026"/>
      <c r="AP45" s="1026"/>
      <c r="AQ45" s="1026"/>
      <c r="AR45" s="1026"/>
      <c r="AS45" s="1026"/>
      <c r="AT45" s="1026"/>
      <c r="AU45" s="1026"/>
      <c r="AV45" s="1026"/>
      <c r="AW45" s="1026"/>
      <c r="AX45" s="1026"/>
      <c r="AY45" s="1026"/>
      <c r="AZ45" s="1097"/>
      <c r="BA45" s="1097"/>
      <c r="BB45" s="1097"/>
      <c r="BC45" s="1097"/>
      <c r="BD45" s="1097"/>
      <c r="BE45" s="1087"/>
      <c r="BF45" s="1087"/>
      <c r="BG45" s="1087"/>
      <c r="BH45" s="1087"/>
      <c r="BI45" s="1088"/>
      <c r="BJ45" s="253"/>
      <c r="BK45" s="253"/>
      <c r="BL45" s="253"/>
      <c r="BM45" s="253"/>
      <c r="BN45" s="253"/>
      <c r="BO45" s="266"/>
      <c r="BP45" s="266"/>
      <c r="BQ45" s="263">
        <v>39</v>
      </c>
      <c r="BR45" s="264"/>
      <c r="BS45" s="1069"/>
      <c r="BT45" s="1070"/>
      <c r="BU45" s="1070"/>
      <c r="BV45" s="1070"/>
      <c r="BW45" s="1070"/>
      <c r="BX45" s="1070"/>
      <c r="BY45" s="1070"/>
      <c r="BZ45" s="1070"/>
      <c r="CA45" s="1070"/>
      <c r="CB45" s="1070"/>
      <c r="CC45" s="1070"/>
      <c r="CD45" s="1070"/>
      <c r="CE45" s="1070"/>
      <c r="CF45" s="1070"/>
      <c r="CG45" s="1071"/>
      <c r="CH45" s="1044"/>
      <c r="CI45" s="1045"/>
      <c r="CJ45" s="1045"/>
      <c r="CK45" s="1045"/>
      <c r="CL45" s="1046"/>
      <c r="CM45" s="1044"/>
      <c r="CN45" s="1045"/>
      <c r="CO45" s="1045"/>
      <c r="CP45" s="1045"/>
      <c r="CQ45" s="1046"/>
      <c r="CR45" s="1044"/>
      <c r="CS45" s="1045"/>
      <c r="CT45" s="1045"/>
      <c r="CU45" s="1045"/>
      <c r="CV45" s="1046"/>
      <c r="CW45" s="1044"/>
      <c r="CX45" s="1045"/>
      <c r="CY45" s="1045"/>
      <c r="CZ45" s="1045"/>
      <c r="DA45" s="1046"/>
      <c r="DB45" s="1044"/>
      <c r="DC45" s="1045"/>
      <c r="DD45" s="1045"/>
      <c r="DE45" s="1045"/>
      <c r="DF45" s="1046"/>
      <c r="DG45" s="1044"/>
      <c r="DH45" s="1045"/>
      <c r="DI45" s="1045"/>
      <c r="DJ45" s="1045"/>
      <c r="DK45" s="1046"/>
      <c r="DL45" s="1044"/>
      <c r="DM45" s="1045"/>
      <c r="DN45" s="1045"/>
      <c r="DO45" s="1045"/>
      <c r="DP45" s="1046"/>
      <c r="DQ45" s="1044"/>
      <c r="DR45" s="1045"/>
      <c r="DS45" s="1045"/>
      <c r="DT45" s="1045"/>
      <c r="DU45" s="1046"/>
      <c r="DV45" s="1047"/>
      <c r="DW45" s="1048"/>
      <c r="DX45" s="1048"/>
      <c r="DY45" s="1048"/>
      <c r="DZ45" s="1049"/>
      <c r="EA45" s="247"/>
    </row>
    <row r="46" spans="1:131" s="248" customFormat="1" ht="26.25" customHeight="1" x14ac:dyDescent="0.15">
      <c r="A46" s="262">
        <v>19</v>
      </c>
      <c r="B46" s="1092"/>
      <c r="C46" s="1093"/>
      <c r="D46" s="1093"/>
      <c r="E46" s="1093"/>
      <c r="F46" s="1093"/>
      <c r="G46" s="1093"/>
      <c r="H46" s="1093"/>
      <c r="I46" s="1093"/>
      <c r="J46" s="1093"/>
      <c r="K46" s="1093"/>
      <c r="L46" s="1093"/>
      <c r="M46" s="1093"/>
      <c r="N46" s="1093"/>
      <c r="O46" s="1093"/>
      <c r="P46" s="1094"/>
      <c r="Q46" s="1098"/>
      <c r="R46" s="1099"/>
      <c r="S46" s="1099"/>
      <c r="T46" s="1099"/>
      <c r="U46" s="1099"/>
      <c r="V46" s="1099"/>
      <c r="W46" s="1099"/>
      <c r="X46" s="1099"/>
      <c r="Y46" s="1099"/>
      <c r="Z46" s="1099"/>
      <c r="AA46" s="1099"/>
      <c r="AB46" s="1099"/>
      <c r="AC46" s="1099"/>
      <c r="AD46" s="1099"/>
      <c r="AE46" s="1100"/>
      <c r="AF46" s="1074"/>
      <c r="AG46" s="1075"/>
      <c r="AH46" s="1075"/>
      <c r="AI46" s="1075"/>
      <c r="AJ46" s="1076"/>
      <c r="AK46" s="1035"/>
      <c r="AL46" s="1026"/>
      <c r="AM46" s="1026"/>
      <c r="AN46" s="1026"/>
      <c r="AO46" s="1026"/>
      <c r="AP46" s="1026"/>
      <c r="AQ46" s="1026"/>
      <c r="AR46" s="1026"/>
      <c r="AS46" s="1026"/>
      <c r="AT46" s="1026"/>
      <c r="AU46" s="1026"/>
      <c r="AV46" s="1026"/>
      <c r="AW46" s="1026"/>
      <c r="AX46" s="1026"/>
      <c r="AY46" s="1026"/>
      <c r="AZ46" s="1097"/>
      <c r="BA46" s="1097"/>
      <c r="BB46" s="1097"/>
      <c r="BC46" s="1097"/>
      <c r="BD46" s="1097"/>
      <c r="BE46" s="1087"/>
      <c r="BF46" s="1087"/>
      <c r="BG46" s="1087"/>
      <c r="BH46" s="1087"/>
      <c r="BI46" s="1088"/>
      <c r="BJ46" s="253"/>
      <c r="BK46" s="253"/>
      <c r="BL46" s="253"/>
      <c r="BM46" s="253"/>
      <c r="BN46" s="253"/>
      <c r="BO46" s="266"/>
      <c r="BP46" s="266"/>
      <c r="BQ46" s="263">
        <v>40</v>
      </c>
      <c r="BR46" s="264"/>
      <c r="BS46" s="1069"/>
      <c r="BT46" s="1070"/>
      <c r="BU46" s="1070"/>
      <c r="BV46" s="1070"/>
      <c r="BW46" s="1070"/>
      <c r="BX46" s="1070"/>
      <c r="BY46" s="1070"/>
      <c r="BZ46" s="1070"/>
      <c r="CA46" s="1070"/>
      <c r="CB46" s="1070"/>
      <c r="CC46" s="1070"/>
      <c r="CD46" s="1070"/>
      <c r="CE46" s="1070"/>
      <c r="CF46" s="1070"/>
      <c r="CG46" s="1071"/>
      <c r="CH46" s="1044"/>
      <c r="CI46" s="1045"/>
      <c r="CJ46" s="1045"/>
      <c r="CK46" s="1045"/>
      <c r="CL46" s="1046"/>
      <c r="CM46" s="1044"/>
      <c r="CN46" s="1045"/>
      <c r="CO46" s="1045"/>
      <c r="CP46" s="1045"/>
      <c r="CQ46" s="1046"/>
      <c r="CR46" s="1044"/>
      <c r="CS46" s="1045"/>
      <c r="CT46" s="1045"/>
      <c r="CU46" s="1045"/>
      <c r="CV46" s="1046"/>
      <c r="CW46" s="1044"/>
      <c r="CX46" s="1045"/>
      <c r="CY46" s="1045"/>
      <c r="CZ46" s="1045"/>
      <c r="DA46" s="1046"/>
      <c r="DB46" s="1044"/>
      <c r="DC46" s="1045"/>
      <c r="DD46" s="1045"/>
      <c r="DE46" s="1045"/>
      <c r="DF46" s="1046"/>
      <c r="DG46" s="1044"/>
      <c r="DH46" s="1045"/>
      <c r="DI46" s="1045"/>
      <c r="DJ46" s="1045"/>
      <c r="DK46" s="1046"/>
      <c r="DL46" s="1044"/>
      <c r="DM46" s="1045"/>
      <c r="DN46" s="1045"/>
      <c r="DO46" s="1045"/>
      <c r="DP46" s="1046"/>
      <c r="DQ46" s="1044"/>
      <c r="DR46" s="1045"/>
      <c r="DS46" s="1045"/>
      <c r="DT46" s="1045"/>
      <c r="DU46" s="1046"/>
      <c r="DV46" s="1047"/>
      <c r="DW46" s="1048"/>
      <c r="DX46" s="1048"/>
      <c r="DY46" s="1048"/>
      <c r="DZ46" s="1049"/>
      <c r="EA46" s="247"/>
    </row>
    <row r="47" spans="1:131" s="248" customFormat="1" ht="26.25" customHeight="1" x14ac:dyDescent="0.15">
      <c r="A47" s="262">
        <v>20</v>
      </c>
      <c r="B47" s="1092"/>
      <c r="C47" s="1093"/>
      <c r="D47" s="1093"/>
      <c r="E47" s="1093"/>
      <c r="F47" s="1093"/>
      <c r="G47" s="1093"/>
      <c r="H47" s="1093"/>
      <c r="I47" s="1093"/>
      <c r="J47" s="1093"/>
      <c r="K47" s="1093"/>
      <c r="L47" s="1093"/>
      <c r="M47" s="1093"/>
      <c r="N47" s="1093"/>
      <c r="O47" s="1093"/>
      <c r="P47" s="1094"/>
      <c r="Q47" s="1098"/>
      <c r="R47" s="1099"/>
      <c r="S47" s="1099"/>
      <c r="T47" s="1099"/>
      <c r="U47" s="1099"/>
      <c r="V47" s="1099"/>
      <c r="W47" s="1099"/>
      <c r="X47" s="1099"/>
      <c r="Y47" s="1099"/>
      <c r="Z47" s="1099"/>
      <c r="AA47" s="1099"/>
      <c r="AB47" s="1099"/>
      <c r="AC47" s="1099"/>
      <c r="AD47" s="1099"/>
      <c r="AE47" s="1100"/>
      <c r="AF47" s="1074"/>
      <c r="AG47" s="1075"/>
      <c r="AH47" s="1075"/>
      <c r="AI47" s="1075"/>
      <c r="AJ47" s="1076"/>
      <c r="AK47" s="1035"/>
      <c r="AL47" s="1026"/>
      <c r="AM47" s="1026"/>
      <c r="AN47" s="1026"/>
      <c r="AO47" s="1026"/>
      <c r="AP47" s="1026"/>
      <c r="AQ47" s="1026"/>
      <c r="AR47" s="1026"/>
      <c r="AS47" s="1026"/>
      <c r="AT47" s="1026"/>
      <c r="AU47" s="1026"/>
      <c r="AV47" s="1026"/>
      <c r="AW47" s="1026"/>
      <c r="AX47" s="1026"/>
      <c r="AY47" s="1026"/>
      <c r="AZ47" s="1097"/>
      <c r="BA47" s="1097"/>
      <c r="BB47" s="1097"/>
      <c r="BC47" s="1097"/>
      <c r="BD47" s="1097"/>
      <c r="BE47" s="1087"/>
      <c r="BF47" s="1087"/>
      <c r="BG47" s="1087"/>
      <c r="BH47" s="1087"/>
      <c r="BI47" s="1088"/>
      <c r="BJ47" s="253"/>
      <c r="BK47" s="253"/>
      <c r="BL47" s="253"/>
      <c r="BM47" s="253"/>
      <c r="BN47" s="253"/>
      <c r="BO47" s="266"/>
      <c r="BP47" s="266"/>
      <c r="BQ47" s="263">
        <v>41</v>
      </c>
      <c r="BR47" s="264"/>
      <c r="BS47" s="1069"/>
      <c r="BT47" s="1070"/>
      <c r="BU47" s="1070"/>
      <c r="BV47" s="1070"/>
      <c r="BW47" s="1070"/>
      <c r="BX47" s="1070"/>
      <c r="BY47" s="1070"/>
      <c r="BZ47" s="1070"/>
      <c r="CA47" s="1070"/>
      <c r="CB47" s="1070"/>
      <c r="CC47" s="1070"/>
      <c r="CD47" s="1070"/>
      <c r="CE47" s="1070"/>
      <c r="CF47" s="1070"/>
      <c r="CG47" s="1071"/>
      <c r="CH47" s="1044"/>
      <c r="CI47" s="1045"/>
      <c r="CJ47" s="1045"/>
      <c r="CK47" s="1045"/>
      <c r="CL47" s="1046"/>
      <c r="CM47" s="1044"/>
      <c r="CN47" s="1045"/>
      <c r="CO47" s="1045"/>
      <c r="CP47" s="1045"/>
      <c r="CQ47" s="1046"/>
      <c r="CR47" s="1044"/>
      <c r="CS47" s="1045"/>
      <c r="CT47" s="1045"/>
      <c r="CU47" s="1045"/>
      <c r="CV47" s="1046"/>
      <c r="CW47" s="1044"/>
      <c r="CX47" s="1045"/>
      <c r="CY47" s="1045"/>
      <c r="CZ47" s="1045"/>
      <c r="DA47" s="1046"/>
      <c r="DB47" s="1044"/>
      <c r="DC47" s="1045"/>
      <c r="DD47" s="1045"/>
      <c r="DE47" s="1045"/>
      <c r="DF47" s="1046"/>
      <c r="DG47" s="1044"/>
      <c r="DH47" s="1045"/>
      <c r="DI47" s="1045"/>
      <c r="DJ47" s="1045"/>
      <c r="DK47" s="1046"/>
      <c r="DL47" s="1044"/>
      <c r="DM47" s="1045"/>
      <c r="DN47" s="1045"/>
      <c r="DO47" s="1045"/>
      <c r="DP47" s="1046"/>
      <c r="DQ47" s="1044"/>
      <c r="DR47" s="1045"/>
      <c r="DS47" s="1045"/>
      <c r="DT47" s="1045"/>
      <c r="DU47" s="1046"/>
      <c r="DV47" s="1047"/>
      <c r="DW47" s="1048"/>
      <c r="DX47" s="1048"/>
      <c r="DY47" s="1048"/>
      <c r="DZ47" s="1049"/>
      <c r="EA47" s="247"/>
    </row>
    <row r="48" spans="1:131" s="248" customFormat="1" ht="26.25" customHeight="1" x14ac:dyDescent="0.15">
      <c r="A48" s="262">
        <v>21</v>
      </c>
      <c r="B48" s="1092"/>
      <c r="C48" s="1093"/>
      <c r="D48" s="1093"/>
      <c r="E48" s="1093"/>
      <c r="F48" s="1093"/>
      <c r="G48" s="1093"/>
      <c r="H48" s="1093"/>
      <c r="I48" s="1093"/>
      <c r="J48" s="1093"/>
      <c r="K48" s="1093"/>
      <c r="L48" s="1093"/>
      <c r="M48" s="1093"/>
      <c r="N48" s="1093"/>
      <c r="O48" s="1093"/>
      <c r="P48" s="1094"/>
      <c r="Q48" s="1098"/>
      <c r="R48" s="1099"/>
      <c r="S48" s="1099"/>
      <c r="T48" s="1099"/>
      <c r="U48" s="1099"/>
      <c r="V48" s="1099"/>
      <c r="W48" s="1099"/>
      <c r="X48" s="1099"/>
      <c r="Y48" s="1099"/>
      <c r="Z48" s="1099"/>
      <c r="AA48" s="1099"/>
      <c r="AB48" s="1099"/>
      <c r="AC48" s="1099"/>
      <c r="AD48" s="1099"/>
      <c r="AE48" s="1100"/>
      <c r="AF48" s="1074"/>
      <c r="AG48" s="1075"/>
      <c r="AH48" s="1075"/>
      <c r="AI48" s="1075"/>
      <c r="AJ48" s="1076"/>
      <c r="AK48" s="1035"/>
      <c r="AL48" s="1026"/>
      <c r="AM48" s="1026"/>
      <c r="AN48" s="1026"/>
      <c r="AO48" s="1026"/>
      <c r="AP48" s="1026"/>
      <c r="AQ48" s="1026"/>
      <c r="AR48" s="1026"/>
      <c r="AS48" s="1026"/>
      <c r="AT48" s="1026"/>
      <c r="AU48" s="1026"/>
      <c r="AV48" s="1026"/>
      <c r="AW48" s="1026"/>
      <c r="AX48" s="1026"/>
      <c r="AY48" s="1026"/>
      <c r="AZ48" s="1097"/>
      <c r="BA48" s="1097"/>
      <c r="BB48" s="1097"/>
      <c r="BC48" s="1097"/>
      <c r="BD48" s="1097"/>
      <c r="BE48" s="1087"/>
      <c r="BF48" s="1087"/>
      <c r="BG48" s="1087"/>
      <c r="BH48" s="1087"/>
      <c r="BI48" s="1088"/>
      <c r="BJ48" s="253"/>
      <c r="BK48" s="253"/>
      <c r="BL48" s="253"/>
      <c r="BM48" s="253"/>
      <c r="BN48" s="253"/>
      <c r="BO48" s="266"/>
      <c r="BP48" s="266"/>
      <c r="BQ48" s="263">
        <v>42</v>
      </c>
      <c r="BR48" s="264"/>
      <c r="BS48" s="1069"/>
      <c r="BT48" s="1070"/>
      <c r="BU48" s="1070"/>
      <c r="BV48" s="1070"/>
      <c r="BW48" s="1070"/>
      <c r="BX48" s="1070"/>
      <c r="BY48" s="1070"/>
      <c r="BZ48" s="1070"/>
      <c r="CA48" s="1070"/>
      <c r="CB48" s="1070"/>
      <c r="CC48" s="1070"/>
      <c r="CD48" s="1070"/>
      <c r="CE48" s="1070"/>
      <c r="CF48" s="1070"/>
      <c r="CG48" s="1071"/>
      <c r="CH48" s="1044"/>
      <c r="CI48" s="1045"/>
      <c r="CJ48" s="1045"/>
      <c r="CK48" s="1045"/>
      <c r="CL48" s="1046"/>
      <c r="CM48" s="1044"/>
      <c r="CN48" s="1045"/>
      <c r="CO48" s="1045"/>
      <c r="CP48" s="1045"/>
      <c r="CQ48" s="1046"/>
      <c r="CR48" s="1044"/>
      <c r="CS48" s="1045"/>
      <c r="CT48" s="1045"/>
      <c r="CU48" s="1045"/>
      <c r="CV48" s="1046"/>
      <c r="CW48" s="1044"/>
      <c r="CX48" s="1045"/>
      <c r="CY48" s="1045"/>
      <c r="CZ48" s="1045"/>
      <c r="DA48" s="1046"/>
      <c r="DB48" s="1044"/>
      <c r="DC48" s="1045"/>
      <c r="DD48" s="1045"/>
      <c r="DE48" s="1045"/>
      <c r="DF48" s="1046"/>
      <c r="DG48" s="1044"/>
      <c r="DH48" s="1045"/>
      <c r="DI48" s="1045"/>
      <c r="DJ48" s="1045"/>
      <c r="DK48" s="1046"/>
      <c r="DL48" s="1044"/>
      <c r="DM48" s="1045"/>
      <c r="DN48" s="1045"/>
      <c r="DO48" s="1045"/>
      <c r="DP48" s="1046"/>
      <c r="DQ48" s="1044"/>
      <c r="DR48" s="1045"/>
      <c r="DS48" s="1045"/>
      <c r="DT48" s="1045"/>
      <c r="DU48" s="1046"/>
      <c r="DV48" s="1047"/>
      <c r="DW48" s="1048"/>
      <c r="DX48" s="1048"/>
      <c r="DY48" s="1048"/>
      <c r="DZ48" s="1049"/>
      <c r="EA48" s="247"/>
    </row>
    <row r="49" spans="1:131" s="248" customFormat="1" ht="26.25" customHeight="1" x14ac:dyDescent="0.15">
      <c r="A49" s="262">
        <v>22</v>
      </c>
      <c r="B49" s="1092"/>
      <c r="C49" s="1093"/>
      <c r="D49" s="1093"/>
      <c r="E49" s="1093"/>
      <c r="F49" s="1093"/>
      <c r="G49" s="1093"/>
      <c r="H49" s="1093"/>
      <c r="I49" s="1093"/>
      <c r="J49" s="1093"/>
      <c r="K49" s="1093"/>
      <c r="L49" s="1093"/>
      <c r="M49" s="1093"/>
      <c r="N49" s="1093"/>
      <c r="O49" s="1093"/>
      <c r="P49" s="1094"/>
      <c r="Q49" s="1098"/>
      <c r="R49" s="1099"/>
      <c r="S49" s="1099"/>
      <c r="T49" s="1099"/>
      <c r="U49" s="1099"/>
      <c r="V49" s="1099"/>
      <c r="W49" s="1099"/>
      <c r="X49" s="1099"/>
      <c r="Y49" s="1099"/>
      <c r="Z49" s="1099"/>
      <c r="AA49" s="1099"/>
      <c r="AB49" s="1099"/>
      <c r="AC49" s="1099"/>
      <c r="AD49" s="1099"/>
      <c r="AE49" s="1100"/>
      <c r="AF49" s="1074"/>
      <c r="AG49" s="1075"/>
      <c r="AH49" s="1075"/>
      <c r="AI49" s="1075"/>
      <c r="AJ49" s="1076"/>
      <c r="AK49" s="1035"/>
      <c r="AL49" s="1026"/>
      <c r="AM49" s="1026"/>
      <c r="AN49" s="1026"/>
      <c r="AO49" s="1026"/>
      <c r="AP49" s="1026"/>
      <c r="AQ49" s="1026"/>
      <c r="AR49" s="1026"/>
      <c r="AS49" s="1026"/>
      <c r="AT49" s="1026"/>
      <c r="AU49" s="1026"/>
      <c r="AV49" s="1026"/>
      <c r="AW49" s="1026"/>
      <c r="AX49" s="1026"/>
      <c r="AY49" s="1026"/>
      <c r="AZ49" s="1097"/>
      <c r="BA49" s="1097"/>
      <c r="BB49" s="1097"/>
      <c r="BC49" s="1097"/>
      <c r="BD49" s="1097"/>
      <c r="BE49" s="1087"/>
      <c r="BF49" s="1087"/>
      <c r="BG49" s="1087"/>
      <c r="BH49" s="1087"/>
      <c r="BI49" s="1088"/>
      <c r="BJ49" s="253"/>
      <c r="BK49" s="253"/>
      <c r="BL49" s="253"/>
      <c r="BM49" s="253"/>
      <c r="BN49" s="253"/>
      <c r="BO49" s="266"/>
      <c r="BP49" s="266"/>
      <c r="BQ49" s="263">
        <v>43</v>
      </c>
      <c r="BR49" s="264"/>
      <c r="BS49" s="1069"/>
      <c r="BT49" s="1070"/>
      <c r="BU49" s="1070"/>
      <c r="BV49" s="1070"/>
      <c r="BW49" s="1070"/>
      <c r="BX49" s="1070"/>
      <c r="BY49" s="1070"/>
      <c r="BZ49" s="1070"/>
      <c r="CA49" s="1070"/>
      <c r="CB49" s="1070"/>
      <c r="CC49" s="1070"/>
      <c r="CD49" s="1070"/>
      <c r="CE49" s="1070"/>
      <c r="CF49" s="1070"/>
      <c r="CG49" s="1071"/>
      <c r="CH49" s="1044"/>
      <c r="CI49" s="1045"/>
      <c r="CJ49" s="1045"/>
      <c r="CK49" s="1045"/>
      <c r="CL49" s="1046"/>
      <c r="CM49" s="1044"/>
      <c r="CN49" s="1045"/>
      <c r="CO49" s="1045"/>
      <c r="CP49" s="1045"/>
      <c r="CQ49" s="1046"/>
      <c r="CR49" s="1044"/>
      <c r="CS49" s="1045"/>
      <c r="CT49" s="1045"/>
      <c r="CU49" s="1045"/>
      <c r="CV49" s="1046"/>
      <c r="CW49" s="1044"/>
      <c r="CX49" s="1045"/>
      <c r="CY49" s="1045"/>
      <c r="CZ49" s="1045"/>
      <c r="DA49" s="1046"/>
      <c r="DB49" s="1044"/>
      <c r="DC49" s="1045"/>
      <c r="DD49" s="1045"/>
      <c r="DE49" s="1045"/>
      <c r="DF49" s="1046"/>
      <c r="DG49" s="1044"/>
      <c r="DH49" s="1045"/>
      <c r="DI49" s="1045"/>
      <c r="DJ49" s="1045"/>
      <c r="DK49" s="1046"/>
      <c r="DL49" s="1044"/>
      <c r="DM49" s="1045"/>
      <c r="DN49" s="1045"/>
      <c r="DO49" s="1045"/>
      <c r="DP49" s="1046"/>
      <c r="DQ49" s="1044"/>
      <c r="DR49" s="1045"/>
      <c r="DS49" s="1045"/>
      <c r="DT49" s="1045"/>
      <c r="DU49" s="1046"/>
      <c r="DV49" s="1047"/>
      <c r="DW49" s="1048"/>
      <c r="DX49" s="1048"/>
      <c r="DY49" s="1048"/>
      <c r="DZ49" s="1049"/>
      <c r="EA49" s="247"/>
    </row>
    <row r="50" spans="1:131" s="248" customFormat="1" ht="26.25" customHeight="1" x14ac:dyDescent="0.15">
      <c r="A50" s="262">
        <v>23</v>
      </c>
      <c r="B50" s="1092"/>
      <c r="C50" s="1093"/>
      <c r="D50" s="1093"/>
      <c r="E50" s="1093"/>
      <c r="F50" s="1093"/>
      <c r="G50" s="1093"/>
      <c r="H50" s="1093"/>
      <c r="I50" s="1093"/>
      <c r="J50" s="1093"/>
      <c r="K50" s="1093"/>
      <c r="L50" s="1093"/>
      <c r="M50" s="1093"/>
      <c r="N50" s="1093"/>
      <c r="O50" s="1093"/>
      <c r="P50" s="1094"/>
      <c r="Q50" s="1095"/>
      <c r="R50" s="1078"/>
      <c r="S50" s="1078"/>
      <c r="T50" s="1078"/>
      <c r="U50" s="1078"/>
      <c r="V50" s="1078"/>
      <c r="W50" s="1078"/>
      <c r="X50" s="1078"/>
      <c r="Y50" s="1078"/>
      <c r="Z50" s="1078"/>
      <c r="AA50" s="1078"/>
      <c r="AB50" s="1078"/>
      <c r="AC50" s="1078"/>
      <c r="AD50" s="1078"/>
      <c r="AE50" s="1096"/>
      <c r="AF50" s="1074"/>
      <c r="AG50" s="1075"/>
      <c r="AH50" s="1075"/>
      <c r="AI50" s="1075"/>
      <c r="AJ50" s="1076"/>
      <c r="AK50" s="1077"/>
      <c r="AL50" s="1078"/>
      <c r="AM50" s="1078"/>
      <c r="AN50" s="1078"/>
      <c r="AO50" s="1078"/>
      <c r="AP50" s="1078"/>
      <c r="AQ50" s="1078"/>
      <c r="AR50" s="1078"/>
      <c r="AS50" s="1078"/>
      <c r="AT50" s="1078"/>
      <c r="AU50" s="1078"/>
      <c r="AV50" s="1078"/>
      <c r="AW50" s="1078"/>
      <c r="AX50" s="1078"/>
      <c r="AY50" s="1078"/>
      <c r="AZ50" s="1079"/>
      <c r="BA50" s="1079"/>
      <c r="BB50" s="1079"/>
      <c r="BC50" s="1079"/>
      <c r="BD50" s="1079"/>
      <c r="BE50" s="1087"/>
      <c r="BF50" s="1087"/>
      <c r="BG50" s="1087"/>
      <c r="BH50" s="1087"/>
      <c r="BI50" s="1088"/>
      <c r="BJ50" s="253"/>
      <c r="BK50" s="253"/>
      <c r="BL50" s="253"/>
      <c r="BM50" s="253"/>
      <c r="BN50" s="253"/>
      <c r="BO50" s="266"/>
      <c r="BP50" s="266"/>
      <c r="BQ50" s="263">
        <v>44</v>
      </c>
      <c r="BR50" s="264"/>
      <c r="BS50" s="1069"/>
      <c r="BT50" s="1070"/>
      <c r="BU50" s="1070"/>
      <c r="BV50" s="1070"/>
      <c r="BW50" s="1070"/>
      <c r="BX50" s="1070"/>
      <c r="BY50" s="1070"/>
      <c r="BZ50" s="1070"/>
      <c r="CA50" s="1070"/>
      <c r="CB50" s="1070"/>
      <c r="CC50" s="1070"/>
      <c r="CD50" s="1070"/>
      <c r="CE50" s="1070"/>
      <c r="CF50" s="1070"/>
      <c r="CG50" s="1071"/>
      <c r="CH50" s="1044"/>
      <c r="CI50" s="1045"/>
      <c r="CJ50" s="1045"/>
      <c r="CK50" s="1045"/>
      <c r="CL50" s="1046"/>
      <c r="CM50" s="1044"/>
      <c r="CN50" s="1045"/>
      <c r="CO50" s="1045"/>
      <c r="CP50" s="1045"/>
      <c r="CQ50" s="1046"/>
      <c r="CR50" s="1044"/>
      <c r="CS50" s="1045"/>
      <c r="CT50" s="1045"/>
      <c r="CU50" s="1045"/>
      <c r="CV50" s="1046"/>
      <c r="CW50" s="1044"/>
      <c r="CX50" s="1045"/>
      <c r="CY50" s="1045"/>
      <c r="CZ50" s="1045"/>
      <c r="DA50" s="1046"/>
      <c r="DB50" s="1044"/>
      <c r="DC50" s="1045"/>
      <c r="DD50" s="1045"/>
      <c r="DE50" s="1045"/>
      <c r="DF50" s="1046"/>
      <c r="DG50" s="1044"/>
      <c r="DH50" s="1045"/>
      <c r="DI50" s="1045"/>
      <c r="DJ50" s="1045"/>
      <c r="DK50" s="1046"/>
      <c r="DL50" s="1044"/>
      <c r="DM50" s="1045"/>
      <c r="DN50" s="1045"/>
      <c r="DO50" s="1045"/>
      <c r="DP50" s="1046"/>
      <c r="DQ50" s="1044"/>
      <c r="DR50" s="1045"/>
      <c r="DS50" s="1045"/>
      <c r="DT50" s="1045"/>
      <c r="DU50" s="1046"/>
      <c r="DV50" s="1047"/>
      <c r="DW50" s="1048"/>
      <c r="DX50" s="1048"/>
      <c r="DY50" s="1048"/>
      <c r="DZ50" s="1049"/>
      <c r="EA50" s="247"/>
    </row>
    <row r="51" spans="1:131" s="248" customFormat="1" ht="26.25" customHeight="1" x14ac:dyDescent="0.15">
      <c r="A51" s="262">
        <v>24</v>
      </c>
      <c r="B51" s="1092"/>
      <c r="C51" s="1093"/>
      <c r="D51" s="1093"/>
      <c r="E51" s="1093"/>
      <c r="F51" s="1093"/>
      <c r="G51" s="1093"/>
      <c r="H51" s="1093"/>
      <c r="I51" s="1093"/>
      <c r="J51" s="1093"/>
      <c r="K51" s="1093"/>
      <c r="L51" s="1093"/>
      <c r="M51" s="1093"/>
      <c r="N51" s="1093"/>
      <c r="O51" s="1093"/>
      <c r="P51" s="1094"/>
      <c r="Q51" s="1095"/>
      <c r="R51" s="1078"/>
      <c r="S51" s="1078"/>
      <c r="T51" s="1078"/>
      <c r="U51" s="1078"/>
      <c r="V51" s="1078"/>
      <c r="W51" s="1078"/>
      <c r="X51" s="1078"/>
      <c r="Y51" s="1078"/>
      <c r="Z51" s="1078"/>
      <c r="AA51" s="1078"/>
      <c r="AB51" s="1078"/>
      <c r="AC51" s="1078"/>
      <c r="AD51" s="1078"/>
      <c r="AE51" s="1096"/>
      <c r="AF51" s="1074"/>
      <c r="AG51" s="1075"/>
      <c r="AH51" s="1075"/>
      <c r="AI51" s="1075"/>
      <c r="AJ51" s="1076"/>
      <c r="AK51" s="1077"/>
      <c r="AL51" s="1078"/>
      <c r="AM51" s="1078"/>
      <c r="AN51" s="1078"/>
      <c r="AO51" s="1078"/>
      <c r="AP51" s="1078"/>
      <c r="AQ51" s="1078"/>
      <c r="AR51" s="1078"/>
      <c r="AS51" s="1078"/>
      <c r="AT51" s="1078"/>
      <c r="AU51" s="1078"/>
      <c r="AV51" s="1078"/>
      <c r="AW51" s="1078"/>
      <c r="AX51" s="1078"/>
      <c r="AY51" s="1078"/>
      <c r="AZ51" s="1079"/>
      <c r="BA51" s="1079"/>
      <c r="BB51" s="1079"/>
      <c r="BC51" s="1079"/>
      <c r="BD51" s="1079"/>
      <c r="BE51" s="1087"/>
      <c r="BF51" s="1087"/>
      <c r="BG51" s="1087"/>
      <c r="BH51" s="1087"/>
      <c r="BI51" s="1088"/>
      <c r="BJ51" s="253"/>
      <c r="BK51" s="253"/>
      <c r="BL51" s="253"/>
      <c r="BM51" s="253"/>
      <c r="BN51" s="253"/>
      <c r="BO51" s="266"/>
      <c r="BP51" s="266"/>
      <c r="BQ51" s="263">
        <v>45</v>
      </c>
      <c r="BR51" s="264"/>
      <c r="BS51" s="1069"/>
      <c r="BT51" s="1070"/>
      <c r="BU51" s="1070"/>
      <c r="BV51" s="1070"/>
      <c r="BW51" s="1070"/>
      <c r="BX51" s="1070"/>
      <c r="BY51" s="1070"/>
      <c r="BZ51" s="1070"/>
      <c r="CA51" s="1070"/>
      <c r="CB51" s="1070"/>
      <c r="CC51" s="1070"/>
      <c r="CD51" s="1070"/>
      <c r="CE51" s="1070"/>
      <c r="CF51" s="1070"/>
      <c r="CG51" s="1071"/>
      <c r="CH51" s="1044"/>
      <c r="CI51" s="1045"/>
      <c r="CJ51" s="1045"/>
      <c r="CK51" s="1045"/>
      <c r="CL51" s="1046"/>
      <c r="CM51" s="1044"/>
      <c r="CN51" s="1045"/>
      <c r="CO51" s="1045"/>
      <c r="CP51" s="1045"/>
      <c r="CQ51" s="1046"/>
      <c r="CR51" s="1044"/>
      <c r="CS51" s="1045"/>
      <c r="CT51" s="1045"/>
      <c r="CU51" s="1045"/>
      <c r="CV51" s="1046"/>
      <c r="CW51" s="1044"/>
      <c r="CX51" s="1045"/>
      <c r="CY51" s="1045"/>
      <c r="CZ51" s="1045"/>
      <c r="DA51" s="1046"/>
      <c r="DB51" s="1044"/>
      <c r="DC51" s="1045"/>
      <c r="DD51" s="1045"/>
      <c r="DE51" s="1045"/>
      <c r="DF51" s="1046"/>
      <c r="DG51" s="1044"/>
      <c r="DH51" s="1045"/>
      <c r="DI51" s="1045"/>
      <c r="DJ51" s="1045"/>
      <c r="DK51" s="1046"/>
      <c r="DL51" s="1044"/>
      <c r="DM51" s="1045"/>
      <c r="DN51" s="1045"/>
      <c r="DO51" s="1045"/>
      <c r="DP51" s="1046"/>
      <c r="DQ51" s="1044"/>
      <c r="DR51" s="1045"/>
      <c r="DS51" s="1045"/>
      <c r="DT51" s="1045"/>
      <c r="DU51" s="1046"/>
      <c r="DV51" s="1047"/>
      <c r="DW51" s="1048"/>
      <c r="DX51" s="1048"/>
      <c r="DY51" s="1048"/>
      <c r="DZ51" s="1049"/>
      <c r="EA51" s="247"/>
    </row>
    <row r="52" spans="1:131" s="248" customFormat="1" ht="26.25" customHeight="1" x14ac:dyDescent="0.15">
      <c r="A52" s="262">
        <v>25</v>
      </c>
      <c r="B52" s="1092"/>
      <c r="C52" s="1093"/>
      <c r="D52" s="1093"/>
      <c r="E52" s="1093"/>
      <c r="F52" s="1093"/>
      <c r="G52" s="1093"/>
      <c r="H52" s="1093"/>
      <c r="I52" s="1093"/>
      <c r="J52" s="1093"/>
      <c r="K52" s="1093"/>
      <c r="L52" s="1093"/>
      <c r="M52" s="1093"/>
      <c r="N52" s="1093"/>
      <c r="O52" s="1093"/>
      <c r="P52" s="1094"/>
      <c r="Q52" s="1095"/>
      <c r="R52" s="1078"/>
      <c r="S52" s="1078"/>
      <c r="T52" s="1078"/>
      <c r="U52" s="1078"/>
      <c r="V52" s="1078"/>
      <c r="W52" s="1078"/>
      <c r="X52" s="1078"/>
      <c r="Y52" s="1078"/>
      <c r="Z52" s="1078"/>
      <c r="AA52" s="1078"/>
      <c r="AB52" s="1078"/>
      <c r="AC52" s="1078"/>
      <c r="AD52" s="1078"/>
      <c r="AE52" s="1096"/>
      <c r="AF52" s="1074"/>
      <c r="AG52" s="1075"/>
      <c r="AH52" s="1075"/>
      <c r="AI52" s="1075"/>
      <c r="AJ52" s="1076"/>
      <c r="AK52" s="1077"/>
      <c r="AL52" s="1078"/>
      <c r="AM52" s="1078"/>
      <c r="AN52" s="1078"/>
      <c r="AO52" s="1078"/>
      <c r="AP52" s="1078"/>
      <c r="AQ52" s="1078"/>
      <c r="AR52" s="1078"/>
      <c r="AS52" s="1078"/>
      <c r="AT52" s="1078"/>
      <c r="AU52" s="1078"/>
      <c r="AV52" s="1078"/>
      <c r="AW52" s="1078"/>
      <c r="AX52" s="1078"/>
      <c r="AY52" s="1078"/>
      <c r="AZ52" s="1079"/>
      <c r="BA52" s="1079"/>
      <c r="BB52" s="1079"/>
      <c r="BC52" s="1079"/>
      <c r="BD52" s="1079"/>
      <c r="BE52" s="1087"/>
      <c r="BF52" s="1087"/>
      <c r="BG52" s="1087"/>
      <c r="BH52" s="1087"/>
      <c r="BI52" s="1088"/>
      <c r="BJ52" s="253"/>
      <c r="BK52" s="253"/>
      <c r="BL52" s="253"/>
      <c r="BM52" s="253"/>
      <c r="BN52" s="253"/>
      <c r="BO52" s="266"/>
      <c r="BP52" s="266"/>
      <c r="BQ52" s="263">
        <v>46</v>
      </c>
      <c r="BR52" s="264"/>
      <c r="BS52" s="1069"/>
      <c r="BT52" s="1070"/>
      <c r="BU52" s="1070"/>
      <c r="BV52" s="1070"/>
      <c r="BW52" s="1070"/>
      <c r="BX52" s="1070"/>
      <c r="BY52" s="1070"/>
      <c r="BZ52" s="1070"/>
      <c r="CA52" s="1070"/>
      <c r="CB52" s="1070"/>
      <c r="CC52" s="1070"/>
      <c r="CD52" s="1070"/>
      <c r="CE52" s="1070"/>
      <c r="CF52" s="1070"/>
      <c r="CG52" s="1071"/>
      <c r="CH52" s="1044"/>
      <c r="CI52" s="1045"/>
      <c r="CJ52" s="1045"/>
      <c r="CK52" s="1045"/>
      <c r="CL52" s="1046"/>
      <c r="CM52" s="1044"/>
      <c r="CN52" s="1045"/>
      <c r="CO52" s="1045"/>
      <c r="CP52" s="1045"/>
      <c r="CQ52" s="1046"/>
      <c r="CR52" s="1044"/>
      <c r="CS52" s="1045"/>
      <c r="CT52" s="1045"/>
      <c r="CU52" s="1045"/>
      <c r="CV52" s="1046"/>
      <c r="CW52" s="1044"/>
      <c r="CX52" s="1045"/>
      <c r="CY52" s="1045"/>
      <c r="CZ52" s="1045"/>
      <c r="DA52" s="1046"/>
      <c r="DB52" s="1044"/>
      <c r="DC52" s="1045"/>
      <c r="DD52" s="1045"/>
      <c r="DE52" s="1045"/>
      <c r="DF52" s="1046"/>
      <c r="DG52" s="1044"/>
      <c r="DH52" s="1045"/>
      <c r="DI52" s="1045"/>
      <c r="DJ52" s="1045"/>
      <c r="DK52" s="1046"/>
      <c r="DL52" s="1044"/>
      <c r="DM52" s="1045"/>
      <c r="DN52" s="1045"/>
      <c r="DO52" s="1045"/>
      <c r="DP52" s="1046"/>
      <c r="DQ52" s="1044"/>
      <c r="DR52" s="1045"/>
      <c r="DS52" s="1045"/>
      <c r="DT52" s="1045"/>
      <c r="DU52" s="1046"/>
      <c r="DV52" s="1047"/>
      <c r="DW52" s="1048"/>
      <c r="DX52" s="1048"/>
      <c r="DY52" s="1048"/>
      <c r="DZ52" s="1049"/>
      <c r="EA52" s="247"/>
    </row>
    <row r="53" spans="1:131" s="248" customFormat="1" ht="26.25" customHeight="1" x14ac:dyDescent="0.15">
      <c r="A53" s="262">
        <v>26</v>
      </c>
      <c r="B53" s="1092"/>
      <c r="C53" s="1093"/>
      <c r="D53" s="1093"/>
      <c r="E53" s="1093"/>
      <c r="F53" s="1093"/>
      <c r="G53" s="1093"/>
      <c r="H53" s="1093"/>
      <c r="I53" s="1093"/>
      <c r="J53" s="1093"/>
      <c r="K53" s="1093"/>
      <c r="L53" s="1093"/>
      <c r="M53" s="1093"/>
      <c r="N53" s="1093"/>
      <c r="O53" s="1093"/>
      <c r="P53" s="1094"/>
      <c r="Q53" s="1095"/>
      <c r="R53" s="1078"/>
      <c r="S53" s="1078"/>
      <c r="T53" s="1078"/>
      <c r="U53" s="1078"/>
      <c r="V53" s="1078"/>
      <c r="W53" s="1078"/>
      <c r="X53" s="1078"/>
      <c r="Y53" s="1078"/>
      <c r="Z53" s="1078"/>
      <c r="AA53" s="1078"/>
      <c r="AB53" s="1078"/>
      <c r="AC53" s="1078"/>
      <c r="AD53" s="1078"/>
      <c r="AE53" s="1096"/>
      <c r="AF53" s="1074"/>
      <c r="AG53" s="1075"/>
      <c r="AH53" s="1075"/>
      <c r="AI53" s="1075"/>
      <c r="AJ53" s="1076"/>
      <c r="AK53" s="1077"/>
      <c r="AL53" s="1078"/>
      <c r="AM53" s="1078"/>
      <c r="AN53" s="1078"/>
      <c r="AO53" s="1078"/>
      <c r="AP53" s="1078"/>
      <c r="AQ53" s="1078"/>
      <c r="AR53" s="1078"/>
      <c r="AS53" s="1078"/>
      <c r="AT53" s="1078"/>
      <c r="AU53" s="1078"/>
      <c r="AV53" s="1078"/>
      <c r="AW53" s="1078"/>
      <c r="AX53" s="1078"/>
      <c r="AY53" s="1078"/>
      <c r="AZ53" s="1079"/>
      <c r="BA53" s="1079"/>
      <c r="BB53" s="1079"/>
      <c r="BC53" s="1079"/>
      <c r="BD53" s="1079"/>
      <c r="BE53" s="1087"/>
      <c r="BF53" s="1087"/>
      <c r="BG53" s="1087"/>
      <c r="BH53" s="1087"/>
      <c r="BI53" s="1088"/>
      <c r="BJ53" s="253"/>
      <c r="BK53" s="253"/>
      <c r="BL53" s="253"/>
      <c r="BM53" s="253"/>
      <c r="BN53" s="253"/>
      <c r="BO53" s="266"/>
      <c r="BP53" s="266"/>
      <c r="BQ53" s="263">
        <v>47</v>
      </c>
      <c r="BR53" s="264"/>
      <c r="BS53" s="1069"/>
      <c r="BT53" s="1070"/>
      <c r="BU53" s="1070"/>
      <c r="BV53" s="1070"/>
      <c r="BW53" s="1070"/>
      <c r="BX53" s="1070"/>
      <c r="BY53" s="1070"/>
      <c r="BZ53" s="1070"/>
      <c r="CA53" s="1070"/>
      <c r="CB53" s="1070"/>
      <c r="CC53" s="1070"/>
      <c r="CD53" s="1070"/>
      <c r="CE53" s="1070"/>
      <c r="CF53" s="1070"/>
      <c r="CG53" s="1071"/>
      <c r="CH53" s="1044"/>
      <c r="CI53" s="1045"/>
      <c r="CJ53" s="1045"/>
      <c r="CK53" s="1045"/>
      <c r="CL53" s="1046"/>
      <c r="CM53" s="1044"/>
      <c r="CN53" s="1045"/>
      <c r="CO53" s="1045"/>
      <c r="CP53" s="1045"/>
      <c r="CQ53" s="1046"/>
      <c r="CR53" s="1044"/>
      <c r="CS53" s="1045"/>
      <c r="CT53" s="1045"/>
      <c r="CU53" s="1045"/>
      <c r="CV53" s="1046"/>
      <c r="CW53" s="1044"/>
      <c r="CX53" s="1045"/>
      <c r="CY53" s="1045"/>
      <c r="CZ53" s="1045"/>
      <c r="DA53" s="1046"/>
      <c r="DB53" s="1044"/>
      <c r="DC53" s="1045"/>
      <c r="DD53" s="1045"/>
      <c r="DE53" s="1045"/>
      <c r="DF53" s="1046"/>
      <c r="DG53" s="1044"/>
      <c r="DH53" s="1045"/>
      <c r="DI53" s="1045"/>
      <c r="DJ53" s="1045"/>
      <c r="DK53" s="1046"/>
      <c r="DL53" s="1044"/>
      <c r="DM53" s="1045"/>
      <c r="DN53" s="1045"/>
      <c r="DO53" s="1045"/>
      <c r="DP53" s="1046"/>
      <c r="DQ53" s="1044"/>
      <c r="DR53" s="1045"/>
      <c r="DS53" s="1045"/>
      <c r="DT53" s="1045"/>
      <c r="DU53" s="1046"/>
      <c r="DV53" s="1047"/>
      <c r="DW53" s="1048"/>
      <c r="DX53" s="1048"/>
      <c r="DY53" s="1048"/>
      <c r="DZ53" s="1049"/>
      <c r="EA53" s="247"/>
    </row>
    <row r="54" spans="1:131" s="248" customFormat="1" ht="26.25" customHeight="1" x14ac:dyDescent="0.15">
      <c r="A54" s="262">
        <v>27</v>
      </c>
      <c r="B54" s="1092"/>
      <c r="C54" s="1093"/>
      <c r="D54" s="1093"/>
      <c r="E54" s="1093"/>
      <c r="F54" s="1093"/>
      <c r="G54" s="1093"/>
      <c r="H54" s="1093"/>
      <c r="I54" s="1093"/>
      <c r="J54" s="1093"/>
      <c r="K54" s="1093"/>
      <c r="L54" s="1093"/>
      <c r="M54" s="1093"/>
      <c r="N54" s="1093"/>
      <c r="O54" s="1093"/>
      <c r="P54" s="1094"/>
      <c r="Q54" s="1095"/>
      <c r="R54" s="1078"/>
      <c r="S54" s="1078"/>
      <c r="T54" s="1078"/>
      <c r="U54" s="1078"/>
      <c r="V54" s="1078"/>
      <c r="W54" s="1078"/>
      <c r="X54" s="1078"/>
      <c r="Y54" s="1078"/>
      <c r="Z54" s="1078"/>
      <c r="AA54" s="1078"/>
      <c r="AB54" s="1078"/>
      <c r="AC54" s="1078"/>
      <c r="AD54" s="1078"/>
      <c r="AE54" s="1096"/>
      <c r="AF54" s="1074"/>
      <c r="AG54" s="1075"/>
      <c r="AH54" s="1075"/>
      <c r="AI54" s="1075"/>
      <c r="AJ54" s="1076"/>
      <c r="AK54" s="1077"/>
      <c r="AL54" s="1078"/>
      <c r="AM54" s="1078"/>
      <c r="AN54" s="1078"/>
      <c r="AO54" s="1078"/>
      <c r="AP54" s="1078"/>
      <c r="AQ54" s="1078"/>
      <c r="AR54" s="1078"/>
      <c r="AS54" s="1078"/>
      <c r="AT54" s="1078"/>
      <c r="AU54" s="1078"/>
      <c r="AV54" s="1078"/>
      <c r="AW54" s="1078"/>
      <c r="AX54" s="1078"/>
      <c r="AY54" s="1078"/>
      <c r="AZ54" s="1079"/>
      <c r="BA54" s="1079"/>
      <c r="BB54" s="1079"/>
      <c r="BC54" s="1079"/>
      <c r="BD54" s="1079"/>
      <c r="BE54" s="1087"/>
      <c r="BF54" s="1087"/>
      <c r="BG54" s="1087"/>
      <c r="BH54" s="1087"/>
      <c r="BI54" s="1088"/>
      <c r="BJ54" s="253"/>
      <c r="BK54" s="253"/>
      <c r="BL54" s="253"/>
      <c r="BM54" s="253"/>
      <c r="BN54" s="253"/>
      <c r="BO54" s="266"/>
      <c r="BP54" s="266"/>
      <c r="BQ54" s="263">
        <v>48</v>
      </c>
      <c r="BR54" s="264"/>
      <c r="BS54" s="1069"/>
      <c r="BT54" s="1070"/>
      <c r="BU54" s="1070"/>
      <c r="BV54" s="1070"/>
      <c r="BW54" s="1070"/>
      <c r="BX54" s="1070"/>
      <c r="BY54" s="1070"/>
      <c r="BZ54" s="1070"/>
      <c r="CA54" s="1070"/>
      <c r="CB54" s="1070"/>
      <c r="CC54" s="1070"/>
      <c r="CD54" s="1070"/>
      <c r="CE54" s="1070"/>
      <c r="CF54" s="1070"/>
      <c r="CG54" s="1071"/>
      <c r="CH54" s="1044"/>
      <c r="CI54" s="1045"/>
      <c r="CJ54" s="1045"/>
      <c r="CK54" s="1045"/>
      <c r="CL54" s="1046"/>
      <c r="CM54" s="1044"/>
      <c r="CN54" s="1045"/>
      <c r="CO54" s="1045"/>
      <c r="CP54" s="1045"/>
      <c r="CQ54" s="1046"/>
      <c r="CR54" s="1044"/>
      <c r="CS54" s="1045"/>
      <c r="CT54" s="1045"/>
      <c r="CU54" s="1045"/>
      <c r="CV54" s="1046"/>
      <c r="CW54" s="1044"/>
      <c r="CX54" s="1045"/>
      <c r="CY54" s="1045"/>
      <c r="CZ54" s="1045"/>
      <c r="DA54" s="1046"/>
      <c r="DB54" s="1044"/>
      <c r="DC54" s="1045"/>
      <c r="DD54" s="1045"/>
      <c r="DE54" s="1045"/>
      <c r="DF54" s="1046"/>
      <c r="DG54" s="1044"/>
      <c r="DH54" s="1045"/>
      <c r="DI54" s="1045"/>
      <c r="DJ54" s="1045"/>
      <c r="DK54" s="1046"/>
      <c r="DL54" s="1044"/>
      <c r="DM54" s="1045"/>
      <c r="DN54" s="1045"/>
      <c r="DO54" s="1045"/>
      <c r="DP54" s="1046"/>
      <c r="DQ54" s="1044"/>
      <c r="DR54" s="1045"/>
      <c r="DS54" s="1045"/>
      <c r="DT54" s="1045"/>
      <c r="DU54" s="1046"/>
      <c r="DV54" s="1047"/>
      <c r="DW54" s="1048"/>
      <c r="DX54" s="1048"/>
      <c r="DY54" s="1048"/>
      <c r="DZ54" s="1049"/>
      <c r="EA54" s="247"/>
    </row>
    <row r="55" spans="1:131" s="248" customFormat="1" ht="26.25" customHeight="1" x14ac:dyDescent="0.15">
      <c r="A55" s="262">
        <v>28</v>
      </c>
      <c r="B55" s="1092"/>
      <c r="C55" s="1093"/>
      <c r="D55" s="1093"/>
      <c r="E55" s="1093"/>
      <c r="F55" s="1093"/>
      <c r="G55" s="1093"/>
      <c r="H55" s="1093"/>
      <c r="I55" s="1093"/>
      <c r="J55" s="1093"/>
      <c r="K55" s="1093"/>
      <c r="L55" s="1093"/>
      <c r="M55" s="1093"/>
      <c r="N55" s="1093"/>
      <c r="O55" s="1093"/>
      <c r="P55" s="1094"/>
      <c r="Q55" s="1095"/>
      <c r="R55" s="1078"/>
      <c r="S55" s="1078"/>
      <c r="T55" s="1078"/>
      <c r="U55" s="1078"/>
      <c r="V55" s="1078"/>
      <c r="W55" s="1078"/>
      <c r="X55" s="1078"/>
      <c r="Y55" s="1078"/>
      <c r="Z55" s="1078"/>
      <c r="AA55" s="1078"/>
      <c r="AB55" s="1078"/>
      <c r="AC55" s="1078"/>
      <c r="AD55" s="1078"/>
      <c r="AE55" s="1096"/>
      <c r="AF55" s="1074"/>
      <c r="AG55" s="1075"/>
      <c r="AH55" s="1075"/>
      <c r="AI55" s="1075"/>
      <c r="AJ55" s="1076"/>
      <c r="AK55" s="1077"/>
      <c r="AL55" s="1078"/>
      <c r="AM55" s="1078"/>
      <c r="AN55" s="1078"/>
      <c r="AO55" s="1078"/>
      <c r="AP55" s="1078"/>
      <c r="AQ55" s="1078"/>
      <c r="AR55" s="1078"/>
      <c r="AS55" s="1078"/>
      <c r="AT55" s="1078"/>
      <c r="AU55" s="1078"/>
      <c r="AV55" s="1078"/>
      <c r="AW55" s="1078"/>
      <c r="AX55" s="1078"/>
      <c r="AY55" s="1078"/>
      <c r="AZ55" s="1079"/>
      <c r="BA55" s="1079"/>
      <c r="BB55" s="1079"/>
      <c r="BC55" s="1079"/>
      <c r="BD55" s="1079"/>
      <c r="BE55" s="1087"/>
      <c r="BF55" s="1087"/>
      <c r="BG55" s="1087"/>
      <c r="BH55" s="1087"/>
      <c r="BI55" s="1088"/>
      <c r="BJ55" s="253"/>
      <c r="BK55" s="253"/>
      <c r="BL55" s="253"/>
      <c r="BM55" s="253"/>
      <c r="BN55" s="253"/>
      <c r="BO55" s="266"/>
      <c r="BP55" s="266"/>
      <c r="BQ55" s="263">
        <v>49</v>
      </c>
      <c r="BR55" s="264"/>
      <c r="BS55" s="1069"/>
      <c r="BT55" s="1070"/>
      <c r="BU55" s="1070"/>
      <c r="BV55" s="1070"/>
      <c r="BW55" s="1070"/>
      <c r="BX55" s="1070"/>
      <c r="BY55" s="1070"/>
      <c r="BZ55" s="1070"/>
      <c r="CA55" s="1070"/>
      <c r="CB55" s="1070"/>
      <c r="CC55" s="1070"/>
      <c r="CD55" s="1070"/>
      <c r="CE55" s="1070"/>
      <c r="CF55" s="1070"/>
      <c r="CG55" s="1071"/>
      <c r="CH55" s="1044"/>
      <c r="CI55" s="1045"/>
      <c r="CJ55" s="1045"/>
      <c r="CK55" s="1045"/>
      <c r="CL55" s="1046"/>
      <c r="CM55" s="1044"/>
      <c r="CN55" s="1045"/>
      <c r="CO55" s="1045"/>
      <c r="CP55" s="1045"/>
      <c r="CQ55" s="1046"/>
      <c r="CR55" s="1044"/>
      <c r="CS55" s="1045"/>
      <c r="CT55" s="1045"/>
      <c r="CU55" s="1045"/>
      <c r="CV55" s="1046"/>
      <c r="CW55" s="1044"/>
      <c r="CX55" s="1045"/>
      <c r="CY55" s="1045"/>
      <c r="CZ55" s="1045"/>
      <c r="DA55" s="1046"/>
      <c r="DB55" s="1044"/>
      <c r="DC55" s="1045"/>
      <c r="DD55" s="1045"/>
      <c r="DE55" s="1045"/>
      <c r="DF55" s="1046"/>
      <c r="DG55" s="1044"/>
      <c r="DH55" s="1045"/>
      <c r="DI55" s="1045"/>
      <c r="DJ55" s="1045"/>
      <c r="DK55" s="1046"/>
      <c r="DL55" s="1044"/>
      <c r="DM55" s="1045"/>
      <c r="DN55" s="1045"/>
      <c r="DO55" s="1045"/>
      <c r="DP55" s="1046"/>
      <c r="DQ55" s="1044"/>
      <c r="DR55" s="1045"/>
      <c r="DS55" s="1045"/>
      <c r="DT55" s="1045"/>
      <c r="DU55" s="1046"/>
      <c r="DV55" s="1047"/>
      <c r="DW55" s="1048"/>
      <c r="DX55" s="1048"/>
      <c r="DY55" s="1048"/>
      <c r="DZ55" s="1049"/>
      <c r="EA55" s="247"/>
    </row>
    <row r="56" spans="1:131" s="248" customFormat="1" ht="26.25" customHeight="1" x14ac:dyDescent="0.15">
      <c r="A56" s="262">
        <v>29</v>
      </c>
      <c r="B56" s="1092"/>
      <c r="C56" s="1093"/>
      <c r="D56" s="1093"/>
      <c r="E56" s="1093"/>
      <c r="F56" s="1093"/>
      <c r="G56" s="1093"/>
      <c r="H56" s="1093"/>
      <c r="I56" s="1093"/>
      <c r="J56" s="1093"/>
      <c r="K56" s="1093"/>
      <c r="L56" s="1093"/>
      <c r="M56" s="1093"/>
      <c r="N56" s="1093"/>
      <c r="O56" s="1093"/>
      <c r="P56" s="1094"/>
      <c r="Q56" s="1095"/>
      <c r="R56" s="1078"/>
      <c r="S56" s="1078"/>
      <c r="T56" s="1078"/>
      <c r="U56" s="1078"/>
      <c r="V56" s="1078"/>
      <c r="W56" s="1078"/>
      <c r="X56" s="1078"/>
      <c r="Y56" s="1078"/>
      <c r="Z56" s="1078"/>
      <c r="AA56" s="1078"/>
      <c r="AB56" s="1078"/>
      <c r="AC56" s="1078"/>
      <c r="AD56" s="1078"/>
      <c r="AE56" s="1096"/>
      <c r="AF56" s="1074"/>
      <c r="AG56" s="1075"/>
      <c r="AH56" s="1075"/>
      <c r="AI56" s="1075"/>
      <c r="AJ56" s="1076"/>
      <c r="AK56" s="1077"/>
      <c r="AL56" s="1078"/>
      <c r="AM56" s="1078"/>
      <c r="AN56" s="1078"/>
      <c r="AO56" s="1078"/>
      <c r="AP56" s="1078"/>
      <c r="AQ56" s="1078"/>
      <c r="AR56" s="1078"/>
      <c r="AS56" s="1078"/>
      <c r="AT56" s="1078"/>
      <c r="AU56" s="1078"/>
      <c r="AV56" s="1078"/>
      <c r="AW56" s="1078"/>
      <c r="AX56" s="1078"/>
      <c r="AY56" s="1078"/>
      <c r="AZ56" s="1079"/>
      <c r="BA56" s="1079"/>
      <c r="BB56" s="1079"/>
      <c r="BC56" s="1079"/>
      <c r="BD56" s="1079"/>
      <c r="BE56" s="1087"/>
      <c r="BF56" s="1087"/>
      <c r="BG56" s="1087"/>
      <c r="BH56" s="1087"/>
      <c r="BI56" s="1088"/>
      <c r="BJ56" s="253"/>
      <c r="BK56" s="253"/>
      <c r="BL56" s="253"/>
      <c r="BM56" s="253"/>
      <c r="BN56" s="253"/>
      <c r="BO56" s="266"/>
      <c r="BP56" s="266"/>
      <c r="BQ56" s="263">
        <v>50</v>
      </c>
      <c r="BR56" s="264"/>
      <c r="BS56" s="1069"/>
      <c r="BT56" s="1070"/>
      <c r="BU56" s="1070"/>
      <c r="BV56" s="1070"/>
      <c r="BW56" s="1070"/>
      <c r="BX56" s="1070"/>
      <c r="BY56" s="1070"/>
      <c r="BZ56" s="1070"/>
      <c r="CA56" s="1070"/>
      <c r="CB56" s="1070"/>
      <c r="CC56" s="1070"/>
      <c r="CD56" s="1070"/>
      <c r="CE56" s="1070"/>
      <c r="CF56" s="1070"/>
      <c r="CG56" s="1071"/>
      <c r="CH56" s="1044"/>
      <c r="CI56" s="1045"/>
      <c r="CJ56" s="1045"/>
      <c r="CK56" s="1045"/>
      <c r="CL56" s="1046"/>
      <c r="CM56" s="1044"/>
      <c r="CN56" s="1045"/>
      <c r="CO56" s="1045"/>
      <c r="CP56" s="1045"/>
      <c r="CQ56" s="1046"/>
      <c r="CR56" s="1044"/>
      <c r="CS56" s="1045"/>
      <c r="CT56" s="1045"/>
      <c r="CU56" s="1045"/>
      <c r="CV56" s="1046"/>
      <c r="CW56" s="1044"/>
      <c r="CX56" s="1045"/>
      <c r="CY56" s="1045"/>
      <c r="CZ56" s="1045"/>
      <c r="DA56" s="1046"/>
      <c r="DB56" s="1044"/>
      <c r="DC56" s="1045"/>
      <c r="DD56" s="1045"/>
      <c r="DE56" s="1045"/>
      <c r="DF56" s="1046"/>
      <c r="DG56" s="1044"/>
      <c r="DH56" s="1045"/>
      <c r="DI56" s="1045"/>
      <c r="DJ56" s="1045"/>
      <c r="DK56" s="1046"/>
      <c r="DL56" s="1044"/>
      <c r="DM56" s="1045"/>
      <c r="DN56" s="1045"/>
      <c r="DO56" s="1045"/>
      <c r="DP56" s="1046"/>
      <c r="DQ56" s="1044"/>
      <c r="DR56" s="1045"/>
      <c r="DS56" s="1045"/>
      <c r="DT56" s="1045"/>
      <c r="DU56" s="1046"/>
      <c r="DV56" s="1047"/>
      <c r="DW56" s="1048"/>
      <c r="DX56" s="1048"/>
      <c r="DY56" s="1048"/>
      <c r="DZ56" s="1049"/>
      <c r="EA56" s="247"/>
    </row>
    <row r="57" spans="1:131" s="248" customFormat="1" ht="26.25" customHeight="1" x14ac:dyDescent="0.15">
      <c r="A57" s="262">
        <v>30</v>
      </c>
      <c r="B57" s="1092"/>
      <c r="C57" s="1093"/>
      <c r="D57" s="1093"/>
      <c r="E57" s="1093"/>
      <c r="F57" s="1093"/>
      <c r="G57" s="1093"/>
      <c r="H57" s="1093"/>
      <c r="I57" s="1093"/>
      <c r="J57" s="1093"/>
      <c r="K57" s="1093"/>
      <c r="L57" s="1093"/>
      <c r="M57" s="1093"/>
      <c r="N57" s="1093"/>
      <c r="O57" s="1093"/>
      <c r="P57" s="1094"/>
      <c r="Q57" s="1095"/>
      <c r="R57" s="1078"/>
      <c r="S57" s="1078"/>
      <c r="T57" s="1078"/>
      <c r="U57" s="1078"/>
      <c r="V57" s="1078"/>
      <c r="W57" s="1078"/>
      <c r="X57" s="1078"/>
      <c r="Y57" s="1078"/>
      <c r="Z57" s="1078"/>
      <c r="AA57" s="1078"/>
      <c r="AB57" s="1078"/>
      <c r="AC57" s="1078"/>
      <c r="AD57" s="1078"/>
      <c r="AE57" s="1096"/>
      <c r="AF57" s="1074"/>
      <c r="AG57" s="1075"/>
      <c r="AH57" s="1075"/>
      <c r="AI57" s="1075"/>
      <c r="AJ57" s="1076"/>
      <c r="AK57" s="1077"/>
      <c r="AL57" s="1078"/>
      <c r="AM57" s="1078"/>
      <c r="AN57" s="1078"/>
      <c r="AO57" s="1078"/>
      <c r="AP57" s="1078"/>
      <c r="AQ57" s="1078"/>
      <c r="AR57" s="1078"/>
      <c r="AS57" s="1078"/>
      <c r="AT57" s="1078"/>
      <c r="AU57" s="1078"/>
      <c r="AV57" s="1078"/>
      <c r="AW57" s="1078"/>
      <c r="AX57" s="1078"/>
      <c r="AY57" s="1078"/>
      <c r="AZ57" s="1079"/>
      <c r="BA57" s="1079"/>
      <c r="BB57" s="1079"/>
      <c r="BC57" s="1079"/>
      <c r="BD57" s="1079"/>
      <c r="BE57" s="1087"/>
      <c r="BF57" s="1087"/>
      <c r="BG57" s="1087"/>
      <c r="BH57" s="1087"/>
      <c r="BI57" s="1088"/>
      <c r="BJ57" s="253"/>
      <c r="BK57" s="253"/>
      <c r="BL57" s="253"/>
      <c r="BM57" s="253"/>
      <c r="BN57" s="253"/>
      <c r="BO57" s="266"/>
      <c r="BP57" s="266"/>
      <c r="BQ57" s="263">
        <v>51</v>
      </c>
      <c r="BR57" s="264"/>
      <c r="BS57" s="1069"/>
      <c r="BT57" s="1070"/>
      <c r="BU57" s="1070"/>
      <c r="BV57" s="1070"/>
      <c r="BW57" s="1070"/>
      <c r="BX57" s="1070"/>
      <c r="BY57" s="1070"/>
      <c r="BZ57" s="1070"/>
      <c r="CA57" s="1070"/>
      <c r="CB57" s="1070"/>
      <c r="CC57" s="1070"/>
      <c r="CD57" s="1070"/>
      <c r="CE57" s="1070"/>
      <c r="CF57" s="1070"/>
      <c r="CG57" s="1071"/>
      <c r="CH57" s="1044"/>
      <c r="CI57" s="1045"/>
      <c r="CJ57" s="1045"/>
      <c r="CK57" s="1045"/>
      <c r="CL57" s="1046"/>
      <c r="CM57" s="1044"/>
      <c r="CN57" s="1045"/>
      <c r="CO57" s="1045"/>
      <c r="CP57" s="1045"/>
      <c r="CQ57" s="1046"/>
      <c r="CR57" s="1044"/>
      <c r="CS57" s="1045"/>
      <c r="CT57" s="1045"/>
      <c r="CU57" s="1045"/>
      <c r="CV57" s="1046"/>
      <c r="CW57" s="1044"/>
      <c r="CX57" s="1045"/>
      <c r="CY57" s="1045"/>
      <c r="CZ57" s="1045"/>
      <c r="DA57" s="1046"/>
      <c r="DB57" s="1044"/>
      <c r="DC57" s="1045"/>
      <c r="DD57" s="1045"/>
      <c r="DE57" s="1045"/>
      <c r="DF57" s="1046"/>
      <c r="DG57" s="1044"/>
      <c r="DH57" s="1045"/>
      <c r="DI57" s="1045"/>
      <c r="DJ57" s="1045"/>
      <c r="DK57" s="1046"/>
      <c r="DL57" s="1044"/>
      <c r="DM57" s="1045"/>
      <c r="DN57" s="1045"/>
      <c r="DO57" s="1045"/>
      <c r="DP57" s="1046"/>
      <c r="DQ57" s="1044"/>
      <c r="DR57" s="1045"/>
      <c r="DS57" s="1045"/>
      <c r="DT57" s="1045"/>
      <c r="DU57" s="1046"/>
      <c r="DV57" s="1047"/>
      <c r="DW57" s="1048"/>
      <c r="DX57" s="1048"/>
      <c r="DY57" s="1048"/>
      <c r="DZ57" s="1049"/>
      <c r="EA57" s="247"/>
    </row>
    <row r="58" spans="1:131" s="248" customFormat="1" ht="26.25" customHeight="1" x14ac:dyDescent="0.15">
      <c r="A58" s="262">
        <v>31</v>
      </c>
      <c r="B58" s="1092"/>
      <c r="C58" s="1093"/>
      <c r="D58" s="1093"/>
      <c r="E58" s="1093"/>
      <c r="F58" s="1093"/>
      <c r="G58" s="1093"/>
      <c r="H58" s="1093"/>
      <c r="I58" s="1093"/>
      <c r="J58" s="1093"/>
      <c r="K58" s="1093"/>
      <c r="L58" s="1093"/>
      <c r="M58" s="1093"/>
      <c r="N58" s="1093"/>
      <c r="O58" s="1093"/>
      <c r="P58" s="1094"/>
      <c r="Q58" s="1095"/>
      <c r="R58" s="1078"/>
      <c r="S58" s="1078"/>
      <c r="T58" s="1078"/>
      <c r="U58" s="1078"/>
      <c r="V58" s="1078"/>
      <c r="W58" s="1078"/>
      <c r="X58" s="1078"/>
      <c r="Y58" s="1078"/>
      <c r="Z58" s="1078"/>
      <c r="AA58" s="1078"/>
      <c r="AB58" s="1078"/>
      <c r="AC58" s="1078"/>
      <c r="AD58" s="1078"/>
      <c r="AE58" s="1096"/>
      <c r="AF58" s="1074"/>
      <c r="AG58" s="1075"/>
      <c r="AH58" s="1075"/>
      <c r="AI58" s="1075"/>
      <c r="AJ58" s="1076"/>
      <c r="AK58" s="1077"/>
      <c r="AL58" s="1078"/>
      <c r="AM58" s="1078"/>
      <c r="AN58" s="1078"/>
      <c r="AO58" s="1078"/>
      <c r="AP58" s="1078"/>
      <c r="AQ58" s="1078"/>
      <c r="AR58" s="1078"/>
      <c r="AS58" s="1078"/>
      <c r="AT58" s="1078"/>
      <c r="AU58" s="1078"/>
      <c r="AV58" s="1078"/>
      <c r="AW58" s="1078"/>
      <c r="AX58" s="1078"/>
      <c r="AY58" s="1078"/>
      <c r="AZ58" s="1079"/>
      <c r="BA58" s="1079"/>
      <c r="BB58" s="1079"/>
      <c r="BC58" s="1079"/>
      <c r="BD58" s="1079"/>
      <c r="BE58" s="1087"/>
      <c r="BF58" s="1087"/>
      <c r="BG58" s="1087"/>
      <c r="BH58" s="1087"/>
      <c r="BI58" s="1088"/>
      <c r="BJ58" s="253"/>
      <c r="BK58" s="253"/>
      <c r="BL58" s="253"/>
      <c r="BM58" s="253"/>
      <c r="BN58" s="253"/>
      <c r="BO58" s="266"/>
      <c r="BP58" s="266"/>
      <c r="BQ58" s="263">
        <v>52</v>
      </c>
      <c r="BR58" s="264"/>
      <c r="BS58" s="1069"/>
      <c r="BT58" s="1070"/>
      <c r="BU58" s="1070"/>
      <c r="BV58" s="1070"/>
      <c r="BW58" s="1070"/>
      <c r="BX58" s="1070"/>
      <c r="BY58" s="1070"/>
      <c r="BZ58" s="1070"/>
      <c r="CA58" s="1070"/>
      <c r="CB58" s="1070"/>
      <c r="CC58" s="1070"/>
      <c r="CD58" s="1070"/>
      <c r="CE58" s="1070"/>
      <c r="CF58" s="1070"/>
      <c r="CG58" s="1071"/>
      <c r="CH58" s="1044"/>
      <c r="CI58" s="1045"/>
      <c r="CJ58" s="1045"/>
      <c r="CK58" s="1045"/>
      <c r="CL58" s="1046"/>
      <c r="CM58" s="1044"/>
      <c r="CN58" s="1045"/>
      <c r="CO58" s="1045"/>
      <c r="CP58" s="1045"/>
      <c r="CQ58" s="1046"/>
      <c r="CR58" s="1044"/>
      <c r="CS58" s="1045"/>
      <c r="CT58" s="1045"/>
      <c r="CU58" s="1045"/>
      <c r="CV58" s="1046"/>
      <c r="CW58" s="1044"/>
      <c r="CX58" s="1045"/>
      <c r="CY58" s="1045"/>
      <c r="CZ58" s="1045"/>
      <c r="DA58" s="1046"/>
      <c r="DB58" s="1044"/>
      <c r="DC58" s="1045"/>
      <c r="DD58" s="1045"/>
      <c r="DE58" s="1045"/>
      <c r="DF58" s="1046"/>
      <c r="DG58" s="1044"/>
      <c r="DH58" s="1045"/>
      <c r="DI58" s="1045"/>
      <c r="DJ58" s="1045"/>
      <c r="DK58" s="1046"/>
      <c r="DL58" s="1044"/>
      <c r="DM58" s="1045"/>
      <c r="DN58" s="1045"/>
      <c r="DO58" s="1045"/>
      <c r="DP58" s="1046"/>
      <c r="DQ58" s="1044"/>
      <c r="DR58" s="1045"/>
      <c r="DS58" s="1045"/>
      <c r="DT58" s="1045"/>
      <c r="DU58" s="1046"/>
      <c r="DV58" s="1047"/>
      <c r="DW58" s="1048"/>
      <c r="DX58" s="1048"/>
      <c r="DY58" s="1048"/>
      <c r="DZ58" s="1049"/>
      <c r="EA58" s="247"/>
    </row>
    <row r="59" spans="1:131" s="248" customFormat="1" ht="26.25" customHeight="1" x14ac:dyDescent="0.15">
      <c r="A59" s="262">
        <v>32</v>
      </c>
      <c r="B59" s="1092"/>
      <c r="C59" s="1093"/>
      <c r="D59" s="1093"/>
      <c r="E59" s="1093"/>
      <c r="F59" s="1093"/>
      <c r="G59" s="1093"/>
      <c r="H59" s="1093"/>
      <c r="I59" s="1093"/>
      <c r="J59" s="1093"/>
      <c r="K59" s="1093"/>
      <c r="L59" s="1093"/>
      <c r="M59" s="1093"/>
      <c r="N59" s="1093"/>
      <c r="O59" s="1093"/>
      <c r="P59" s="1094"/>
      <c r="Q59" s="1095"/>
      <c r="R59" s="1078"/>
      <c r="S59" s="1078"/>
      <c r="T59" s="1078"/>
      <c r="U59" s="1078"/>
      <c r="V59" s="1078"/>
      <c r="W59" s="1078"/>
      <c r="X59" s="1078"/>
      <c r="Y59" s="1078"/>
      <c r="Z59" s="1078"/>
      <c r="AA59" s="1078"/>
      <c r="AB59" s="1078"/>
      <c r="AC59" s="1078"/>
      <c r="AD59" s="1078"/>
      <c r="AE59" s="1096"/>
      <c r="AF59" s="1074"/>
      <c r="AG59" s="1075"/>
      <c r="AH59" s="1075"/>
      <c r="AI59" s="1075"/>
      <c r="AJ59" s="1076"/>
      <c r="AK59" s="1077"/>
      <c r="AL59" s="1078"/>
      <c r="AM59" s="1078"/>
      <c r="AN59" s="1078"/>
      <c r="AO59" s="1078"/>
      <c r="AP59" s="1078"/>
      <c r="AQ59" s="1078"/>
      <c r="AR59" s="1078"/>
      <c r="AS59" s="1078"/>
      <c r="AT59" s="1078"/>
      <c r="AU59" s="1078"/>
      <c r="AV59" s="1078"/>
      <c r="AW59" s="1078"/>
      <c r="AX59" s="1078"/>
      <c r="AY59" s="1078"/>
      <c r="AZ59" s="1079"/>
      <c r="BA59" s="1079"/>
      <c r="BB59" s="1079"/>
      <c r="BC59" s="1079"/>
      <c r="BD59" s="1079"/>
      <c r="BE59" s="1087"/>
      <c r="BF59" s="1087"/>
      <c r="BG59" s="1087"/>
      <c r="BH59" s="1087"/>
      <c r="BI59" s="1088"/>
      <c r="BJ59" s="253"/>
      <c r="BK59" s="253"/>
      <c r="BL59" s="253"/>
      <c r="BM59" s="253"/>
      <c r="BN59" s="253"/>
      <c r="BO59" s="266"/>
      <c r="BP59" s="266"/>
      <c r="BQ59" s="263">
        <v>53</v>
      </c>
      <c r="BR59" s="264"/>
      <c r="BS59" s="1069"/>
      <c r="BT59" s="1070"/>
      <c r="BU59" s="1070"/>
      <c r="BV59" s="1070"/>
      <c r="BW59" s="1070"/>
      <c r="BX59" s="1070"/>
      <c r="BY59" s="1070"/>
      <c r="BZ59" s="1070"/>
      <c r="CA59" s="1070"/>
      <c r="CB59" s="1070"/>
      <c r="CC59" s="1070"/>
      <c r="CD59" s="1070"/>
      <c r="CE59" s="1070"/>
      <c r="CF59" s="1070"/>
      <c r="CG59" s="1071"/>
      <c r="CH59" s="1044"/>
      <c r="CI59" s="1045"/>
      <c r="CJ59" s="1045"/>
      <c r="CK59" s="1045"/>
      <c r="CL59" s="1046"/>
      <c r="CM59" s="1044"/>
      <c r="CN59" s="1045"/>
      <c r="CO59" s="1045"/>
      <c r="CP59" s="1045"/>
      <c r="CQ59" s="1046"/>
      <c r="CR59" s="1044"/>
      <c r="CS59" s="1045"/>
      <c r="CT59" s="1045"/>
      <c r="CU59" s="1045"/>
      <c r="CV59" s="1046"/>
      <c r="CW59" s="1044"/>
      <c r="CX59" s="1045"/>
      <c r="CY59" s="1045"/>
      <c r="CZ59" s="1045"/>
      <c r="DA59" s="1046"/>
      <c r="DB59" s="1044"/>
      <c r="DC59" s="1045"/>
      <c r="DD59" s="1045"/>
      <c r="DE59" s="1045"/>
      <c r="DF59" s="1046"/>
      <c r="DG59" s="1044"/>
      <c r="DH59" s="1045"/>
      <c r="DI59" s="1045"/>
      <c r="DJ59" s="1045"/>
      <c r="DK59" s="1046"/>
      <c r="DL59" s="1044"/>
      <c r="DM59" s="1045"/>
      <c r="DN59" s="1045"/>
      <c r="DO59" s="1045"/>
      <c r="DP59" s="1046"/>
      <c r="DQ59" s="1044"/>
      <c r="DR59" s="1045"/>
      <c r="DS59" s="1045"/>
      <c r="DT59" s="1045"/>
      <c r="DU59" s="1046"/>
      <c r="DV59" s="1047"/>
      <c r="DW59" s="1048"/>
      <c r="DX59" s="1048"/>
      <c r="DY59" s="1048"/>
      <c r="DZ59" s="1049"/>
      <c r="EA59" s="247"/>
    </row>
    <row r="60" spans="1:131" s="248" customFormat="1" ht="26.25" customHeight="1" x14ac:dyDescent="0.15">
      <c r="A60" s="262">
        <v>33</v>
      </c>
      <c r="B60" s="1092"/>
      <c r="C60" s="1093"/>
      <c r="D60" s="1093"/>
      <c r="E60" s="1093"/>
      <c r="F60" s="1093"/>
      <c r="G60" s="1093"/>
      <c r="H60" s="1093"/>
      <c r="I60" s="1093"/>
      <c r="J60" s="1093"/>
      <c r="K60" s="1093"/>
      <c r="L60" s="1093"/>
      <c r="M60" s="1093"/>
      <c r="N60" s="1093"/>
      <c r="O60" s="1093"/>
      <c r="P60" s="1094"/>
      <c r="Q60" s="1095"/>
      <c r="R60" s="1078"/>
      <c r="S60" s="1078"/>
      <c r="T60" s="1078"/>
      <c r="U60" s="1078"/>
      <c r="V60" s="1078"/>
      <c r="W60" s="1078"/>
      <c r="X60" s="1078"/>
      <c r="Y60" s="1078"/>
      <c r="Z60" s="1078"/>
      <c r="AA60" s="1078"/>
      <c r="AB60" s="1078"/>
      <c r="AC60" s="1078"/>
      <c r="AD60" s="1078"/>
      <c r="AE60" s="1096"/>
      <c r="AF60" s="1074"/>
      <c r="AG60" s="1075"/>
      <c r="AH60" s="1075"/>
      <c r="AI60" s="1075"/>
      <c r="AJ60" s="1076"/>
      <c r="AK60" s="1077"/>
      <c r="AL60" s="1078"/>
      <c r="AM60" s="1078"/>
      <c r="AN60" s="1078"/>
      <c r="AO60" s="1078"/>
      <c r="AP60" s="1078"/>
      <c r="AQ60" s="1078"/>
      <c r="AR60" s="1078"/>
      <c r="AS60" s="1078"/>
      <c r="AT60" s="1078"/>
      <c r="AU60" s="1078"/>
      <c r="AV60" s="1078"/>
      <c r="AW60" s="1078"/>
      <c r="AX60" s="1078"/>
      <c r="AY60" s="1078"/>
      <c r="AZ60" s="1079"/>
      <c r="BA60" s="1079"/>
      <c r="BB60" s="1079"/>
      <c r="BC60" s="1079"/>
      <c r="BD60" s="1079"/>
      <c r="BE60" s="1087"/>
      <c r="BF60" s="1087"/>
      <c r="BG60" s="1087"/>
      <c r="BH60" s="1087"/>
      <c r="BI60" s="1088"/>
      <c r="BJ60" s="253"/>
      <c r="BK60" s="253"/>
      <c r="BL60" s="253"/>
      <c r="BM60" s="253"/>
      <c r="BN60" s="253"/>
      <c r="BO60" s="266"/>
      <c r="BP60" s="266"/>
      <c r="BQ60" s="263">
        <v>54</v>
      </c>
      <c r="BR60" s="264"/>
      <c r="BS60" s="1069"/>
      <c r="BT60" s="1070"/>
      <c r="BU60" s="1070"/>
      <c r="BV60" s="1070"/>
      <c r="BW60" s="1070"/>
      <c r="BX60" s="1070"/>
      <c r="BY60" s="1070"/>
      <c r="BZ60" s="1070"/>
      <c r="CA60" s="1070"/>
      <c r="CB60" s="1070"/>
      <c r="CC60" s="1070"/>
      <c r="CD60" s="1070"/>
      <c r="CE60" s="1070"/>
      <c r="CF60" s="1070"/>
      <c r="CG60" s="1071"/>
      <c r="CH60" s="1044"/>
      <c r="CI60" s="1045"/>
      <c r="CJ60" s="1045"/>
      <c r="CK60" s="1045"/>
      <c r="CL60" s="1046"/>
      <c r="CM60" s="1044"/>
      <c r="CN60" s="1045"/>
      <c r="CO60" s="1045"/>
      <c r="CP60" s="1045"/>
      <c r="CQ60" s="1046"/>
      <c r="CR60" s="1044"/>
      <c r="CS60" s="1045"/>
      <c r="CT60" s="1045"/>
      <c r="CU60" s="1045"/>
      <c r="CV60" s="1046"/>
      <c r="CW60" s="1044"/>
      <c r="CX60" s="1045"/>
      <c r="CY60" s="1045"/>
      <c r="CZ60" s="1045"/>
      <c r="DA60" s="1046"/>
      <c r="DB60" s="1044"/>
      <c r="DC60" s="1045"/>
      <c r="DD60" s="1045"/>
      <c r="DE60" s="1045"/>
      <c r="DF60" s="1046"/>
      <c r="DG60" s="1044"/>
      <c r="DH60" s="1045"/>
      <c r="DI60" s="1045"/>
      <c r="DJ60" s="1045"/>
      <c r="DK60" s="1046"/>
      <c r="DL60" s="1044"/>
      <c r="DM60" s="1045"/>
      <c r="DN60" s="1045"/>
      <c r="DO60" s="1045"/>
      <c r="DP60" s="1046"/>
      <c r="DQ60" s="1044"/>
      <c r="DR60" s="1045"/>
      <c r="DS60" s="1045"/>
      <c r="DT60" s="1045"/>
      <c r="DU60" s="1046"/>
      <c r="DV60" s="1047"/>
      <c r="DW60" s="1048"/>
      <c r="DX60" s="1048"/>
      <c r="DY60" s="1048"/>
      <c r="DZ60" s="1049"/>
      <c r="EA60" s="247"/>
    </row>
    <row r="61" spans="1:131" s="248" customFormat="1" ht="26.25" customHeight="1" thickBot="1" x14ac:dyDescent="0.2">
      <c r="A61" s="262">
        <v>34</v>
      </c>
      <c r="B61" s="1092"/>
      <c r="C61" s="1093"/>
      <c r="D61" s="1093"/>
      <c r="E61" s="1093"/>
      <c r="F61" s="1093"/>
      <c r="G61" s="1093"/>
      <c r="H61" s="1093"/>
      <c r="I61" s="1093"/>
      <c r="J61" s="1093"/>
      <c r="K61" s="1093"/>
      <c r="L61" s="1093"/>
      <c r="M61" s="1093"/>
      <c r="N61" s="1093"/>
      <c r="O61" s="1093"/>
      <c r="P61" s="1094"/>
      <c r="Q61" s="1095"/>
      <c r="R61" s="1078"/>
      <c r="S61" s="1078"/>
      <c r="T61" s="1078"/>
      <c r="U61" s="1078"/>
      <c r="V61" s="1078"/>
      <c r="W61" s="1078"/>
      <c r="X61" s="1078"/>
      <c r="Y61" s="1078"/>
      <c r="Z61" s="1078"/>
      <c r="AA61" s="1078"/>
      <c r="AB61" s="1078"/>
      <c r="AC61" s="1078"/>
      <c r="AD61" s="1078"/>
      <c r="AE61" s="1096"/>
      <c r="AF61" s="1074"/>
      <c r="AG61" s="1075"/>
      <c r="AH61" s="1075"/>
      <c r="AI61" s="1075"/>
      <c r="AJ61" s="1076"/>
      <c r="AK61" s="1077"/>
      <c r="AL61" s="1078"/>
      <c r="AM61" s="1078"/>
      <c r="AN61" s="1078"/>
      <c r="AO61" s="1078"/>
      <c r="AP61" s="1078"/>
      <c r="AQ61" s="1078"/>
      <c r="AR61" s="1078"/>
      <c r="AS61" s="1078"/>
      <c r="AT61" s="1078"/>
      <c r="AU61" s="1078"/>
      <c r="AV61" s="1078"/>
      <c r="AW61" s="1078"/>
      <c r="AX61" s="1078"/>
      <c r="AY61" s="1078"/>
      <c r="AZ61" s="1079"/>
      <c r="BA61" s="1079"/>
      <c r="BB61" s="1079"/>
      <c r="BC61" s="1079"/>
      <c r="BD61" s="1079"/>
      <c r="BE61" s="1087"/>
      <c r="BF61" s="1087"/>
      <c r="BG61" s="1087"/>
      <c r="BH61" s="1087"/>
      <c r="BI61" s="1088"/>
      <c r="BJ61" s="253"/>
      <c r="BK61" s="253"/>
      <c r="BL61" s="253"/>
      <c r="BM61" s="253"/>
      <c r="BN61" s="253"/>
      <c r="BO61" s="266"/>
      <c r="BP61" s="266"/>
      <c r="BQ61" s="263">
        <v>55</v>
      </c>
      <c r="BR61" s="264"/>
      <c r="BS61" s="1069"/>
      <c r="BT61" s="1070"/>
      <c r="BU61" s="1070"/>
      <c r="BV61" s="1070"/>
      <c r="BW61" s="1070"/>
      <c r="BX61" s="1070"/>
      <c r="BY61" s="1070"/>
      <c r="BZ61" s="1070"/>
      <c r="CA61" s="1070"/>
      <c r="CB61" s="1070"/>
      <c r="CC61" s="1070"/>
      <c r="CD61" s="1070"/>
      <c r="CE61" s="1070"/>
      <c r="CF61" s="1070"/>
      <c r="CG61" s="1071"/>
      <c r="CH61" s="1044"/>
      <c r="CI61" s="1045"/>
      <c r="CJ61" s="1045"/>
      <c r="CK61" s="1045"/>
      <c r="CL61" s="1046"/>
      <c r="CM61" s="1044"/>
      <c r="CN61" s="1045"/>
      <c r="CO61" s="1045"/>
      <c r="CP61" s="1045"/>
      <c r="CQ61" s="1046"/>
      <c r="CR61" s="1044"/>
      <c r="CS61" s="1045"/>
      <c r="CT61" s="1045"/>
      <c r="CU61" s="1045"/>
      <c r="CV61" s="1046"/>
      <c r="CW61" s="1044"/>
      <c r="CX61" s="1045"/>
      <c r="CY61" s="1045"/>
      <c r="CZ61" s="1045"/>
      <c r="DA61" s="1046"/>
      <c r="DB61" s="1044"/>
      <c r="DC61" s="1045"/>
      <c r="DD61" s="1045"/>
      <c r="DE61" s="1045"/>
      <c r="DF61" s="1046"/>
      <c r="DG61" s="1044"/>
      <c r="DH61" s="1045"/>
      <c r="DI61" s="1045"/>
      <c r="DJ61" s="1045"/>
      <c r="DK61" s="1046"/>
      <c r="DL61" s="1044"/>
      <c r="DM61" s="1045"/>
      <c r="DN61" s="1045"/>
      <c r="DO61" s="1045"/>
      <c r="DP61" s="1046"/>
      <c r="DQ61" s="1044"/>
      <c r="DR61" s="1045"/>
      <c r="DS61" s="1045"/>
      <c r="DT61" s="1045"/>
      <c r="DU61" s="1046"/>
      <c r="DV61" s="1047"/>
      <c r="DW61" s="1048"/>
      <c r="DX61" s="1048"/>
      <c r="DY61" s="1048"/>
      <c r="DZ61" s="1049"/>
      <c r="EA61" s="247"/>
    </row>
    <row r="62" spans="1:131" s="248" customFormat="1" ht="26.25" customHeight="1" x14ac:dyDescent="0.15">
      <c r="A62" s="262">
        <v>35</v>
      </c>
      <c r="B62" s="1092"/>
      <c r="C62" s="1093"/>
      <c r="D62" s="1093"/>
      <c r="E62" s="1093"/>
      <c r="F62" s="1093"/>
      <c r="G62" s="1093"/>
      <c r="H62" s="1093"/>
      <c r="I62" s="1093"/>
      <c r="J62" s="1093"/>
      <c r="K62" s="1093"/>
      <c r="L62" s="1093"/>
      <c r="M62" s="1093"/>
      <c r="N62" s="1093"/>
      <c r="O62" s="1093"/>
      <c r="P62" s="1094"/>
      <c r="Q62" s="1095"/>
      <c r="R62" s="1078"/>
      <c r="S62" s="1078"/>
      <c r="T62" s="1078"/>
      <c r="U62" s="1078"/>
      <c r="V62" s="1078"/>
      <c r="W62" s="1078"/>
      <c r="X62" s="1078"/>
      <c r="Y62" s="1078"/>
      <c r="Z62" s="1078"/>
      <c r="AA62" s="1078"/>
      <c r="AB62" s="1078"/>
      <c r="AC62" s="1078"/>
      <c r="AD62" s="1078"/>
      <c r="AE62" s="1096"/>
      <c r="AF62" s="1074"/>
      <c r="AG62" s="1075"/>
      <c r="AH62" s="1075"/>
      <c r="AI62" s="1075"/>
      <c r="AJ62" s="1076"/>
      <c r="AK62" s="1077"/>
      <c r="AL62" s="1078"/>
      <c r="AM62" s="1078"/>
      <c r="AN62" s="1078"/>
      <c r="AO62" s="1078"/>
      <c r="AP62" s="1078"/>
      <c r="AQ62" s="1078"/>
      <c r="AR62" s="1078"/>
      <c r="AS62" s="1078"/>
      <c r="AT62" s="1078"/>
      <c r="AU62" s="1078"/>
      <c r="AV62" s="1078"/>
      <c r="AW62" s="1078"/>
      <c r="AX62" s="1078"/>
      <c r="AY62" s="1078"/>
      <c r="AZ62" s="1079"/>
      <c r="BA62" s="1079"/>
      <c r="BB62" s="1079"/>
      <c r="BC62" s="1079"/>
      <c r="BD62" s="1079"/>
      <c r="BE62" s="1087"/>
      <c r="BF62" s="1087"/>
      <c r="BG62" s="1087"/>
      <c r="BH62" s="1087"/>
      <c r="BI62" s="1088"/>
      <c r="BJ62" s="1089" t="s">
        <v>407</v>
      </c>
      <c r="BK62" s="1090"/>
      <c r="BL62" s="1090"/>
      <c r="BM62" s="1090"/>
      <c r="BN62" s="1091"/>
      <c r="BO62" s="266"/>
      <c r="BP62" s="266"/>
      <c r="BQ62" s="263">
        <v>56</v>
      </c>
      <c r="BR62" s="264"/>
      <c r="BS62" s="1069"/>
      <c r="BT62" s="1070"/>
      <c r="BU62" s="1070"/>
      <c r="BV62" s="1070"/>
      <c r="BW62" s="1070"/>
      <c r="BX62" s="1070"/>
      <c r="BY62" s="1070"/>
      <c r="BZ62" s="1070"/>
      <c r="CA62" s="1070"/>
      <c r="CB62" s="1070"/>
      <c r="CC62" s="1070"/>
      <c r="CD62" s="1070"/>
      <c r="CE62" s="1070"/>
      <c r="CF62" s="1070"/>
      <c r="CG62" s="1071"/>
      <c r="CH62" s="1044"/>
      <c r="CI62" s="1045"/>
      <c r="CJ62" s="1045"/>
      <c r="CK62" s="1045"/>
      <c r="CL62" s="1046"/>
      <c r="CM62" s="1044"/>
      <c r="CN62" s="1045"/>
      <c r="CO62" s="1045"/>
      <c r="CP62" s="1045"/>
      <c r="CQ62" s="1046"/>
      <c r="CR62" s="1044"/>
      <c r="CS62" s="1045"/>
      <c r="CT62" s="1045"/>
      <c r="CU62" s="1045"/>
      <c r="CV62" s="1046"/>
      <c r="CW62" s="1044"/>
      <c r="CX62" s="1045"/>
      <c r="CY62" s="1045"/>
      <c r="CZ62" s="1045"/>
      <c r="DA62" s="1046"/>
      <c r="DB62" s="1044"/>
      <c r="DC62" s="1045"/>
      <c r="DD62" s="1045"/>
      <c r="DE62" s="1045"/>
      <c r="DF62" s="1046"/>
      <c r="DG62" s="1044"/>
      <c r="DH62" s="1045"/>
      <c r="DI62" s="1045"/>
      <c r="DJ62" s="1045"/>
      <c r="DK62" s="1046"/>
      <c r="DL62" s="1044"/>
      <c r="DM62" s="1045"/>
      <c r="DN62" s="1045"/>
      <c r="DO62" s="1045"/>
      <c r="DP62" s="1046"/>
      <c r="DQ62" s="1044"/>
      <c r="DR62" s="1045"/>
      <c r="DS62" s="1045"/>
      <c r="DT62" s="1045"/>
      <c r="DU62" s="1046"/>
      <c r="DV62" s="1047"/>
      <c r="DW62" s="1048"/>
      <c r="DX62" s="1048"/>
      <c r="DY62" s="1048"/>
      <c r="DZ62" s="1049"/>
      <c r="EA62" s="247"/>
    </row>
    <row r="63" spans="1:131" s="248" customFormat="1" ht="26.25" customHeight="1" thickBot="1" x14ac:dyDescent="0.2">
      <c r="A63" s="265" t="s">
        <v>390</v>
      </c>
      <c r="B63" s="999" t="s">
        <v>408</v>
      </c>
      <c r="C63" s="1000"/>
      <c r="D63" s="1000"/>
      <c r="E63" s="1000"/>
      <c r="F63" s="1000"/>
      <c r="G63" s="1000"/>
      <c r="H63" s="1000"/>
      <c r="I63" s="1000"/>
      <c r="J63" s="1000"/>
      <c r="K63" s="1000"/>
      <c r="L63" s="1000"/>
      <c r="M63" s="1000"/>
      <c r="N63" s="1000"/>
      <c r="O63" s="1000"/>
      <c r="P63" s="1001"/>
      <c r="Q63" s="1017"/>
      <c r="R63" s="1018"/>
      <c r="S63" s="1018"/>
      <c r="T63" s="1018"/>
      <c r="U63" s="1018"/>
      <c r="V63" s="1018"/>
      <c r="W63" s="1018"/>
      <c r="X63" s="1018"/>
      <c r="Y63" s="1018"/>
      <c r="Z63" s="1018"/>
      <c r="AA63" s="1018"/>
      <c r="AB63" s="1018"/>
      <c r="AC63" s="1018"/>
      <c r="AD63" s="1018"/>
      <c r="AE63" s="1083"/>
      <c r="AF63" s="1084">
        <v>1057</v>
      </c>
      <c r="AG63" s="1014"/>
      <c r="AH63" s="1014"/>
      <c r="AI63" s="1014"/>
      <c r="AJ63" s="1085"/>
      <c r="AK63" s="1086"/>
      <c r="AL63" s="1018"/>
      <c r="AM63" s="1018"/>
      <c r="AN63" s="1018"/>
      <c r="AO63" s="1018"/>
      <c r="AP63" s="1014"/>
      <c r="AQ63" s="1014"/>
      <c r="AR63" s="1014"/>
      <c r="AS63" s="1014"/>
      <c r="AT63" s="1014"/>
      <c r="AU63" s="1014"/>
      <c r="AV63" s="1014"/>
      <c r="AW63" s="1014"/>
      <c r="AX63" s="1014"/>
      <c r="AY63" s="1014"/>
      <c r="AZ63" s="1080"/>
      <c r="BA63" s="1080"/>
      <c r="BB63" s="1080"/>
      <c r="BC63" s="1080"/>
      <c r="BD63" s="1080"/>
      <c r="BE63" s="1015"/>
      <c r="BF63" s="1015"/>
      <c r="BG63" s="1015"/>
      <c r="BH63" s="1015"/>
      <c r="BI63" s="1016"/>
      <c r="BJ63" s="1081" t="s">
        <v>409</v>
      </c>
      <c r="BK63" s="1006"/>
      <c r="BL63" s="1006"/>
      <c r="BM63" s="1006"/>
      <c r="BN63" s="1082"/>
      <c r="BO63" s="266"/>
      <c r="BP63" s="266"/>
      <c r="BQ63" s="263">
        <v>57</v>
      </c>
      <c r="BR63" s="264"/>
      <c r="BS63" s="1069"/>
      <c r="BT63" s="1070"/>
      <c r="BU63" s="1070"/>
      <c r="BV63" s="1070"/>
      <c r="BW63" s="1070"/>
      <c r="BX63" s="1070"/>
      <c r="BY63" s="1070"/>
      <c r="BZ63" s="1070"/>
      <c r="CA63" s="1070"/>
      <c r="CB63" s="1070"/>
      <c r="CC63" s="1070"/>
      <c r="CD63" s="1070"/>
      <c r="CE63" s="1070"/>
      <c r="CF63" s="1070"/>
      <c r="CG63" s="1071"/>
      <c r="CH63" s="1044"/>
      <c r="CI63" s="1045"/>
      <c r="CJ63" s="1045"/>
      <c r="CK63" s="1045"/>
      <c r="CL63" s="1046"/>
      <c r="CM63" s="1044"/>
      <c r="CN63" s="1045"/>
      <c r="CO63" s="1045"/>
      <c r="CP63" s="1045"/>
      <c r="CQ63" s="1046"/>
      <c r="CR63" s="1044"/>
      <c r="CS63" s="1045"/>
      <c r="CT63" s="1045"/>
      <c r="CU63" s="1045"/>
      <c r="CV63" s="1046"/>
      <c r="CW63" s="1044"/>
      <c r="CX63" s="1045"/>
      <c r="CY63" s="1045"/>
      <c r="CZ63" s="1045"/>
      <c r="DA63" s="1046"/>
      <c r="DB63" s="1044"/>
      <c r="DC63" s="1045"/>
      <c r="DD63" s="1045"/>
      <c r="DE63" s="1045"/>
      <c r="DF63" s="1046"/>
      <c r="DG63" s="1044"/>
      <c r="DH63" s="1045"/>
      <c r="DI63" s="1045"/>
      <c r="DJ63" s="1045"/>
      <c r="DK63" s="1046"/>
      <c r="DL63" s="1044"/>
      <c r="DM63" s="1045"/>
      <c r="DN63" s="1045"/>
      <c r="DO63" s="1045"/>
      <c r="DP63" s="1046"/>
      <c r="DQ63" s="1044"/>
      <c r="DR63" s="1045"/>
      <c r="DS63" s="1045"/>
      <c r="DT63" s="1045"/>
      <c r="DU63" s="1046"/>
      <c r="DV63" s="1047"/>
      <c r="DW63" s="1048"/>
      <c r="DX63" s="1048"/>
      <c r="DY63" s="1048"/>
      <c r="DZ63" s="1049"/>
      <c r="EA63" s="247"/>
    </row>
    <row r="64" spans="1:131" s="248" customFormat="1" ht="26.25" customHeight="1" x14ac:dyDescent="0.15">
      <c r="A64" s="266"/>
      <c r="B64" s="266"/>
      <c r="C64" s="266"/>
      <c r="D64" s="266"/>
      <c r="E64" s="266"/>
      <c r="F64" s="266"/>
      <c r="G64" s="266"/>
      <c r="H64" s="266"/>
      <c r="I64" s="266"/>
      <c r="J64" s="266"/>
      <c r="K64" s="266"/>
      <c r="L64" s="266"/>
      <c r="M64" s="266"/>
      <c r="N64" s="266"/>
      <c r="O64" s="266"/>
      <c r="P64" s="266"/>
      <c r="Q64" s="266"/>
      <c r="R64" s="266"/>
      <c r="S64" s="266"/>
      <c r="T64" s="266"/>
      <c r="U64" s="266"/>
      <c r="V64" s="266"/>
      <c r="W64" s="266"/>
      <c r="X64" s="266"/>
      <c r="Y64" s="266"/>
      <c r="Z64" s="266"/>
      <c r="AA64" s="266"/>
      <c r="AB64" s="266"/>
      <c r="AC64" s="266"/>
      <c r="AD64" s="266"/>
      <c r="AE64" s="266"/>
      <c r="AF64" s="266"/>
      <c r="AG64" s="266"/>
      <c r="AH64" s="266"/>
      <c r="AI64" s="266"/>
      <c r="AJ64" s="266"/>
      <c r="AK64" s="266"/>
      <c r="AL64" s="266"/>
      <c r="AM64" s="266"/>
      <c r="AN64" s="266"/>
      <c r="AO64" s="266"/>
      <c r="AP64" s="266"/>
      <c r="AQ64" s="266"/>
      <c r="AR64" s="266"/>
      <c r="AS64" s="266"/>
      <c r="AT64" s="266"/>
      <c r="AU64" s="266"/>
      <c r="AV64" s="266"/>
      <c r="AW64" s="266"/>
      <c r="AX64" s="266"/>
      <c r="AY64" s="266"/>
      <c r="AZ64" s="266"/>
      <c r="BA64" s="266"/>
      <c r="BB64" s="266"/>
      <c r="BC64" s="266"/>
      <c r="BD64" s="266"/>
      <c r="BE64" s="266"/>
      <c r="BF64" s="266"/>
      <c r="BG64" s="266"/>
      <c r="BH64" s="266"/>
      <c r="BI64" s="266"/>
      <c r="BJ64" s="266"/>
      <c r="BK64" s="266"/>
      <c r="BL64" s="266"/>
      <c r="BM64" s="266"/>
      <c r="BN64" s="266"/>
      <c r="BO64" s="266"/>
      <c r="BP64" s="266"/>
      <c r="BQ64" s="263">
        <v>58</v>
      </c>
      <c r="BR64" s="264"/>
      <c r="BS64" s="1069"/>
      <c r="BT64" s="1070"/>
      <c r="BU64" s="1070"/>
      <c r="BV64" s="1070"/>
      <c r="BW64" s="1070"/>
      <c r="BX64" s="1070"/>
      <c r="BY64" s="1070"/>
      <c r="BZ64" s="1070"/>
      <c r="CA64" s="1070"/>
      <c r="CB64" s="1070"/>
      <c r="CC64" s="1070"/>
      <c r="CD64" s="1070"/>
      <c r="CE64" s="1070"/>
      <c r="CF64" s="1070"/>
      <c r="CG64" s="1071"/>
      <c r="CH64" s="1044"/>
      <c r="CI64" s="1045"/>
      <c r="CJ64" s="1045"/>
      <c r="CK64" s="1045"/>
      <c r="CL64" s="1046"/>
      <c r="CM64" s="1044"/>
      <c r="CN64" s="1045"/>
      <c r="CO64" s="1045"/>
      <c r="CP64" s="1045"/>
      <c r="CQ64" s="1046"/>
      <c r="CR64" s="1044"/>
      <c r="CS64" s="1045"/>
      <c r="CT64" s="1045"/>
      <c r="CU64" s="1045"/>
      <c r="CV64" s="1046"/>
      <c r="CW64" s="1044"/>
      <c r="CX64" s="1045"/>
      <c r="CY64" s="1045"/>
      <c r="CZ64" s="1045"/>
      <c r="DA64" s="1046"/>
      <c r="DB64" s="1044"/>
      <c r="DC64" s="1045"/>
      <c r="DD64" s="1045"/>
      <c r="DE64" s="1045"/>
      <c r="DF64" s="1046"/>
      <c r="DG64" s="1044"/>
      <c r="DH64" s="1045"/>
      <c r="DI64" s="1045"/>
      <c r="DJ64" s="1045"/>
      <c r="DK64" s="1046"/>
      <c r="DL64" s="1044"/>
      <c r="DM64" s="1045"/>
      <c r="DN64" s="1045"/>
      <c r="DO64" s="1045"/>
      <c r="DP64" s="1046"/>
      <c r="DQ64" s="1044"/>
      <c r="DR64" s="1045"/>
      <c r="DS64" s="1045"/>
      <c r="DT64" s="1045"/>
      <c r="DU64" s="1046"/>
      <c r="DV64" s="1047"/>
      <c r="DW64" s="1048"/>
      <c r="DX64" s="1048"/>
      <c r="DY64" s="1048"/>
      <c r="DZ64" s="1049"/>
      <c r="EA64" s="247"/>
    </row>
    <row r="65" spans="1:131" s="248" customFormat="1" ht="26.25" customHeight="1" thickBot="1" x14ac:dyDescent="0.2">
      <c r="A65" s="253" t="s">
        <v>410</v>
      </c>
      <c r="B65" s="253"/>
      <c r="C65" s="253"/>
      <c r="D65" s="253"/>
      <c r="E65" s="253"/>
      <c r="F65" s="253"/>
      <c r="G65" s="253"/>
      <c r="H65" s="253"/>
      <c r="I65" s="253"/>
      <c r="J65" s="253"/>
      <c r="K65" s="253"/>
      <c r="L65" s="253"/>
      <c r="M65" s="253"/>
      <c r="N65" s="253"/>
      <c r="O65" s="253"/>
      <c r="P65" s="253"/>
      <c r="Q65" s="253"/>
      <c r="R65" s="253"/>
      <c r="S65" s="253"/>
      <c r="T65" s="253"/>
      <c r="U65" s="253"/>
      <c r="V65" s="253"/>
      <c r="W65" s="253"/>
      <c r="X65" s="253"/>
      <c r="Y65" s="253"/>
      <c r="Z65" s="253"/>
      <c r="AA65" s="253"/>
      <c r="AB65" s="253"/>
      <c r="AC65" s="253"/>
      <c r="AD65" s="253"/>
      <c r="AE65" s="253"/>
      <c r="AF65" s="253"/>
      <c r="AG65" s="253"/>
      <c r="AH65" s="253"/>
      <c r="AI65" s="253"/>
      <c r="AJ65" s="253"/>
      <c r="AK65" s="253"/>
      <c r="AL65" s="253"/>
      <c r="AM65" s="253"/>
      <c r="AN65" s="253"/>
      <c r="AO65" s="253"/>
      <c r="AP65" s="253"/>
      <c r="AQ65" s="253"/>
      <c r="AR65" s="253"/>
      <c r="AS65" s="253"/>
      <c r="AT65" s="253"/>
      <c r="AU65" s="253"/>
      <c r="AV65" s="253"/>
      <c r="AW65" s="253"/>
      <c r="AX65" s="253"/>
      <c r="AY65" s="253"/>
      <c r="AZ65" s="253"/>
      <c r="BA65" s="253"/>
      <c r="BB65" s="253"/>
      <c r="BC65" s="253"/>
      <c r="BD65" s="253"/>
      <c r="BE65" s="266"/>
      <c r="BF65" s="266"/>
      <c r="BG65" s="266"/>
      <c r="BH65" s="266"/>
      <c r="BI65" s="266"/>
      <c r="BJ65" s="266"/>
      <c r="BK65" s="266"/>
      <c r="BL65" s="266"/>
      <c r="BM65" s="266"/>
      <c r="BN65" s="266"/>
      <c r="BO65" s="266"/>
      <c r="BP65" s="266"/>
      <c r="BQ65" s="263">
        <v>59</v>
      </c>
      <c r="BR65" s="264"/>
      <c r="BS65" s="1069"/>
      <c r="BT65" s="1070"/>
      <c r="BU65" s="1070"/>
      <c r="BV65" s="1070"/>
      <c r="BW65" s="1070"/>
      <c r="BX65" s="1070"/>
      <c r="BY65" s="1070"/>
      <c r="BZ65" s="1070"/>
      <c r="CA65" s="1070"/>
      <c r="CB65" s="1070"/>
      <c r="CC65" s="1070"/>
      <c r="CD65" s="1070"/>
      <c r="CE65" s="1070"/>
      <c r="CF65" s="1070"/>
      <c r="CG65" s="1071"/>
      <c r="CH65" s="1044"/>
      <c r="CI65" s="1045"/>
      <c r="CJ65" s="1045"/>
      <c r="CK65" s="1045"/>
      <c r="CL65" s="1046"/>
      <c r="CM65" s="1044"/>
      <c r="CN65" s="1045"/>
      <c r="CO65" s="1045"/>
      <c r="CP65" s="1045"/>
      <c r="CQ65" s="1046"/>
      <c r="CR65" s="1044"/>
      <c r="CS65" s="1045"/>
      <c r="CT65" s="1045"/>
      <c r="CU65" s="1045"/>
      <c r="CV65" s="1046"/>
      <c r="CW65" s="1044"/>
      <c r="CX65" s="1045"/>
      <c r="CY65" s="1045"/>
      <c r="CZ65" s="1045"/>
      <c r="DA65" s="1046"/>
      <c r="DB65" s="1044"/>
      <c r="DC65" s="1045"/>
      <c r="DD65" s="1045"/>
      <c r="DE65" s="1045"/>
      <c r="DF65" s="1046"/>
      <c r="DG65" s="1044"/>
      <c r="DH65" s="1045"/>
      <c r="DI65" s="1045"/>
      <c r="DJ65" s="1045"/>
      <c r="DK65" s="1046"/>
      <c r="DL65" s="1044"/>
      <c r="DM65" s="1045"/>
      <c r="DN65" s="1045"/>
      <c r="DO65" s="1045"/>
      <c r="DP65" s="1046"/>
      <c r="DQ65" s="1044"/>
      <c r="DR65" s="1045"/>
      <c r="DS65" s="1045"/>
      <c r="DT65" s="1045"/>
      <c r="DU65" s="1046"/>
      <c r="DV65" s="1047"/>
      <c r="DW65" s="1048"/>
      <c r="DX65" s="1048"/>
      <c r="DY65" s="1048"/>
      <c r="DZ65" s="1049"/>
      <c r="EA65" s="247"/>
    </row>
    <row r="66" spans="1:131" s="248" customFormat="1" ht="26.25" customHeight="1" x14ac:dyDescent="0.15">
      <c r="A66" s="1050" t="s">
        <v>411</v>
      </c>
      <c r="B66" s="1051"/>
      <c r="C66" s="1051"/>
      <c r="D66" s="1051"/>
      <c r="E66" s="1051"/>
      <c r="F66" s="1051"/>
      <c r="G66" s="1051"/>
      <c r="H66" s="1051"/>
      <c r="I66" s="1051"/>
      <c r="J66" s="1051"/>
      <c r="K66" s="1051"/>
      <c r="L66" s="1051"/>
      <c r="M66" s="1051"/>
      <c r="N66" s="1051"/>
      <c r="O66" s="1051"/>
      <c r="P66" s="1052"/>
      <c r="Q66" s="1056" t="s">
        <v>412</v>
      </c>
      <c r="R66" s="1057"/>
      <c r="S66" s="1057"/>
      <c r="T66" s="1057"/>
      <c r="U66" s="1058"/>
      <c r="V66" s="1056" t="s">
        <v>413</v>
      </c>
      <c r="W66" s="1057"/>
      <c r="X66" s="1057"/>
      <c r="Y66" s="1057"/>
      <c r="Z66" s="1058"/>
      <c r="AA66" s="1056" t="s">
        <v>414</v>
      </c>
      <c r="AB66" s="1057"/>
      <c r="AC66" s="1057"/>
      <c r="AD66" s="1057"/>
      <c r="AE66" s="1058"/>
      <c r="AF66" s="1062" t="s">
        <v>415</v>
      </c>
      <c r="AG66" s="1063"/>
      <c r="AH66" s="1063"/>
      <c r="AI66" s="1063"/>
      <c r="AJ66" s="1064"/>
      <c r="AK66" s="1056" t="s">
        <v>398</v>
      </c>
      <c r="AL66" s="1051"/>
      <c r="AM66" s="1051"/>
      <c r="AN66" s="1051"/>
      <c r="AO66" s="1052"/>
      <c r="AP66" s="1056" t="s">
        <v>399</v>
      </c>
      <c r="AQ66" s="1057"/>
      <c r="AR66" s="1057"/>
      <c r="AS66" s="1057"/>
      <c r="AT66" s="1058"/>
      <c r="AU66" s="1056" t="s">
        <v>416</v>
      </c>
      <c r="AV66" s="1057"/>
      <c r="AW66" s="1057"/>
      <c r="AX66" s="1057"/>
      <c r="AY66" s="1058"/>
      <c r="AZ66" s="1056" t="s">
        <v>378</v>
      </c>
      <c r="BA66" s="1057"/>
      <c r="BB66" s="1057"/>
      <c r="BC66" s="1057"/>
      <c r="BD66" s="1072"/>
      <c r="BE66" s="266"/>
      <c r="BF66" s="266"/>
      <c r="BG66" s="266"/>
      <c r="BH66" s="266"/>
      <c r="BI66" s="266"/>
      <c r="BJ66" s="266"/>
      <c r="BK66" s="266"/>
      <c r="BL66" s="266"/>
      <c r="BM66" s="266"/>
      <c r="BN66" s="266"/>
      <c r="BO66" s="266"/>
      <c r="BP66" s="266"/>
      <c r="BQ66" s="263">
        <v>60</v>
      </c>
      <c r="BR66" s="268"/>
      <c r="BS66" s="1008"/>
      <c r="BT66" s="1009"/>
      <c r="BU66" s="1009"/>
      <c r="BV66" s="1009"/>
      <c r="BW66" s="1009"/>
      <c r="BX66" s="1009"/>
      <c r="BY66" s="1009"/>
      <c r="BZ66" s="1009"/>
      <c r="CA66" s="1009"/>
      <c r="CB66" s="1009"/>
      <c r="CC66" s="1009"/>
      <c r="CD66" s="1009"/>
      <c r="CE66" s="1009"/>
      <c r="CF66" s="1009"/>
      <c r="CG66" s="1010"/>
      <c r="CH66" s="1011"/>
      <c r="CI66" s="1012"/>
      <c r="CJ66" s="1012"/>
      <c r="CK66" s="1012"/>
      <c r="CL66" s="1013"/>
      <c r="CM66" s="1011"/>
      <c r="CN66" s="1012"/>
      <c r="CO66" s="1012"/>
      <c r="CP66" s="1012"/>
      <c r="CQ66" s="1013"/>
      <c r="CR66" s="1011"/>
      <c r="CS66" s="1012"/>
      <c r="CT66" s="1012"/>
      <c r="CU66" s="1012"/>
      <c r="CV66" s="1013"/>
      <c r="CW66" s="1011"/>
      <c r="CX66" s="1012"/>
      <c r="CY66" s="1012"/>
      <c r="CZ66" s="1012"/>
      <c r="DA66" s="1013"/>
      <c r="DB66" s="1011"/>
      <c r="DC66" s="1012"/>
      <c r="DD66" s="1012"/>
      <c r="DE66" s="1012"/>
      <c r="DF66" s="1013"/>
      <c r="DG66" s="1011"/>
      <c r="DH66" s="1012"/>
      <c r="DI66" s="1012"/>
      <c r="DJ66" s="1012"/>
      <c r="DK66" s="1013"/>
      <c r="DL66" s="1011"/>
      <c r="DM66" s="1012"/>
      <c r="DN66" s="1012"/>
      <c r="DO66" s="1012"/>
      <c r="DP66" s="1013"/>
      <c r="DQ66" s="1011"/>
      <c r="DR66" s="1012"/>
      <c r="DS66" s="1012"/>
      <c r="DT66" s="1012"/>
      <c r="DU66" s="1013"/>
      <c r="DV66" s="996"/>
      <c r="DW66" s="997"/>
      <c r="DX66" s="997"/>
      <c r="DY66" s="997"/>
      <c r="DZ66" s="998"/>
      <c r="EA66" s="247"/>
    </row>
    <row r="67" spans="1:131" s="248" customFormat="1" ht="26.25" customHeight="1" thickBot="1" x14ac:dyDescent="0.2">
      <c r="A67" s="1053"/>
      <c r="B67" s="1054"/>
      <c r="C67" s="1054"/>
      <c r="D67" s="1054"/>
      <c r="E67" s="1054"/>
      <c r="F67" s="1054"/>
      <c r="G67" s="1054"/>
      <c r="H67" s="1054"/>
      <c r="I67" s="1054"/>
      <c r="J67" s="1054"/>
      <c r="K67" s="1054"/>
      <c r="L67" s="1054"/>
      <c r="M67" s="1054"/>
      <c r="N67" s="1054"/>
      <c r="O67" s="1054"/>
      <c r="P67" s="1055"/>
      <c r="Q67" s="1059"/>
      <c r="R67" s="1060"/>
      <c r="S67" s="1060"/>
      <c r="T67" s="1060"/>
      <c r="U67" s="1061"/>
      <c r="V67" s="1059"/>
      <c r="W67" s="1060"/>
      <c r="X67" s="1060"/>
      <c r="Y67" s="1060"/>
      <c r="Z67" s="1061"/>
      <c r="AA67" s="1059"/>
      <c r="AB67" s="1060"/>
      <c r="AC67" s="1060"/>
      <c r="AD67" s="1060"/>
      <c r="AE67" s="1061"/>
      <c r="AF67" s="1065"/>
      <c r="AG67" s="1066"/>
      <c r="AH67" s="1066"/>
      <c r="AI67" s="1066"/>
      <c r="AJ67" s="1067"/>
      <c r="AK67" s="1068"/>
      <c r="AL67" s="1054"/>
      <c r="AM67" s="1054"/>
      <c r="AN67" s="1054"/>
      <c r="AO67" s="1055"/>
      <c r="AP67" s="1059"/>
      <c r="AQ67" s="1060"/>
      <c r="AR67" s="1060"/>
      <c r="AS67" s="1060"/>
      <c r="AT67" s="1061"/>
      <c r="AU67" s="1059"/>
      <c r="AV67" s="1060"/>
      <c r="AW67" s="1060"/>
      <c r="AX67" s="1060"/>
      <c r="AY67" s="1061"/>
      <c r="AZ67" s="1059"/>
      <c r="BA67" s="1060"/>
      <c r="BB67" s="1060"/>
      <c r="BC67" s="1060"/>
      <c r="BD67" s="1073"/>
      <c r="BE67" s="266"/>
      <c r="BF67" s="266"/>
      <c r="BG67" s="266"/>
      <c r="BH67" s="266"/>
      <c r="BI67" s="266"/>
      <c r="BJ67" s="266"/>
      <c r="BK67" s="266"/>
      <c r="BL67" s="266"/>
      <c r="BM67" s="266"/>
      <c r="BN67" s="266"/>
      <c r="BO67" s="266"/>
      <c r="BP67" s="266"/>
      <c r="BQ67" s="263">
        <v>61</v>
      </c>
      <c r="BR67" s="268"/>
      <c r="BS67" s="1008"/>
      <c r="BT67" s="1009"/>
      <c r="BU67" s="1009"/>
      <c r="BV67" s="1009"/>
      <c r="BW67" s="1009"/>
      <c r="BX67" s="1009"/>
      <c r="BY67" s="1009"/>
      <c r="BZ67" s="1009"/>
      <c r="CA67" s="1009"/>
      <c r="CB67" s="1009"/>
      <c r="CC67" s="1009"/>
      <c r="CD67" s="1009"/>
      <c r="CE67" s="1009"/>
      <c r="CF67" s="1009"/>
      <c r="CG67" s="1010"/>
      <c r="CH67" s="1011"/>
      <c r="CI67" s="1012"/>
      <c r="CJ67" s="1012"/>
      <c r="CK67" s="1012"/>
      <c r="CL67" s="1013"/>
      <c r="CM67" s="1011"/>
      <c r="CN67" s="1012"/>
      <c r="CO67" s="1012"/>
      <c r="CP67" s="1012"/>
      <c r="CQ67" s="1013"/>
      <c r="CR67" s="1011"/>
      <c r="CS67" s="1012"/>
      <c r="CT67" s="1012"/>
      <c r="CU67" s="1012"/>
      <c r="CV67" s="1013"/>
      <c r="CW67" s="1011"/>
      <c r="CX67" s="1012"/>
      <c r="CY67" s="1012"/>
      <c r="CZ67" s="1012"/>
      <c r="DA67" s="1013"/>
      <c r="DB67" s="1011"/>
      <c r="DC67" s="1012"/>
      <c r="DD67" s="1012"/>
      <c r="DE67" s="1012"/>
      <c r="DF67" s="1013"/>
      <c r="DG67" s="1011"/>
      <c r="DH67" s="1012"/>
      <c r="DI67" s="1012"/>
      <c r="DJ67" s="1012"/>
      <c r="DK67" s="1013"/>
      <c r="DL67" s="1011"/>
      <c r="DM67" s="1012"/>
      <c r="DN67" s="1012"/>
      <c r="DO67" s="1012"/>
      <c r="DP67" s="1013"/>
      <c r="DQ67" s="1011"/>
      <c r="DR67" s="1012"/>
      <c r="DS67" s="1012"/>
      <c r="DT67" s="1012"/>
      <c r="DU67" s="1013"/>
      <c r="DV67" s="996"/>
      <c r="DW67" s="997"/>
      <c r="DX67" s="997"/>
      <c r="DY67" s="997"/>
      <c r="DZ67" s="998"/>
      <c r="EA67" s="247"/>
    </row>
    <row r="68" spans="1:131" s="248" customFormat="1" ht="26.25" customHeight="1" thickTop="1" x14ac:dyDescent="0.15">
      <c r="A68" s="259">
        <v>1</v>
      </c>
      <c r="B68" s="1040" t="s">
        <v>577</v>
      </c>
      <c r="C68" s="1041"/>
      <c r="D68" s="1041"/>
      <c r="E68" s="1041"/>
      <c r="F68" s="1041"/>
      <c r="G68" s="1041"/>
      <c r="H68" s="1041"/>
      <c r="I68" s="1041"/>
      <c r="J68" s="1041"/>
      <c r="K68" s="1041"/>
      <c r="L68" s="1041"/>
      <c r="M68" s="1041"/>
      <c r="N68" s="1041"/>
      <c r="O68" s="1041"/>
      <c r="P68" s="1042"/>
      <c r="Q68" s="1043">
        <v>8285</v>
      </c>
      <c r="R68" s="1037"/>
      <c r="S68" s="1037"/>
      <c r="T68" s="1037"/>
      <c r="U68" s="1037"/>
      <c r="V68" s="1037">
        <v>7743</v>
      </c>
      <c r="W68" s="1037"/>
      <c r="X68" s="1037"/>
      <c r="Y68" s="1037"/>
      <c r="Z68" s="1037"/>
      <c r="AA68" s="1037">
        <v>541</v>
      </c>
      <c r="AB68" s="1037"/>
      <c r="AC68" s="1037"/>
      <c r="AD68" s="1037"/>
      <c r="AE68" s="1037"/>
      <c r="AF68" s="1037">
        <v>541</v>
      </c>
      <c r="AG68" s="1037"/>
      <c r="AH68" s="1037"/>
      <c r="AI68" s="1037"/>
      <c r="AJ68" s="1037"/>
      <c r="AK68" s="1037">
        <v>105</v>
      </c>
      <c r="AL68" s="1037"/>
      <c r="AM68" s="1037"/>
      <c r="AN68" s="1037"/>
      <c r="AO68" s="1037"/>
      <c r="AP68" s="1037">
        <v>4341</v>
      </c>
      <c r="AQ68" s="1037"/>
      <c r="AR68" s="1037"/>
      <c r="AS68" s="1037"/>
      <c r="AT68" s="1037"/>
      <c r="AU68" s="1037">
        <v>187</v>
      </c>
      <c r="AV68" s="1037"/>
      <c r="AW68" s="1037"/>
      <c r="AX68" s="1037"/>
      <c r="AY68" s="1037"/>
      <c r="AZ68" s="1038"/>
      <c r="BA68" s="1038"/>
      <c r="BB68" s="1038"/>
      <c r="BC68" s="1038"/>
      <c r="BD68" s="1039"/>
      <c r="BE68" s="266"/>
      <c r="BF68" s="266"/>
      <c r="BG68" s="266"/>
      <c r="BH68" s="266"/>
      <c r="BI68" s="266"/>
      <c r="BJ68" s="266"/>
      <c r="BK68" s="266"/>
      <c r="BL68" s="266"/>
      <c r="BM68" s="266"/>
      <c r="BN68" s="266"/>
      <c r="BO68" s="266"/>
      <c r="BP68" s="266"/>
      <c r="BQ68" s="263">
        <v>62</v>
      </c>
      <c r="BR68" s="268"/>
      <c r="BS68" s="1008"/>
      <c r="BT68" s="1009"/>
      <c r="BU68" s="1009"/>
      <c r="BV68" s="1009"/>
      <c r="BW68" s="1009"/>
      <c r="BX68" s="1009"/>
      <c r="BY68" s="1009"/>
      <c r="BZ68" s="1009"/>
      <c r="CA68" s="1009"/>
      <c r="CB68" s="1009"/>
      <c r="CC68" s="1009"/>
      <c r="CD68" s="1009"/>
      <c r="CE68" s="1009"/>
      <c r="CF68" s="1009"/>
      <c r="CG68" s="1010"/>
      <c r="CH68" s="1011"/>
      <c r="CI68" s="1012"/>
      <c r="CJ68" s="1012"/>
      <c r="CK68" s="1012"/>
      <c r="CL68" s="1013"/>
      <c r="CM68" s="1011"/>
      <c r="CN68" s="1012"/>
      <c r="CO68" s="1012"/>
      <c r="CP68" s="1012"/>
      <c r="CQ68" s="1013"/>
      <c r="CR68" s="1011"/>
      <c r="CS68" s="1012"/>
      <c r="CT68" s="1012"/>
      <c r="CU68" s="1012"/>
      <c r="CV68" s="1013"/>
      <c r="CW68" s="1011"/>
      <c r="CX68" s="1012"/>
      <c r="CY68" s="1012"/>
      <c r="CZ68" s="1012"/>
      <c r="DA68" s="1013"/>
      <c r="DB68" s="1011"/>
      <c r="DC68" s="1012"/>
      <c r="DD68" s="1012"/>
      <c r="DE68" s="1012"/>
      <c r="DF68" s="1013"/>
      <c r="DG68" s="1011"/>
      <c r="DH68" s="1012"/>
      <c r="DI68" s="1012"/>
      <c r="DJ68" s="1012"/>
      <c r="DK68" s="1013"/>
      <c r="DL68" s="1011"/>
      <c r="DM68" s="1012"/>
      <c r="DN68" s="1012"/>
      <c r="DO68" s="1012"/>
      <c r="DP68" s="1013"/>
      <c r="DQ68" s="1011"/>
      <c r="DR68" s="1012"/>
      <c r="DS68" s="1012"/>
      <c r="DT68" s="1012"/>
      <c r="DU68" s="1013"/>
      <c r="DV68" s="996"/>
      <c r="DW68" s="997"/>
      <c r="DX68" s="997"/>
      <c r="DY68" s="997"/>
      <c r="DZ68" s="998"/>
      <c r="EA68" s="247"/>
    </row>
    <row r="69" spans="1:131" s="248" customFormat="1" ht="26.25" customHeight="1" x14ac:dyDescent="0.15">
      <c r="A69" s="262">
        <v>2</v>
      </c>
      <c r="B69" s="1029" t="s">
        <v>578</v>
      </c>
      <c r="C69" s="1030"/>
      <c r="D69" s="1030"/>
      <c r="E69" s="1030"/>
      <c r="F69" s="1030"/>
      <c r="G69" s="1030"/>
      <c r="H69" s="1030"/>
      <c r="I69" s="1030"/>
      <c r="J69" s="1030"/>
      <c r="K69" s="1030"/>
      <c r="L69" s="1030"/>
      <c r="M69" s="1030"/>
      <c r="N69" s="1030"/>
      <c r="O69" s="1030"/>
      <c r="P69" s="1031"/>
      <c r="Q69" s="1032">
        <v>156337</v>
      </c>
      <c r="R69" s="1026"/>
      <c r="S69" s="1026"/>
      <c r="T69" s="1026"/>
      <c r="U69" s="1026"/>
      <c r="V69" s="1026">
        <v>148325</v>
      </c>
      <c r="W69" s="1026"/>
      <c r="X69" s="1026"/>
      <c r="Y69" s="1026"/>
      <c r="Z69" s="1026"/>
      <c r="AA69" s="1026">
        <v>8012</v>
      </c>
      <c r="AB69" s="1026"/>
      <c r="AC69" s="1026"/>
      <c r="AD69" s="1026"/>
      <c r="AE69" s="1026"/>
      <c r="AF69" s="1026">
        <v>36177</v>
      </c>
      <c r="AG69" s="1026"/>
      <c r="AH69" s="1026"/>
      <c r="AI69" s="1026"/>
      <c r="AJ69" s="1026"/>
      <c r="AK69" s="1026" t="s">
        <v>582</v>
      </c>
      <c r="AL69" s="1026"/>
      <c r="AM69" s="1026"/>
      <c r="AN69" s="1026"/>
      <c r="AO69" s="1026"/>
      <c r="AP69" s="1026" t="s">
        <v>582</v>
      </c>
      <c r="AQ69" s="1026"/>
      <c r="AR69" s="1026"/>
      <c r="AS69" s="1026"/>
      <c r="AT69" s="1026"/>
      <c r="AU69" s="1026" t="s">
        <v>582</v>
      </c>
      <c r="AV69" s="1026"/>
      <c r="AW69" s="1026"/>
      <c r="AX69" s="1026"/>
      <c r="AY69" s="1026"/>
      <c r="AZ69" s="1027" t="s">
        <v>583</v>
      </c>
      <c r="BA69" s="1027"/>
      <c r="BB69" s="1027"/>
      <c r="BC69" s="1027"/>
      <c r="BD69" s="1028"/>
      <c r="BE69" s="266"/>
      <c r="BF69" s="266"/>
      <c r="BG69" s="266"/>
      <c r="BH69" s="266"/>
      <c r="BI69" s="266"/>
      <c r="BJ69" s="266"/>
      <c r="BK69" s="266"/>
      <c r="BL69" s="266"/>
      <c r="BM69" s="266"/>
      <c r="BN69" s="266"/>
      <c r="BO69" s="266"/>
      <c r="BP69" s="266"/>
      <c r="BQ69" s="263">
        <v>63</v>
      </c>
      <c r="BR69" s="268"/>
      <c r="BS69" s="1008"/>
      <c r="BT69" s="1009"/>
      <c r="BU69" s="1009"/>
      <c r="BV69" s="1009"/>
      <c r="BW69" s="1009"/>
      <c r="BX69" s="1009"/>
      <c r="BY69" s="1009"/>
      <c r="BZ69" s="1009"/>
      <c r="CA69" s="1009"/>
      <c r="CB69" s="1009"/>
      <c r="CC69" s="1009"/>
      <c r="CD69" s="1009"/>
      <c r="CE69" s="1009"/>
      <c r="CF69" s="1009"/>
      <c r="CG69" s="1010"/>
      <c r="CH69" s="1011"/>
      <c r="CI69" s="1012"/>
      <c r="CJ69" s="1012"/>
      <c r="CK69" s="1012"/>
      <c r="CL69" s="1013"/>
      <c r="CM69" s="1011"/>
      <c r="CN69" s="1012"/>
      <c r="CO69" s="1012"/>
      <c r="CP69" s="1012"/>
      <c r="CQ69" s="1013"/>
      <c r="CR69" s="1011"/>
      <c r="CS69" s="1012"/>
      <c r="CT69" s="1012"/>
      <c r="CU69" s="1012"/>
      <c r="CV69" s="1013"/>
      <c r="CW69" s="1011"/>
      <c r="CX69" s="1012"/>
      <c r="CY69" s="1012"/>
      <c r="CZ69" s="1012"/>
      <c r="DA69" s="1013"/>
      <c r="DB69" s="1011"/>
      <c r="DC69" s="1012"/>
      <c r="DD69" s="1012"/>
      <c r="DE69" s="1012"/>
      <c r="DF69" s="1013"/>
      <c r="DG69" s="1011"/>
      <c r="DH69" s="1012"/>
      <c r="DI69" s="1012"/>
      <c r="DJ69" s="1012"/>
      <c r="DK69" s="1013"/>
      <c r="DL69" s="1011"/>
      <c r="DM69" s="1012"/>
      <c r="DN69" s="1012"/>
      <c r="DO69" s="1012"/>
      <c r="DP69" s="1013"/>
      <c r="DQ69" s="1011"/>
      <c r="DR69" s="1012"/>
      <c r="DS69" s="1012"/>
      <c r="DT69" s="1012"/>
      <c r="DU69" s="1013"/>
      <c r="DV69" s="996"/>
      <c r="DW69" s="997"/>
      <c r="DX69" s="997"/>
      <c r="DY69" s="997"/>
      <c r="DZ69" s="998"/>
      <c r="EA69" s="247"/>
    </row>
    <row r="70" spans="1:131" s="248" customFormat="1" ht="26.25" customHeight="1" x14ac:dyDescent="0.15">
      <c r="A70" s="262">
        <v>3</v>
      </c>
      <c r="B70" s="1029" t="s">
        <v>579</v>
      </c>
      <c r="C70" s="1030"/>
      <c r="D70" s="1030"/>
      <c r="E70" s="1030"/>
      <c r="F70" s="1030"/>
      <c r="G70" s="1030"/>
      <c r="H70" s="1030"/>
      <c r="I70" s="1030"/>
      <c r="J70" s="1030"/>
      <c r="K70" s="1030"/>
      <c r="L70" s="1030"/>
      <c r="M70" s="1030"/>
      <c r="N70" s="1030"/>
      <c r="O70" s="1030"/>
      <c r="P70" s="1031"/>
      <c r="Q70" s="1032">
        <v>85568</v>
      </c>
      <c r="R70" s="1026"/>
      <c r="S70" s="1026"/>
      <c r="T70" s="1026"/>
      <c r="U70" s="1026"/>
      <c r="V70" s="1026">
        <v>81790</v>
      </c>
      <c r="W70" s="1026"/>
      <c r="X70" s="1026"/>
      <c r="Y70" s="1026"/>
      <c r="Z70" s="1026"/>
      <c r="AA70" s="1026">
        <v>3778</v>
      </c>
      <c r="AB70" s="1026"/>
      <c r="AC70" s="1026"/>
      <c r="AD70" s="1026"/>
      <c r="AE70" s="1026"/>
      <c r="AF70" s="1026">
        <v>3733</v>
      </c>
      <c r="AG70" s="1026"/>
      <c r="AH70" s="1026"/>
      <c r="AI70" s="1026"/>
      <c r="AJ70" s="1026"/>
      <c r="AK70" s="1026">
        <v>8772</v>
      </c>
      <c r="AL70" s="1026"/>
      <c r="AM70" s="1026"/>
      <c r="AN70" s="1026"/>
      <c r="AO70" s="1026"/>
      <c r="AP70" s="1026">
        <v>46122</v>
      </c>
      <c r="AQ70" s="1026"/>
      <c r="AR70" s="1026"/>
      <c r="AS70" s="1026"/>
      <c r="AT70" s="1026"/>
      <c r="AU70" s="1026">
        <v>2076</v>
      </c>
      <c r="AV70" s="1026"/>
      <c r="AW70" s="1026"/>
      <c r="AX70" s="1026"/>
      <c r="AY70" s="1026"/>
      <c r="AZ70" s="1027"/>
      <c r="BA70" s="1027"/>
      <c r="BB70" s="1027"/>
      <c r="BC70" s="1027"/>
      <c r="BD70" s="1028"/>
      <c r="BE70" s="266"/>
      <c r="BF70" s="266"/>
      <c r="BG70" s="266"/>
      <c r="BH70" s="266"/>
      <c r="BI70" s="266"/>
      <c r="BJ70" s="266"/>
      <c r="BK70" s="266"/>
      <c r="BL70" s="266"/>
      <c r="BM70" s="266"/>
      <c r="BN70" s="266"/>
      <c r="BO70" s="266"/>
      <c r="BP70" s="266"/>
      <c r="BQ70" s="263">
        <v>64</v>
      </c>
      <c r="BR70" s="268"/>
      <c r="BS70" s="1008"/>
      <c r="BT70" s="1009"/>
      <c r="BU70" s="1009"/>
      <c r="BV70" s="1009"/>
      <c r="BW70" s="1009"/>
      <c r="BX70" s="1009"/>
      <c r="BY70" s="1009"/>
      <c r="BZ70" s="1009"/>
      <c r="CA70" s="1009"/>
      <c r="CB70" s="1009"/>
      <c r="CC70" s="1009"/>
      <c r="CD70" s="1009"/>
      <c r="CE70" s="1009"/>
      <c r="CF70" s="1009"/>
      <c r="CG70" s="1010"/>
      <c r="CH70" s="1011"/>
      <c r="CI70" s="1012"/>
      <c r="CJ70" s="1012"/>
      <c r="CK70" s="1012"/>
      <c r="CL70" s="1013"/>
      <c r="CM70" s="1011"/>
      <c r="CN70" s="1012"/>
      <c r="CO70" s="1012"/>
      <c r="CP70" s="1012"/>
      <c r="CQ70" s="1013"/>
      <c r="CR70" s="1011"/>
      <c r="CS70" s="1012"/>
      <c r="CT70" s="1012"/>
      <c r="CU70" s="1012"/>
      <c r="CV70" s="1013"/>
      <c r="CW70" s="1011"/>
      <c r="CX70" s="1012"/>
      <c r="CY70" s="1012"/>
      <c r="CZ70" s="1012"/>
      <c r="DA70" s="1013"/>
      <c r="DB70" s="1011"/>
      <c r="DC70" s="1012"/>
      <c r="DD70" s="1012"/>
      <c r="DE70" s="1012"/>
      <c r="DF70" s="1013"/>
      <c r="DG70" s="1011"/>
      <c r="DH70" s="1012"/>
      <c r="DI70" s="1012"/>
      <c r="DJ70" s="1012"/>
      <c r="DK70" s="1013"/>
      <c r="DL70" s="1011"/>
      <c r="DM70" s="1012"/>
      <c r="DN70" s="1012"/>
      <c r="DO70" s="1012"/>
      <c r="DP70" s="1013"/>
      <c r="DQ70" s="1011"/>
      <c r="DR70" s="1012"/>
      <c r="DS70" s="1012"/>
      <c r="DT70" s="1012"/>
      <c r="DU70" s="1013"/>
      <c r="DV70" s="996"/>
      <c r="DW70" s="997"/>
      <c r="DX70" s="997"/>
      <c r="DY70" s="997"/>
      <c r="DZ70" s="998"/>
      <c r="EA70" s="247"/>
    </row>
    <row r="71" spans="1:131" s="248" customFormat="1" ht="26.25" customHeight="1" x14ac:dyDescent="0.15">
      <c r="A71" s="262">
        <v>4</v>
      </c>
      <c r="B71" s="1029" t="s">
        <v>580</v>
      </c>
      <c r="C71" s="1030"/>
      <c r="D71" s="1030"/>
      <c r="E71" s="1030"/>
      <c r="F71" s="1030"/>
      <c r="G71" s="1030"/>
      <c r="H71" s="1030"/>
      <c r="I71" s="1030"/>
      <c r="J71" s="1030"/>
      <c r="K71" s="1030"/>
      <c r="L71" s="1030"/>
      <c r="M71" s="1030"/>
      <c r="N71" s="1030"/>
      <c r="O71" s="1030"/>
      <c r="P71" s="1031"/>
      <c r="Q71" s="1032">
        <v>6529</v>
      </c>
      <c r="R71" s="1026"/>
      <c r="S71" s="1026"/>
      <c r="T71" s="1026"/>
      <c r="U71" s="1026"/>
      <c r="V71" s="1026">
        <v>6443</v>
      </c>
      <c r="W71" s="1026"/>
      <c r="X71" s="1026"/>
      <c r="Y71" s="1026"/>
      <c r="Z71" s="1026"/>
      <c r="AA71" s="1026">
        <v>86</v>
      </c>
      <c r="AB71" s="1026"/>
      <c r="AC71" s="1026"/>
      <c r="AD71" s="1026"/>
      <c r="AE71" s="1026"/>
      <c r="AF71" s="1026">
        <v>86</v>
      </c>
      <c r="AG71" s="1026"/>
      <c r="AH71" s="1026"/>
      <c r="AI71" s="1026"/>
      <c r="AJ71" s="1026"/>
      <c r="AK71" s="1026">
        <v>1926</v>
      </c>
      <c r="AL71" s="1026"/>
      <c r="AM71" s="1026"/>
      <c r="AN71" s="1026"/>
      <c r="AO71" s="1026"/>
      <c r="AP71" s="1026" t="s">
        <v>582</v>
      </c>
      <c r="AQ71" s="1026"/>
      <c r="AR71" s="1026"/>
      <c r="AS71" s="1026"/>
      <c r="AT71" s="1026"/>
      <c r="AU71" s="1026" t="s">
        <v>582</v>
      </c>
      <c r="AV71" s="1026"/>
      <c r="AW71" s="1026"/>
      <c r="AX71" s="1026"/>
      <c r="AY71" s="1026"/>
      <c r="AZ71" s="1027"/>
      <c r="BA71" s="1027"/>
      <c r="BB71" s="1027"/>
      <c r="BC71" s="1027"/>
      <c r="BD71" s="1028"/>
      <c r="BE71" s="266"/>
      <c r="BF71" s="266"/>
      <c r="BG71" s="266"/>
      <c r="BH71" s="266"/>
      <c r="BI71" s="266"/>
      <c r="BJ71" s="266"/>
      <c r="BK71" s="266"/>
      <c r="BL71" s="266"/>
      <c r="BM71" s="266"/>
      <c r="BN71" s="266"/>
      <c r="BO71" s="266"/>
      <c r="BP71" s="266"/>
      <c r="BQ71" s="263">
        <v>65</v>
      </c>
      <c r="BR71" s="268"/>
      <c r="BS71" s="1008"/>
      <c r="BT71" s="1009"/>
      <c r="BU71" s="1009"/>
      <c r="BV71" s="1009"/>
      <c r="BW71" s="1009"/>
      <c r="BX71" s="1009"/>
      <c r="BY71" s="1009"/>
      <c r="BZ71" s="1009"/>
      <c r="CA71" s="1009"/>
      <c r="CB71" s="1009"/>
      <c r="CC71" s="1009"/>
      <c r="CD71" s="1009"/>
      <c r="CE71" s="1009"/>
      <c r="CF71" s="1009"/>
      <c r="CG71" s="1010"/>
      <c r="CH71" s="1011"/>
      <c r="CI71" s="1012"/>
      <c r="CJ71" s="1012"/>
      <c r="CK71" s="1012"/>
      <c r="CL71" s="1013"/>
      <c r="CM71" s="1011"/>
      <c r="CN71" s="1012"/>
      <c r="CO71" s="1012"/>
      <c r="CP71" s="1012"/>
      <c r="CQ71" s="1013"/>
      <c r="CR71" s="1011"/>
      <c r="CS71" s="1012"/>
      <c r="CT71" s="1012"/>
      <c r="CU71" s="1012"/>
      <c r="CV71" s="1013"/>
      <c r="CW71" s="1011"/>
      <c r="CX71" s="1012"/>
      <c r="CY71" s="1012"/>
      <c r="CZ71" s="1012"/>
      <c r="DA71" s="1013"/>
      <c r="DB71" s="1011"/>
      <c r="DC71" s="1012"/>
      <c r="DD71" s="1012"/>
      <c r="DE71" s="1012"/>
      <c r="DF71" s="1013"/>
      <c r="DG71" s="1011"/>
      <c r="DH71" s="1012"/>
      <c r="DI71" s="1012"/>
      <c r="DJ71" s="1012"/>
      <c r="DK71" s="1013"/>
      <c r="DL71" s="1011"/>
      <c r="DM71" s="1012"/>
      <c r="DN71" s="1012"/>
      <c r="DO71" s="1012"/>
      <c r="DP71" s="1013"/>
      <c r="DQ71" s="1011"/>
      <c r="DR71" s="1012"/>
      <c r="DS71" s="1012"/>
      <c r="DT71" s="1012"/>
      <c r="DU71" s="1013"/>
      <c r="DV71" s="996"/>
      <c r="DW71" s="997"/>
      <c r="DX71" s="997"/>
      <c r="DY71" s="997"/>
      <c r="DZ71" s="998"/>
      <c r="EA71" s="247"/>
    </row>
    <row r="72" spans="1:131" s="248" customFormat="1" ht="26.25" customHeight="1" x14ac:dyDescent="0.15">
      <c r="A72" s="262">
        <v>5</v>
      </c>
      <c r="B72" s="1029" t="s">
        <v>581</v>
      </c>
      <c r="C72" s="1030"/>
      <c r="D72" s="1030"/>
      <c r="E72" s="1030"/>
      <c r="F72" s="1030"/>
      <c r="G72" s="1030"/>
      <c r="H72" s="1030"/>
      <c r="I72" s="1030"/>
      <c r="J72" s="1030"/>
      <c r="K72" s="1030"/>
      <c r="L72" s="1030"/>
      <c r="M72" s="1030"/>
      <c r="N72" s="1030"/>
      <c r="O72" s="1030"/>
      <c r="P72" s="1031"/>
      <c r="Q72" s="1032">
        <v>1444184</v>
      </c>
      <c r="R72" s="1026"/>
      <c r="S72" s="1026"/>
      <c r="T72" s="1026"/>
      <c r="U72" s="1026"/>
      <c r="V72" s="1026">
        <v>1404896</v>
      </c>
      <c r="W72" s="1026"/>
      <c r="X72" s="1026"/>
      <c r="Y72" s="1026"/>
      <c r="Z72" s="1026"/>
      <c r="AA72" s="1026">
        <v>39288</v>
      </c>
      <c r="AB72" s="1026"/>
      <c r="AC72" s="1026"/>
      <c r="AD72" s="1026"/>
      <c r="AE72" s="1026"/>
      <c r="AF72" s="1026">
        <v>39288</v>
      </c>
      <c r="AG72" s="1026"/>
      <c r="AH72" s="1026"/>
      <c r="AI72" s="1026"/>
      <c r="AJ72" s="1026"/>
      <c r="AK72" s="1026">
        <v>16623</v>
      </c>
      <c r="AL72" s="1026"/>
      <c r="AM72" s="1026"/>
      <c r="AN72" s="1026"/>
      <c r="AO72" s="1026"/>
      <c r="AP72" s="1026" t="s">
        <v>582</v>
      </c>
      <c r="AQ72" s="1026"/>
      <c r="AR72" s="1026"/>
      <c r="AS72" s="1026"/>
      <c r="AT72" s="1026"/>
      <c r="AU72" s="1026" t="s">
        <v>582</v>
      </c>
      <c r="AV72" s="1026"/>
      <c r="AW72" s="1026"/>
      <c r="AX72" s="1026"/>
      <c r="AY72" s="1026"/>
      <c r="AZ72" s="1027"/>
      <c r="BA72" s="1027"/>
      <c r="BB72" s="1027"/>
      <c r="BC72" s="1027"/>
      <c r="BD72" s="1028"/>
      <c r="BE72" s="266"/>
      <c r="BF72" s="266"/>
      <c r="BG72" s="266"/>
      <c r="BH72" s="266"/>
      <c r="BI72" s="266"/>
      <c r="BJ72" s="266"/>
      <c r="BK72" s="266"/>
      <c r="BL72" s="266"/>
      <c r="BM72" s="266"/>
      <c r="BN72" s="266"/>
      <c r="BO72" s="266"/>
      <c r="BP72" s="266"/>
      <c r="BQ72" s="263">
        <v>66</v>
      </c>
      <c r="BR72" s="268"/>
      <c r="BS72" s="1008"/>
      <c r="BT72" s="1009"/>
      <c r="BU72" s="1009"/>
      <c r="BV72" s="1009"/>
      <c r="BW72" s="1009"/>
      <c r="BX72" s="1009"/>
      <c r="BY72" s="1009"/>
      <c r="BZ72" s="1009"/>
      <c r="CA72" s="1009"/>
      <c r="CB72" s="1009"/>
      <c r="CC72" s="1009"/>
      <c r="CD72" s="1009"/>
      <c r="CE72" s="1009"/>
      <c r="CF72" s="1009"/>
      <c r="CG72" s="1010"/>
      <c r="CH72" s="1011"/>
      <c r="CI72" s="1012"/>
      <c r="CJ72" s="1012"/>
      <c r="CK72" s="1012"/>
      <c r="CL72" s="1013"/>
      <c r="CM72" s="1011"/>
      <c r="CN72" s="1012"/>
      <c r="CO72" s="1012"/>
      <c r="CP72" s="1012"/>
      <c r="CQ72" s="1013"/>
      <c r="CR72" s="1011"/>
      <c r="CS72" s="1012"/>
      <c r="CT72" s="1012"/>
      <c r="CU72" s="1012"/>
      <c r="CV72" s="1013"/>
      <c r="CW72" s="1011"/>
      <c r="CX72" s="1012"/>
      <c r="CY72" s="1012"/>
      <c r="CZ72" s="1012"/>
      <c r="DA72" s="1013"/>
      <c r="DB72" s="1011"/>
      <c r="DC72" s="1012"/>
      <c r="DD72" s="1012"/>
      <c r="DE72" s="1012"/>
      <c r="DF72" s="1013"/>
      <c r="DG72" s="1011"/>
      <c r="DH72" s="1012"/>
      <c r="DI72" s="1012"/>
      <c r="DJ72" s="1012"/>
      <c r="DK72" s="1013"/>
      <c r="DL72" s="1011"/>
      <c r="DM72" s="1012"/>
      <c r="DN72" s="1012"/>
      <c r="DO72" s="1012"/>
      <c r="DP72" s="1013"/>
      <c r="DQ72" s="1011"/>
      <c r="DR72" s="1012"/>
      <c r="DS72" s="1012"/>
      <c r="DT72" s="1012"/>
      <c r="DU72" s="1013"/>
      <c r="DV72" s="996"/>
      <c r="DW72" s="997"/>
      <c r="DX72" s="997"/>
      <c r="DY72" s="997"/>
      <c r="DZ72" s="998"/>
      <c r="EA72" s="247"/>
    </row>
    <row r="73" spans="1:131" s="248" customFormat="1" ht="26.25" customHeight="1" x14ac:dyDescent="0.15">
      <c r="A73" s="262">
        <v>6</v>
      </c>
      <c r="B73" s="1029"/>
      <c r="C73" s="1030"/>
      <c r="D73" s="1030"/>
      <c r="E73" s="1030"/>
      <c r="F73" s="1030"/>
      <c r="G73" s="1030"/>
      <c r="H73" s="1030"/>
      <c r="I73" s="1030"/>
      <c r="J73" s="1030"/>
      <c r="K73" s="1030"/>
      <c r="L73" s="1030"/>
      <c r="M73" s="1030"/>
      <c r="N73" s="1030"/>
      <c r="O73" s="1030"/>
      <c r="P73" s="1031"/>
      <c r="Q73" s="1032"/>
      <c r="R73" s="1026"/>
      <c r="S73" s="1026"/>
      <c r="T73" s="1026"/>
      <c r="U73" s="1026"/>
      <c r="V73" s="1026"/>
      <c r="W73" s="1026"/>
      <c r="X73" s="1026"/>
      <c r="Y73" s="1026"/>
      <c r="Z73" s="1026"/>
      <c r="AA73" s="1026"/>
      <c r="AB73" s="1026"/>
      <c r="AC73" s="1026"/>
      <c r="AD73" s="1026"/>
      <c r="AE73" s="1026"/>
      <c r="AF73" s="1026"/>
      <c r="AG73" s="1026"/>
      <c r="AH73" s="1026"/>
      <c r="AI73" s="1026"/>
      <c r="AJ73" s="1026"/>
      <c r="AK73" s="1026"/>
      <c r="AL73" s="1026"/>
      <c r="AM73" s="1026"/>
      <c r="AN73" s="1026"/>
      <c r="AO73" s="1026"/>
      <c r="AP73" s="1026"/>
      <c r="AQ73" s="1026"/>
      <c r="AR73" s="1026"/>
      <c r="AS73" s="1026"/>
      <c r="AT73" s="1026"/>
      <c r="AU73" s="1026"/>
      <c r="AV73" s="1026"/>
      <c r="AW73" s="1026"/>
      <c r="AX73" s="1026"/>
      <c r="AY73" s="1026"/>
      <c r="AZ73" s="1027"/>
      <c r="BA73" s="1027"/>
      <c r="BB73" s="1027"/>
      <c r="BC73" s="1027"/>
      <c r="BD73" s="1028"/>
      <c r="BE73" s="266"/>
      <c r="BF73" s="266"/>
      <c r="BG73" s="266"/>
      <c r="BH73" s="266"/>
      <c r="BI73" s="266"/>
      <c r="BJ73" s="266"/>
      <c r="BK73" s="266"/>
      <c r="BL73" s="266"/>
      <c r="BM73" s="266"/>
      <c r="BN73" s="266"/>
      <c r="BO73" s="266"/>
      <c r="BP73" s="266"/>
      <c r="BQ73" s="263">
        <v>67</v>
      </c>
      <c r="BR73" s="268"/>
      <c r="BS73" s="1008"/>
      <c r="BT73" s="1009"/>
      <c r="BU73" s="1009"/>
      <c r="BV73" s="1009"/>
      <c r="BW73" s="1009"/>
      <c r="BX73" s="1009"/>
      <c r="BY73" s="1009"/>
      <c r="BZ73" s="1009"/>
      <c r="CA73" s="1009"/>
      <c r="CB73" s="1009"/>
      <c r="CC73" s="1009"/>
      <c r="CD73" s="1009"/>
      <c r="CE73" s="1009"/>
      <c r="CF73" s="1009"/>
      <c r="CG73" s="1010"/>
      <c r="CH73" s="1011"/>
      <c r="CI73" s="1012"/>
      <c r="CJ73" s="1012"/>
      <c r="CK73" s="1012"/>
      <c r="CL73" s="1013"/>
      <c r="CM73" s="1011"/>
      <c r="CN73" s="1012"/>
      <c r="CO73" s="1012"/>
      <c r="CP73" s="1012"/>
      <c r="CQ73" s="1013"/>
      <c r="CR73" s="1011"/>
      <c r="CS73" s="1012"/>
      <c r="CT73" s="1012"/>
      <c r="CU73" s="1012"/>
      <c r="CV73" s="1013"/>
      <c r="CW73" s="1011"/>
      <c r="CX73" s="1012"/>
      <c r="CY73" s="1012"/>
      <c r="CZ73" s="1012"/>
      <c r="DA73" s="1013"/>
      <c r="DB73" s="1011"/>
      <c r="DC73" s="1012"/>
      <c r="DD73" s="1012"/>
      <c r="DE73" s="1012"/>
      <c r="DF73" s="1013"/>
      <c r="DG73" s="1011"/>
      <c r="DH73" s="1012"/>
      <c r="DI73" s="1012"/>
      <c r="DJ73" s="1012"/>
      <c r="DK73" s="1013"/>
      <c r="DL73" s="1011"/>
      <c r="DM73" s="1012"/>
      <c r="DN73" s="1012"/>
      <c r="DO73" s="1012"/>
      <c r="DP73" s="1013"/>
      <c r="DQ73" s="1011"/>
      <c r="DR73" s="1012"/>
      <c r="DS73" s="1012"/>
      <c r="DT73" s="1012"/>
      <c r="DU73" s="1013"/>
      <c r="DV73" s="996"/>
      <c r="DW73" s="997"/>
      <c r="DX73" s="997"/>
      <c r="DY73" s="997"/>
      <c r="DZ73" s="998"/>
      <c r="EA73" s="247"/>
    </row>
    <row r="74" spans="1:131" s="248" customFormat="1" ht="26.25" customHeight="1" x14ac:dyDescent="0.15">
      <c r="A74" s="262">
        <v>7</v>
      </c>
      <c r="B74" s="1029"/>
      <c r="C74" s="1030"/>
      <c r="D74" s="1030"/>
      <c r="E74" s="1030"/>
      <c r="F74" s="1030"/>
      <c r="G74" s="1030"/>
      <c r="H74" s="1030"/>
      <c r="I74" s="1030"/>
      <c r="J74" s="1030"/>
      <c r="K74" s="1030"/>
      <c r="L74" s="1030"/>
      <c r="M74" s="1030"/>
      <c r="N74" s="1030"/>
      <c r="O74" s="1030"/>
      <c r="P74" s="1031"/>
      <c r="Q74" s="1032"/>
      <c r="R74" s="1026"/>
      <c r="S74" s="1026"/>
      <c r="T74" s="1026"/>
      <c r="U74" s="1026"/>
      <c r="V74" s="1026"/>
      <c r="W74" s="1026"/>
      <c r="X74" s="1026"/>
      <c r="Y74" s="1026"/>
      <c r="Z74" s="1026"/>
      <c r="AA74" s="1026"/>
      <c r="AB74" s="1026"/>
      <c r="AC74" s="1026"/>
      <c r="AD74" s="1026"/>
      <c r="AE74" s="1026"/>
      <c r="AF74" s="1026"/>
      <c r="AG74" s="1026"/>
      <c r="AH74" s="1026"/>
      <c r="AI74" s="1026"/>
      <c r="AJ74" s="1026"/>
      <c r="AK74" s="1026"/>
      <c r="AL74" s="1026"/>
      <c r="AM74" s="1026"/>
      <c r="AN74" s="1026"/>
      <c r="AO74" s="1026"/>
      <c r="AP74" s="1026"/>
      <c r="AQ74" s="1026"/>
      <c r="AR74" s="1026"/>
      <c r="AS74" s="1026"/>
      <c r="AT74" s="1026"/>
      <c r="AU74" s="1026"/>
      <c r="AV74" s="1026"/>
      <c r="AW74" s="1026"/>
      <c r="AX74" s="1026"/>
      <c r="AY74" s="1026"/>
      <c r="AZ74" s="1027"/>
      <c r="BA74" s="1027"/>
      <c r="BB74" s="1027"/>
      <c r="BC74" s="1027"/>
      <c r="BD74" s="1028"/>
      <c r="BE74" s="266"/>
      <c r="BF74" s="266"/>
      <c r="BG74" s="266"/>
      <c r="BH74" s="266"/>
      <c r="BI74" s="266"/>
      <c r="BJ74" s="266"/>
      <c r="BK74" s="266"/>
      <c r="BL74" s="266"/>
      <c r="BM74" s="266"/>
      <c r="BN74" s="266"/>
      <c r="BO74" s="266"/>
      <c r="BP74" s="266"/>
      <c r="BQ74" s="263">
        <v>68</v>
      </c>
      <c r="BR74" s="268"/>
      <c r="BS74" s="1008"/>
      <c r="BT74" s="1009"/>
      <c r="BU74" s="1009"/>
      <c r="BV74" s="1009"/>
      <c r="BW74" s="1009"/>
      <c r="BX74" s="1009"/>
      <c r="BY74" s="1009"/>
      <c r="BZ74" s="1009"/>
      <c r="CA74" s="1009"/>
      <c r="CB74" s="1009"/>
      <c r="CC74" s="1009"/>
      <c r="CD74" s="1009"/>
      <c r="CE74" s="1009"/>
      <c r="CF74" s="1009"/>
      <c r="CG74" s="1010"/>
      <c r="CH74" s="1011"/>
      <c r="CI74" s="1012"/>
      <c r="CJ74" s="1012"/>
      <c r="CK74" s="1012"/>
      <c r="CL74" s="1013"/>
      <c r="CM74" s="1011"/>
      <c r="CN74" s="1012"/>
      <c r="CO74" s="1012"/>
      <c r="CP74" s="1012"/>
      <c r="CQ74" s="1013"/>
      <c r="CR74" s="1011"/>
      <c r="CS74" s="1012"/>
      <c r="CT74" s="1012"/>
      <c r="CU74" s="1012"/>
      <c r="CV74" s="1013"/>
      <c r="CW74" s="1011"/>
      <c r="CX74" s="1012"/>
      <c r="CY74" s="1012"/>
      <c r="CZ74" s="1012"/>
      <c r="DA74" s="1013"/>
      <c r="DB74" s="1011"/>
      <c r="DC74" s="1012"/>
      <c r="DD74" s="1012"/>
      <c r="DE74" s="1012"/>
      <c r="DF74" s="1013"/>
      <c r="DG74" s="1011"/>
      <c r="DH74" s="1012"/>
      <c r="DI74" s="1012"/>
      <c r="DJ74" s="1012"/>
      <c r="DK74" s="1013"/>
      <c r="DL74" s="1011"/>
      <c r="DM74" s="1012"/>
      <c r="DN74" s="1012"/>
      <c r="DO74" s="1012"/>
      <c r="DP74" s="1013"/>
      <c r="DQ74" s="1011"/>
      <c r="DR74" s="1012"/>
      <c r="DS74" s="1012"/>
      <c r="DT74" s="1012"/>
      <c r="DU74" s="1013"/>
      <c r="DV74" s="996"/>
      <c r="DW74" s="997"/>
      <c r="DX74" s="997"/>
      <c r="DY74" s="997"/>
      <c r="DZ74" s="998"/>
      <c r="EA74" s="247"/>
    </row>
    <row r="75" spans="1:131" s="248" customFormat="1" ht="26.25" customHeight="1" x14ac:dyDescent="0.15">
      <c r="A75" s="262">
        <v>8</v>
      </c>
      <c r="B75" s="1029"/>
      <c r="C75" s="1030"/>
      <c r="D75" s="1030"/>
      <c r="E75" s="1030"/>
      <c r="F75" s="1030"/>
      <c r="G75" s="1030"/>
      <c r="H75" s="1030"/>
      <c r="I75" s="1030"/>
      <c r="J75" s="1030"/>
      <c r="K75" s="1030"/>
      <c r="L75" s="1030"/>
      <c r="M75" s="1030"/>
      <c r="N75" s="1030"/>
      <c r="O75" s="1030"/>
      <c r="P75" s="1031"/>
      <c r="Q75" s="1033"/>
      <c r="R75" s="1034"/>
      <c r="S75" s="1034"/>
      <c r="T75" s="1034"/>
      <c r="U75" s="1035"/>
      <c r="V75" s="1036"/>
      <c r="W75" s="1034"/>
      <c r="X75" s="1034"/>
      <c r="Y75" s="1034"/>
      <c r="Z75" s="1035"/>
      <c r="AA75" s="1036"/>
      <c r="AB75" s="1034"/>
      <c r="AC75" s="1034"/>
      <c r="AD75" s="1034"/>
      <c r="AE75" s="1035"/>
      <c r="AF75" s="1036"/>
      <c r="AG75" s="1034"/>
      <c r="AH75" s="1034"/>
      <c r="AI75" s="1034"/>
      <c r="AJ75" s="1035"/>
      <c r="AK75" s="1036"/>
      <c r="AL75" s="1034"/>
      <c r="AM75" s="1034"/>
      <c r="AN75" s="1034"/>
      <c r="AO75" s="1035"/>
      <c r="AP75" s="1036"/>
      <c r="AQ75" s="1034"/>
      <c r="AR75" s="1034"/>
      <c r="AS75" s="1034"/>
      <c r="AT75" s="1035"/>
      <c r="AU75" s="1036"/>
      <c r="AV75" s="1034"/>
      <c r="AW75" s="1034"/>
      <c r="AX75" s="1034"/>
      <c r="AY75" s="1035"/>
      <c r="AZ75" s="1027"/>
      <c r="BA75" s="1027"/>
      <c r="BB75" s="1027"/>
      <c r="BC75" s="1027"/>
      <c r="BD75" s="1028"/>
      <c r="BE75" s="266"/>
      <c r="BF75" s="266"/>
      <c r="BG75" s="266"/>
      <c r="BH75" s="266"/>
      <c r="BI75" s="266"/>
      <c r="BJ75" s="266"/>
      <c r="BK75" s="266"/>
      <c r="BL75" s="266"/>
      <c r="BM75" s="266"/>
      <c r="BN75" s="266"/>
      <c r="BO75" s="266"/>
      <c r="BP75" s="266"/>
      <c r="BQ75" s="263">
        <v>69</v>
      </c>
      <c r="BR75" s="268"/>
      <c r="BS75" s="1008"/>
      <c r="BT75" s="1009"/>
      <c r="BU75" s="1009"/>
      <c r="BV75" s="1009"/>
      <c r="BW75" s="1009"/>
      <c r="BX75" s="1009"/>
      <c r="BY75" s="1009"/>
      <c r="BZ75" s="1009"/>
      <c r="CA75" s="1009"/>
      <c r="CB75" s="1009"/>
      <c r="CC75" s="1009"/>
      <c r="CD75" s="1009"/>
      <c r="CE75" s="1009"/>
      <c r="CF75" s="1009"/>
      <c r="CG75" s="1010"/>
      <c r="CH75" s="1011"/>
      <c r="CI75" s="1012"/>
      <c r="CJ75" s="1012"/>
      <c r="CK75" s="1012"/>
      <c r="CL75" s="1013"/>
      <c r="CM75" s="1011"/>
      <c r="CN75" s="1012"/>
      <c r="CO75" s="1012"/>
      <c r="CP75" s="1012"/>
      <c r="CQ75" s="1013"/>
      <c r="CR75" s="1011"/>
      <c r="CS75" s="1012"/>
      <c r="CT75" s="1012"/>
      <c r="CU75" s="1012"/>
      <c r="CV75" s="1013"/>
      <c r="CW75" s="1011"/>
      <c r="CX75" s="1012"/>
      <c r="CY75" s="1012"/>
      <c r="CZ75" s="1012"/>
      <c r="DA75" s="1013"/>
      <c r="DB75" s="1011"/>
      <c r="DC75" s="1012"/>
      <c r="DD75" s="1012"/>
      <c r="DE75" s="1012"/>
      <c r="DF75" s="1013"/>
      <c r="DG75" s="1011"/>
      <c r="DH75" s="1012"/>
      <c r="DI75" s="1012"/>
      <c r="DJ75" s="1012"/>
      <c r="DK75" s="1013"/>
      <c r="DL75" s="1011"/>
      <c r="DM75" s="1012"/>
      <c r="DN75" s="1012"/>
      <c r="DO75" s="1012"/>
      <c r="DP75" s="1013"/>
      <c r="DQ75" s="1011"/>
      <c r="DR75" s="1012"/>
      <c r="DS75" s="1012"/>
      <c r="DT75" s="1012"/>
      <c r="DU75" s="1013"/>
      <c r="DV75" s="996"/>
      <c r="DW75" s="997"/>
      <c r="DX75" s="997"/>
      <c r="DY75" s="997"/>
      <c r="DZ75" s="998"/>
      <c r="EA75" s="247"/>
    </row>
    <row r="76" spans="1:131" s="248" customFormat="1" ht="26.25" customHeight="1" x14ac:dyDescent="0.15">
      <c r="A76" s="262">
        <v>9</v>
      </c>
      <c r="B76" s="1029"/>
      <c r="C76" s="1030"/>
      <c r="D76" s="1030"/>
      <c r="E76" s="1030"/>
      <c r="F76" s="1030"/>
      <c r="G76" s="1030"/>
      <c r="H76" s="1030"/>
      <c r="I76" s="1030"/>
      <c r="J76" s="1030"/>
      <c r="K76" s="1030"/>
      <c r="L76" s="1030"/>
      <c r="M76" s="1030"/>
      <c r="N76" s="1030"/>
      <c r="O76" s="1030"/>
      <c r="P76" s="1031"/>
      <c r="Q76" s="1033"/>
      <c r="R76" s="1034"/>
      <c r="S76" s="1034"/>
      <c r="T76" s="1034"/>
      <c r="U76" s="1035"/>
      <c r="V76" s="1036"/>
      <c r="W76" s="1034"/>
      <c r="X76" s="1034"/>
      <c r="Y76" s="1034"/>
      <c r="Z76" s="1035"/>
      <c r="AA76" s="1036"/>
      <c r="AB76" s="1034"/>
      <c r="AC76" s="1034"/>
      <c r="AD76" s="1034"/>
      <c r="AE76" s="1035"/>
      <c r="AF76" s="1036"/>
      <c r="AG76" s="1034"/>
      <c r="AH76" s="1034"/>
      <c r="AI76" s="1034"/>
      <c r="AJ76" s="1035"/>
      <c r="AK76" s="1036"/>
      <c r="AL76" s="1034"/>
      <c r="AM76" s="1034"/>
      <c r="AN76" s="1034"/>
      <c r="AO76" s="1035"/>
      <c r="AP76" s="1036"/>
      <c r="AQ76" s="1034"/>
      <c r="AR76" s="1034"/>
      <c r="AS76" s="1034"/>
      <c r="AT76" s="1035"/>
      <c r="AU76" s="1036"/>
      <c r="AV76" s="1034"/>
      <c r="AW76" s="1034"/>
      <c r="AX76" s="1034"/>
      <c r="AY76" s="1035"/>
      <c r="AZ76" s="1027"/>
      <c r="BA76" s="1027"/>
      <c r="BB76" s="1027"/>
      <c r="BC76" s="1027"/>
      <c r="BD76" s="1028"/>
      <c r="BE76" s="266"/>
      <c r="BF76" s="266"/>
      <c r="BG76" s="266"/>
      <c r="BH76" s="266"/>
      <c r="BI76" s="266"/>
      <c r="BJ76" s="266"/>
      <c r="BK76" s="266"/>
      <c r="BL76" s="266"/>
      <c r="BM76" s="266"/>
      <c r="BN76" s="266"/>
      <c r="BO76" s="266"/>
      <c r="BP76" s="266"/>
      <c r="BQ76" s="263">
        <v>70</v>
      </c>
      <c r="BR76" s="268"/>
      <c r="BS76" s="1008"/>
      <c r="BT76" s="1009"/>
      <c r="BU76" s="1009"/>
      <c r="BV76" s="1009"/>
      <c r="BW76" s="1009"/>
      <c r="BX76" s="1009"/>
      <c r="BY76" s="1009"/>
      <c r="BZ76" s="1009"/>
      <c r="CA76" s="1009"/>
      <c r="CB76" s="1009"/>
      <c r="CC76" s="1009"/>
      <c r="CD76" s="1009"/>
      <c r="CE76" s="1009"/>
      <c r="CF76" s="1009"/>
      <c r="CG76" s="1010"/>
      <c r="CH76" s="1011"/>
      <c r="CI76" s="1012"/>
      <c r="CJ76" s="1012"/>
      <c r="CK76" s="1012"/>
      <c r="CL76" s="1013"/>
      <c r="CM76" s="1011"/>
      <c r="CN76" s="1012"/>
      <c r="CO76" s="1012"/>
      <c r="CP76" s="1012"/>
      <c r="CQ76" s="1013"/>
      <c r="CR76" s="1011"/>
      <c r="CS76" s="1012"/>
      <c r="CT76" s="1012"/>
      <c r="CU76" s="1012"/>
      <c r="CV76" s="1013"/>
      <c r="CW76" s="1011"/>
      <c r="CX76" s="1012"/>
      <c r="CY76" s="1012"/>
      <c r="CZ76" s="1012"/>
      <c r="DA76" s="1013"/>
      <c r="DB76" s="1011"/>
      <c r="DC76" s="1012"/>
      <c r="DD76" s="1012"/>
      <c r="DE76" s="1012"/>
      <c r="DF76" s="1013"/>
      <c r="DG76" s="1011"/>
      <c r="DH76" s="1012"/>
      <c r="DI76" s="1012"/>
      <c r="DJ76" s="1012"/>
      <c r="DK76" s="1013"/>
      <c r="DL76" s="1011"/>
      <c r="DM76" s="1012"/>
      <c r="DN76" s="1012"/>
      <c r="DO76" s="1012"/>
      <c r="DP76" s="1013"/>
      <c r="DQ76" s="1011"/>
      <c r="DR76" s="1012"/>
      <c r="DS76" s="1012"/>
      <c r="DT76" s="1012"/>
      <c r="DU76" s="1013"/>
      <c r="DV76" s="996"/>
      <c r="DW76" s="997"/>
      <c r="DX76" s="997"/>
      <c r="DY76" s="997"/>
      <c r="DZ76" s="998"/>
      <c r="EA76" s="247"/>
    </row>
    <row r="77" spans="1:131" s="248" customFormat="1" ht="26.25" customHeight="1" x14ac:dyDescent="0.15">
      <c r="A77" s="262">
        <v>10</v>
      </c>
      <c r="B77" s="1029"/>
      <c r="C77" s="1030"/>
      <c r="D77" s="1030"/>
      <c r="E77" s="1030"/>
      <c r="F77" s="1030"/>
      <c r="G77" s="1030"/>
      <c r="H77" s="1030"/>
      <c r="I77" s="1030"/>
      <c r="J77" s="1030"/>
      <c r="K77" s="1030"/>
      <c r="L77" s="1030"/>
      <c r="M77" s="1030"/>
      <c r="N77" s="1030"/>
      <c r="O77" s="1030"/>
      <c r="P77" s="1031"/>
      <c r="Q77" s="1033"/>
      <c r="R77" s="1034"/>
      <c r="S77" s="1034"/>
      <c r="T77" s="1034"/>
      <c r="U77" s="1035"/>
      <c r="V77" s="1036"/>
      <c r="W77" s="1034"/>
      <c r="X77" s="1034"/>
      <c r="Y77" s="1034"/>
      <c r="Z77" s="1035"/>
      <c r="AA77" s="1036"/>
      <c r="AB77" s="1034"/>
      <c r="AC77" s="1034"/>
      <c r="AD77" s="1034"/>
      <c r="AE77" s="1035"/>
      <c r="AF77" s="1036"/>
      <c r="AG77" s="1034"/>
      <c r="AH77" s="1034"/>
      <c r="AI77" s="1034"/>
      <c r="AJ77" s="1035"/>
      <c r="AK77" s="1036"/>
      <c r="AL77" s="1034"/>
      <c r="AM77" s="1034"/>
      <c r="AN77" s="1034"/>
      <c r="AO77" s="1035"/>
      <c r="AP77" s="1036"/>
      <c r="AQ77" s="1034"/>
      <c r="AR77" s="1034"/>
      <c r="AS77" s="1034"/>
      <c r="AT77" s="1035"/>
      <c r="AU77" s="1036"/>
      <c r="AV77" s="1034"/>
      <c r="AW77" s="1034"/>
      <c r="AX77" s="1034"/>
      <c r="AY77" s="1035"/>
      <c r="AZ77" s="1027"/>
      <c r="BA77" s="1027"/>
      <c r="BB77" s="1027"/>
      <c r="BC77" s="1027"/>
      <c r="BD77" s="1028"/>
      <c r="BE77" s="266"/>
      <c r="BF77" s="266"/>
      <c r="BG77" s="266"/>
      <c r="BH77" s="266"/>
      <c r="BI77" s="266"/>
      <c r="BJ77" s="266"/>
      <c r="BK77" s="266"/>
      <c r="BL77" s="266"/>
      <c r="BM77" s="266"/>
      <c r="BN77" s="266"/>
      <c r="BO77" s="266"/>
      <c r="BP77" s="266"/>
      <c r="BQ77" s="263">
        <v>71</v>
      </c>
      <c r="BR77" s="268"/>
      <c r="BS77" s="1008"/>
      <c r="BT77" s="1009"/>
      <c r="BU77" s="1009"/>
      <c r="BV77" s="1009"/>
      <c r="BW77" s="1009"/>
      <c r="BX77" s="1009"/>
      <c r="BY77" s="1009"/>
      <c r="BZ77" s="1009"/>
      <c r="CA77" s="1009"/>
      <c r="CB77" s="1009"/>
      <c r="CC77" s="1009"/>
      <c r="CD77" s="1009"/>
      <c r="CE77" s="1009"/>
      <c r="CF77" s="1009"/>
      <c r="CG77" s="1010"/>
      <c r="CH77" s="1011"/>
      <c r="CI77" s="1012"/>
      <c r="CJ77" s="1012"/>
      <c r="CK77" s="1012"/>
      <c r="CL77" s="1013"/>
      <c r="CM77" s="1011"/>
      <c r="CN77" s="1012"/>
      <c r="CO77" s="1012"/>
      <c r="CP77" s="1012"/>
      <c r="CQ77" s="1013"/>
      <c r="CR77" s="1011"/>
      <c r="CS77" s="1012"/>
      <c r="CT77" s="1012"/>
      <c r="CU77" s="1012"/>
      <c r="CV77" s="1013"/>
      <c r="CW77" s="1011"/>
      <c r="CX77" s="1012"/>
      <c r="CY77" s="1012"/>
      <c r="CZ77" s="1012"/>
      <c r="DA77" s="1013"/>
      <c r="DB77" s="1011"/>
      <c r="DC77" s="1012"/>
      <c r="DD77" s="1012"/>
      <c r="DE77" s="1012"/>
      <c r="DF77" s="1013"/>
      <c r="DG77" s="1011"/>
      <c r="DH77" s="1012"/>
      <c r="DI77" s="1012"/>
      <c r="DJ77" s="1012"/>
      <c r="DK77" s="1013"/>
      <c r="DL77" s="1011"/>
      <c r="DM77" s="1012"/>
      <c r="DN77" s="1012"/>
      <c r="DO77" s="1012"/>
      <c r="DP77" s="1013"/>
      <c r="DQ77" s="1011"/>
      <c r="DR77" s="1012"/>
      <c r="DS77" s="1012"/>
      <c r="DT77" s="1012"/>
      <c r="DU77" s="1013"/>
      <c r="DV77" s="996"/>
      <c r="DW77" s="997"/>
      <c r="DX77" s="997"/>
      <c r="DY77" s="997"/>
      <c r="DZ77" s="998"/>
      <c r="EA77" s="247"/>
    </row>
    <row r="78" spans="1:131" s="248" customFormat="1" ht="26.25" customHeight="1" x14ac:dyDescent="0.15">
      <c r="A78" s="262">
        <v>11</v>
      </c>
      <c r="B78" s="1029"/>
      <c r="C78" s="1030"/>
      <c r="D78" s="1030"/>
      <c r="E78" s="1030"/>
      <c r="F78" s="1030"/>
      <c r="G78" s="1030"/>
      <c r="H78" s="1030"/>
      <c r="I78" s="1030"/>
      <c r="J78" s="1030"/>
      <c r="K78" s="1030"/>
      <c r="L78" s="1030"/>
      <c r="M78" s="1030"/>
      <c r="N78" s="1030"/>
      <c r="O78" s="1030"/>
      <c r="P78" s="1031"/>
      <c r="Q78" s="1032"/>
      <c r="R78" s="1026"/>
      <c r="S78" s="1026"/>
      <c r="T78" s="1026"/>
      <c r="U78" s="1026"/>
      <c r="V78" s="1026"/>
      <c r="W78" s="1026"/>
      <c r="X78" s="1026"/>
      <c r="Y78" s="1026"/>
      <c r="Z78" s="1026"/>
      <c r="AA78" s="1026"/>
      <c r="AB78" s="1026"/>
      <c r="AC78" s="1026"/>
      <c r="AD78" s="1026"/>
      <c r="AE78" s="1026"/>
      <c r="AF78" s="1026"/>
      <c r="AG78" s="1026"/>
      <c r="AH78" s="1026"/>
      <c r="AI78" s="1026"/>
      <c r="AJ78" s="1026"/>
      <c r="AK78" s="1026"/>
      <c r="AL78" s="1026"/>
      <c r="AM78" s="1026"/>
      <c r="AN78" s="1026"/>
      <c r="AO78" s="1026"/>
      <c r="AP78" s="1026"/>
      <c r="AQ78" s="1026"/>
      <c r="AR78" s="1026"/>
      <c r="AS78" s="1026"/>
      <c r="AT78" s="1026"/>
      <c r="AU78" s="1026"/>
      <c r="AV78" s="1026"/>
      <c r="AW78" s="1026"/>
      <c r="AX78" s="1026"/>
      <c r="AY78" s="1026"/>
      <c r="AZ78" s="1027"/>
      <c r="BA78" s="1027"/>
      <c r="BB78" s="1027"/>
      <c r="BC78" s="1027"/>
      <c r="BD78" s="1028"/>
      <c r="BE78" s="266"/>
      <c r="BF78" s="266"/>
      <c r="BG78" s="266"/>
      <c r="BH78" s="266"/>
      <c r="BI78" s="266"/>
      <c r="BJ78" s="269"/>
      <c r="BK78" s="269"/>
      <c r="BL78" s="269"/>
      <c r="BM78" s="269"/>
      <c r="BN78" s="269"/>
      <c r="BO78" s="266"/>
      <c r="BP78" s="266"/>
      <c r="BQ78" s="263">
        <v>72</v>
      </c>
      <c r="BR78" s="268"/>
      <c r="BS78" s="1008"/>
      <c r="BT78" s="1009"/>
      <c r="BU78" s="1009"/>
      <c r="BV78" s="1009"/>
      <c r="BW78" s="1009"/>
      <c r="BX78" s="1009"/>
      <c r="BY78" s="1009"/>
      <c r="BZ78" s="1009"/>
      <c r="CA78" s="1009"/>
      <c r="CB78" s="1009"/>
      <c r="CC78" s="1009"/>
      <c r="CD78" s="1009"/>
      <c r="CE78" s="1009"/>
      <c r="CF78" s="1009"/>
      <c r="CG78" s="1010"/>
      <c r="CH78" s="1011"/>
      <c r="CI78" s="1012"/>
      <c r="CJ78" s="1012"/>
      <c r="CK78" s="1012"/>
      <c r="CL78" s="1013"/>
      <c r="CM78" s="1011"/>
      <c r="CN78" s="1012"/>
      <c r="CO78" s="1012"/>
      <c r="CP78" s="1012"/>
      <c r="CQ78" s="1013"/>
      <c r="CR78" s="1011"/>
      <c r="CS78" s="1012"/>
      <c r="CT78" s="1012"/>
      <c r="CU78" s="1012"/>
      <c r="CV78" s="1013"/>
      <c r="CW78" s="1011"/>
      <c r="CX78" s="1012"/>
      <c r="CY78" s="1012"/>
      <c r="CZ78" s="1012"/>
      <c r="DA78" s="1013"/>
      <c r="DB78" s="1011"/>
      <c r="DC78" s="1012"/>
      <c r="DD78" s="1012"/>
      <c r="DE78" s="1012"/>
      <c r="DF78" s="1013"/>
      <c r="DG78" s="1011"/>
      <c r="DH78" s="1012"/>
      <c r="DI78" s="1012"/>
      <c r="DJ78" s="1012"/>
      <c r="DK78" s="1013"/>
      <c r="DL78" s="1011"/>
      <c r="DM78" s="1012"/>
      <c r="DN78" s="1012"/>
      <c r="DO78" s="1012"/>
      <c r="DP78" s="1013"/>
      <c r="DQ78" s="1011"/>
      <c r="DR78" s="1012"/>
      <c r="DS78" s="1012"/>
      <c r="DT78" s="1012"/>
      <c r="DU78" s="1013"/>
      <c r="DV78" s="996"/>
      <c r="DW78" s="997"/>
      <c r="DX78" s="997"/>
      <c r="DY78" s="997"/>
      <c r="DZ78" s="998"/>
      <c r="EA78" s="247"/>
    </row>
    <row r="79" spans="1:131" s="248" customFormat="1" ht="26.25" customHeight="1" x14ac:dyDescent="0.15">
      <c r="A79" s="262">
        <v>12</v>
      </c>
      <c r="B79" s="1029"/>
      <c r="C79" s="1030"/>
      <c r="D79" s="1030"/>
      <c r="E79" s="1030"/>
      <c r="F79" s="1030"/>
      <c r="G79" s="1030"/>
      <c r="H79" s="1030"/>
      <c r="I79" s="1030"/>
      <c r="J79" s="1030"/>
      <c r="K79" s="1030"/>
      <c r="L79" s="1030"/>
      <c r="M79" s="1030"/>
      <c r="N79" s="1030"/>
      <c r="O79" s="1030"/>
      <c r="P79" s="1031"/>
      <c r="Q79" s="1032"/>
      <c r="R79" s="1026"/>
      <c r="S79" s="1026"/>
      <c r="T79" s="1026"/>
      <c r="U79" s="1026"/>
      <c r="V79" s="1026"/>
      <c r="W79" s="1026"/>
      <c r="X79" s="1026"/>
      <c r="Y79" s="1026"/>
      <c r="Z79" s="1026"/>
      <c r="AA79" s="1026"/>
      <c r="AB79" s="1026"/>
      <c r="AC79" s="1026"/>
      <c r="AD79" s="1026"/>
      <c r="AE79" s="1026"/>
      <c r="AF79" s="1026"/>
      <c r="AG79" s="1026"/>
      <c r="AH79" s="1026"/>
      <c r="AI79" s="1026"/>
      <c r="AJ79" s="1026"/>
      <c r="AK79" s="1026"/>
      <c r="AL79" s="1026"/>
      <c r="AM79" s="1026"/>
      <c r="AN79" s="1026"/>
      <c r="AO79" s="1026"/>
      <c r="AP79" s="1026"/>
      <c r="AQ79" s="1026"/>
      <c r="AR79" s="1026"/>
      <c r="AS79" s="1026"/>
      <c r="AT79" s="1026"/>
      <c r="AU79" s="1026"/>
      <c r="AV79" s="1026"/>
      <c r="AW79" s="1026"/>
      <c r="AX79" s="1026"/>
      <c r="AY79" s="1026"/>
      <c r="AZ79" s="1027"/>
      <c r="BA79" s="1027"/>
      <c r="BB79" s="1027"/>
      <c r="BC79" s="1027"/>
      <c r="BD79" s="1028"/>
      <c r="BE79" s="266"/>
      <c r="BF79" s="266"/>
      <c r="BG79" s="266"/>
      <c r="BH79" s="266"/>
      <c r="BI79" s="266"/>
      <c r="BJ79" s="269"/>
      <c r="BK79" s="269"/>
      <c r="BL79" s="269"/>
      <c r="BM79" s="269"/>
      <c r="BN79" s="269"/>
      <c r="BO79" s="266"/>
      <c r="BP79" s="266"/>
      <c r="BQ79" s="263">
        <v>73</v>
      </c>
      <c r="BR79" s="268"/>
      <c r="BS79" s="1008"/>
      <c r="BT79" s="1009"/>
      <c r="BU79" s="1009"/>
      <c r="BV79" s="1009"/>
      <c r="BW79" s="1009"/>
      <c r="BX79" s="1009"/>
      <c r="BY79" s="1009"/>
      <c r="BZ79" s="1009"/>
      <c r="CA79" s="1009"/>
      <c r="CB79" s="1009"/>
      <c r="CC79" s="1009"/>
      <c r="CD79" s="1009"/>
      <c r="CE79" s="1009"/>
      <c r="CF79" s="1009"/>
      <c r="CG79" s="1010"/>
      <c r="CH79" s="1011"/>
      <c r="CI79" s="1012"/>
      <c r="CJ79" s="1012"/>
      <c r="CK79" s="1012"/>
      <c r="CL79" s="1013"/>
      <c r="CM79" s="1011"/>
      <c r="CN79" s="1012"/>
      <c r="CO79" s="1012"/>
      <c r="CP79" s="1012"/>
      <c r="CQ79" s="1013"/>
      <c r="CR79" s="1011"/>
      <c r="CS79" s="1012"/>
      <c r="CT79" s="1012"/>
      <c r="CU79" s="1012"/>
      <c r="CV79" s="1013"/>
      <c r="CW79" s="1011"/>
      <c r="CX79" s="1012"/>
      <c r="CY79" s="1012"/>
      <c r="CZ79" s="1012"/>
      <c r="DA79" s="1013"/>
      <c r="DB79" s="1011"/>
      <c r="DC79" s="1012"/>
      <c r="DD79" s="1012"/>
      <c r="DE79" s="1012"/>
      <c r="DF79" s="1013"/>
      <c r="DG79" s="1011"/>
      <c r="DH79" s="1012"/>
      <c r="DI79" s="1012"/>
      <c r="DJ79" s="1012"/>
      <c r="DK79" s="1013"/>
      <c r="DL79" s="1011"/>
      <c r="DM79" s="1012"/>
      <c r="DN79" s="1012"/>
      <c r="DO79" s="1012"/>
      <c r="DP79" s="1013"/>
      <c r="DQ79" s="1011"/>
      <c r="DR79" s="1012"/>
      <c r="DS79" s="1012"/>
      <c r="DT79" s="1012"/>
      <c r="DU79" s="1013"/>
      <c r="DV79" s="996"/>
      <c r="DW79" s="997"/>
      <c r="DX79" s="997"/>
      <c r="DY79" s="997"/>
      <c r="DZ79" s="998"/>
      <c r="EA79" s="247"/>
    </row>
    <row r="80" spans="1:131" s="248" customFormat="1" ht="26.25" customHeight="1" x14ac:dyDescent="0.15">
      <c r="A80" s="262">
        <v>13</v>
      </c>
      <c r="B80" s="1029"/>
      <c r="C80" s="1030"/>
      <c r="D80" s="1030"/>
      <c r="E80" s="1030"/>
      <c r="F80" s="1030"/>
      <c r="G80" s="1030"/>
      <c r="H80" s="1030"/>
      <c r="I80" s="1030"/>
      <c r="J80" s="1030"/>
      <c r="K80" s="1030"/>
      <c r="L80" s="1030"/>
      <c r="M80" s="1030"/>
      <c r="N80" s="1030"/>
      <c r="O80" s="1030"/>
      <c r="P80" s="1031"/>
      <c r="Q80" s="1032"/>
      <c r="R80" s="1026"/>
      <c r="S80" s="1026"/>
      <c r="T80" s="1026"/>
      <c r="U80" s="1026"/>
      <c r="V80" s="1026"/>
      <c r="W80" s="1026"/>
      <c r="X80" s="1026"/>
      <c r="Y80" s="1026"/>
      <c r="Z80" s="1026"/>
      <c r="AA80" s="1026"/>
      <c r="AB80" s="1026"/>
      <c r="AC80" s="1026"/>
      <c r="AD80" s="1026"/>
      <c r="AE80" s="1026"/>
      <c r="AF80" s="1026"/>
      <c r="AG80" s="1026"/>
      <c r="AH80" s="1026"/>
      <c r="AI80" s="1026"/>
      <c r="AJ80" s="1026"/>
      <c r="AK80" s="1026"/>
      <c r="AL80" s="1026"/>
      <c r="AM80" s="1026"/>
      <c r="AN80" s="1026"/>
      <c r="AO80" s="1026"/>
      <c r="AP80" s="1026"/>
      <c r="AQ80" s="1026"/>
      <c r="AR80" s="1026"/>
      <c r="AS80" s="1026"/>
      <c r="AT80" s="1026"/>
      <c r="AU80" s="1026"/>
      <c r="AV80" s="1026"/>
      <c r="AW80" s="1026"/>
      <c r="AX80" s="1026"/>
      <c r="AY80" s="1026"/>
      <c r="AZ80" s="1027"/>
      <c r="BA80" s="1027"/>
      <c r="BB80" s="1027"/>
      <c r="BC80" s="1027"/>
      <c r="BD80" s="1028"/>
      <c r="BE80" s="266"/>
      <c r="BF80" s="266"/>
      <c r="BG80" s="266"/>
      <c r="BH80" s="266"/>
      <c r="BI80" s="266"/>
      <c r="BJ80" s="266"/>
      <c r="BK80" s="266"/>
      <c r="BL80" s="266"/>
      <c r="BM80" s="266"/>
      <c r="BN80" s="266"/>
      <c r="BO80" s="266"/>
      <c r="BP80" s="266"/>
      <c r="BQ80" s="263">
        <v>74</v>
      </c>
      <c r="BR80" s="268"/>
      <c r="BS80" s="1008"/>
      <c r="BT80" s="1009"/>
      <c r="BU80" s="1009"/>
      <c r="BV80" s="1009"/>
      <c r="BW80" s="1009"/>
      <c r="BX80" s="1009"/>
      <c r="BY80" s="1009"/>
      <c r="BZ80" s="1009"/>
      <c r="CA80" s="1009"/>
      <c r="CB80" s="1009"/>
      <c r="CC80" s="1009"/>
      <c r="CD80" s="1009"/>
      <c r="CE80" s="1009"/>
      <c r="CF80" s="1009"/>
      <c r="CG80" s="1010"/>
      <c r="CH80" s="1011"/>
      <c r="CI80" s="1012"/>
      <c r="CJ80" s="1012"/>
      <c r="CK80" s="1012"/>
      <c r="CL80" s="1013"/>
      <c r="CM80" s="1011"/>
      <c r="CN80" s="1012"/>
      <c r="CO80" s="1012"/>
      <c r="CP80" s="1012"/>
      <c r="CQ80" s="1013"/>
      <c r="CR80" s="1011"/>
      <c r="CS80" s="1012"/>
      <c r="CT80" s="1012"/>
      <c r="CU80" s="1012"/>
      <c r="CV80" s="1013"/>
      <c r="CW80" s="1011"/>
      <c r="CX80" s="1012"/>
      <c r="CY80" s="1012"/>
      <c r="CZ80" s="1012"/>
      <c r="DA80" s="1013"/>
      <c r="DB80" s="1011"/>
      <c r="DC80" s="1012"/>
      <c r="DD80" s="1012"/>
      <c r="DE80" s="1012"/>
      <c r="DF80" s="1013"/>
      <c r="DG80" s="1011"/>
      <c r="DH80" s="1012"/>
      <c r="DI80" s="1012"/>
      <c r="DJ80" s="1012"/>
      <c r="DK80" s="1013"/>
      <c r="DL80" s="1011"/>
      <c r="DM80" s="1012"/>
      <c r="DN80" s="1012"/>
      <c r="DO80" s="1012"/>
      <c r="DP80" s="1013"/>
      <c r="DQ80" s="1011"/>
      <c r="DR80" s="1012"/>
      <c r="DS80" s="1012"/>
      <c r="DT80" s="1012"/>
      <c r="DU80" s="1013"/>
      <c r="DV80" s="996"/>
      <c r="DW80" s="997"/>
      <c r="DX80" s="997"/>
      <c r="DY80" s="997"/>
      <c r="DZ80" s="998"/>
      <c r="EA80" s="247"/>
    </row>
    <row r="81" spans="1:131" s="248" customFormat="1" ht="26.25" customHeight="1" x14ac:dyDescent="0.15">
      <c r="A81" s="262">
        <v>14</v>
      </c>
      <c r="B81" s="1029"/>
      <c r="C81" s="1030"/>
      <c r="D81" s="1030"/>
      <c r="E81" s="1030"/>
      <c r="F81" s="1030"/>
      <c r="G81" s="1030"/>
      <c r="H81" s="1030"/>
      <c r="I81" s="1030"/>
      <c r="J81" s="1030"/>
      <c r="K81" s="1030"/>
      <c r="L81" s="1030"/>
      <c r="M81" s="1030"/>
      <c r="N81" s="1030"/>
      <c r="O81" s="1030"/>
      <c r="P81" s="1031"/>
      <c r="Q81" s="1032"/>
      <c r="R81" s="1026"/>
      <c r="S81" s="1026"/>
      <c r="T81" s="1026"/>
      <c r="U81" s="1026"/>
      <c r="V81" s="1026"/>
      <c r="W81" s="1026"/>
      <c r="X81" s="1026"/>
      <c r="Y81" s="1026"/>
      <c r="Z81" s="1026"/>
      <c r="AA81" s="1026"/>
      <c r="AB81" s="1026"/>
      <c r="AC81" s="1026"/>
      <c r="AD81" s="1026"/>
      <c r="AE81" s="1026"/>
      <c r="AF81" s="1026"/>
      <c r="AG81" s="1026"/>
      <c r="AH81" s="1026"/>
      <c r="AI81" s="1026"/>
      <c r="AJ81" s="1026"/>
      <c r="AK81" s="1026"/>
      <c r="AL81" s="1026"/>
      <c r="AM81" s="1026"/>
      <c r="AN81" s="1026"/>
      <c r="AO81" s="1026"/>
      <c r="AP81" s="1026"/>
      <c r="AQ81" s="1026"/>
      <c r="AR81" s="1026"/>
      <c r="AS81" s="1026"/>
      <c r="AT81" s="1026"/>
      <c r="AU81" s="1026"/>
      <c r="AV81" s="1026"/>
      <c r="AW81" s="1026"/>
      <c r="AX81" s="1026"/>
      <c r="AY81" s="1026"/>
      <c r="AZ81" s="1027"/>
      <c r="BA81" s="1027"/>
      <c r="BB81" s="1027"/>
      <c r="BC81" s="1027"/>
      <c r="BD81" s="1028"/>
      <c r="BE81" s="266"/>
      <c r="BF81" s="266"/>
      <c r="BG81" s="266"/>
      <c r="BH81" s="266"/>
      <c r="BI81" s="266"/>
      <c r="BJ81" s="266"/>
      <c r="BK81" s="266"/>
      <c r="BL81" s="266"/>
      <c r="BM81" s="266"/>
      <c r="BN81" s="266"/>
      <c r="BO81" s="266"/>
      <c r="BP81" s="266"/>
      <c r="BQ81" s="263">
        <v>75</v>
      </c>
      <c r="BR81" s="268"/>
      <c r="BS81" s="1008"/>
      <c r="BT81" s="1009"/>
      <c r="BU81" s="1009"/>
      <c r="BV81" s="1009"/>
      <c r="BW81" s="1009"/>
      <c r="BX81" s="1009"/>
      <c r="BY81" s="1009"/>
      <c r="BZ81" s="1009"/>
      <c r="CA81" s="1009"/>
      <c r="CB81" s="1009"/>
      <c r="CC81" s="1009"/>
      <c r="CD81" s="1009"/>
      <c r="CE81" s="1009"/>
      <c r="CF81" s="1009"/>
      <c r="CG81" s="1010"/>
      <c r="CH81" s="1011"/>
      <c r="CI81" s="1012"/>
      <c r="CJ81" s="1012"/>
      <c r="CK81" s="1012"/>
      <c r="CL81" s="1013"/>
      <c r="CM81" s="1011"/>
      <c r="CN81" s="1012"/>
      <c r="CO81" s="1012"/>
      <c r="CP81" s="1012"/>
      <c r="CQ81" s="1013"/>
      <c r="CR81" s="1011"/>
      <c r="CS81" s="1012"/>
      <c r="CT81" s="1012"/>
      <c r="CU81" s="1012"/>
      <c r="CV81" s="1013"/>
      <c r="CW81" s="1011"/>
      <c r="CX81" s="1012"/>
      <c r="CY81" s="1012"/>
      <c r="CZ81" s="1012"/>
      <c r="DA81" s="1013"/>
      <c r="DB81" s="1011"/>
      <c r="DC81" s="1012"/>
      <c r="DD81" s="1012"/>
      <c r="DE81" s="1012"/>
      <c r="DF81" s="1013"/>
      <c r="DG81" s="1011"/>
      <c r="DH81" s="1012"/>
      <c r="DI81" s="1012"/>
      <c r="DJ81" s="1012"/>
      <c r="DK81" s="1013"/>
      <c r="DL81" s="1011"/>
      <c r="DM81" s="1012"/>
      <c r="DN81" s="1012"/>
      <c r="DO81" s="1012"/>
      <c r="DP81" s="1013"/>
      <c r="DQ81" s="1011"/>
      <c r="DR81" s="1012"/>
      <c r="DS81" s="1012"/>
      <c r="DT81" s="1012"/>
      <c r="DU81" s="1013"/>
      <c r="DV81" s="996"/>
      <c r="DW81" s="997"/>
      <c r="DX81" s="997"/>
      <c r="DY81" s="997"/>
      <c r="DZ81" s="998"/>
      <c r="EA81" s="247"/>
    </row>
    <row r="82" spans="1:131" s="248" customFormat="1" ht="26.25" customHeight="1" x14ac:dyDescent="0.15">
      <c r="A82" s="262">
        <v>15</v>
      </c>
      <c r="B82" s="1029"/>
      <c r="C82" s="1030"/>
      <c r="D82" s="1030"/>
      <c r="E82" s="1030"/>
      <c r="F82" s="1030"/>
      <c r="G82" s="1030"/>
      <c r="H82" s="1030"/>
      <c r="I82" s="1030"/>
      <c r="J82" s="1030"/>
      <c r="K82" s="1030"/>
      <c r="L82" s="1030"/>
      <c r="M82" s="1030"/>
      <c r="N82" s="1030"/>
      <c r="O82" s="1030"/>
      <c r="P82" s="1031"/>
      <c r="Q82" s="1032"/>
      <c r="R82" s="1026"/>
      <c r="S82" s="1026"/>
      <c r="T82" s="1026"/>
      <c r="U82" s="1026"/>
      <c r="V82" s="1026"/>
      <c r="W82" s="1026"/>
      <c r="X82" s="1026"/>
      <c r="Y82" s="1026"/>
      <c r="Z82" s="1026"/>
      <c r="AA82" s="1026"/>
      <c r="AB82" s="1026"/>
      <c r="AC82" s="1026"/>
      <c r="AD82" s="1026"/>
      <c r="AE82" s="1026"/>
      <c r="AF82" s="1026"/>
      <c r="AG82" s="1026"/>
      <c r="AH82" s="1026"/>
      <c r="AI82" s="1026"/>
      <c r="AJ82" s="1026"/>
      <c r="AK82" s="1026"/>
      <c r="AL82" s="1026"/>
      <c r="AM82" s="1026"/>
      <c r="AN82" s="1026"/>
      <c r="AO82" s="1026"/>
      <c r="AP82" s="1026"/>
      <c r="AQ82" s="1026"/>
      <c r="AR82" s="1026"/>
      <c r="AS82" s="1026"/>
      <c r="AT82" s="1026"/>
      <c r="AU82" s="1026"/>
      <c r="AV82" s="1026"/>
      <c r="AW82" s="1026"/>
      <c r="AX82" s="1026"/>
      <c r="AY82" s="1026"/>
      <c r="AZ82" s="1027"/>
      <c r="BA82" s="1027"/>
      <c r="BB82" s="1027"/>
      <c r="BC82" s="1027"/>
      <c r="BD82" s="1028"/>
      <c r="BE82" s="266"/>
      <c r="BF82" s="266"/>
      <c r="BG82" s="266"/>
      <c r="BH82" s="266"/>
      <c r="BI82" s="266"/>
      <c r="BJ82" s="266"/>
      <c r="BK82" s="266"/>
      <c r="BL82" s="266"/>
      <c r="BM82" s="266"/>
      <c r="BN82" s="266"/>
      <c r="BO82" s="266"/>
      <c r="BP82" s="266"/>
      <c r="BQ82" s="263">
        <v>76</v>
      </c>
      <c r="BR82" s="268"/>
      <c r="BS82" s="1008"/>
      <c r="BT82" s="1009"/>
      <c r="BU82" s="1009"/>
      <c r="BV82" s="1009"/>
      <c r="BW82" s="1009"/>
      <c r="BX82" s="1009"/>
      <c r="BY82" s="1009"/>
      <c r="BZ82" s="1009"/>
      <c r="CA82" s="1009"/>
      <c r="CB82" s="1009"/>
      <c r="CC82" s="1009"/>
      <c r="CD82" s="1009"/>
      <c r="CE82" s="1009"/>
      <c r="CF82" s="1009"/>
      <c r="CG82" s="1010"/>
      <c r="CH82" s="1011"/>
      <c r="CI82" s="1012"/>
      <c r="CJ82" s="1012"/>
      <c r="CK82" s="1012"/>
      <c r="CL82" s="1013"/>
      <c r="CM82" s="1011"/>
      <c r="CN82" s="1012"/>
      <c r="CO82" s="1012"/>
      <c r="CP82" s="1012"/>
      <c r="CQ82" s="1013"/>
      <c r="CR82" s="1011"/>
      <c r="CS82" s="1012"/>
      <c r="CT82" s="1012"/>
      <c r="CU82" s="1012"/>
      <c r="CV82" s="1013"/>
      <c r="CW82" s="1011"/>
      <c r="CX82" s="1012"/>
      <c r="CY82" s="1012"/>
      <c r="CZ82" s="1012"/>
      <c r="DA82" s="1013"/>
      <c r="DB82" s="1011"/>
      <c r="DC82" s="1012"/>
      <c r="DD82" s="1012"/>
      <c r="DE82" s="1012"/>
      <c r="DF82" s="1013"/>
      <c r="DG82" s="1011"/>
      <c r="DH82" s="1012"/>
      <c r="DI82" s="1012"/>
      <c r="DJ82" s="1012"/>
      <c r="DK82" s="1013"/>
      <c r="DL82" s="1011"/>
      <c r="DM82" s="1012"/>
      <c r="DN82" s="1012"/>
      <c r="DO82" s="1012"/>
      <c r="DP82" s="1013"/>
      <c r="DQ82" s="1011"/>
      <c r="DR82" s="1012"/>
      <c r="DS82" s="1012"/>
      <c r="DT82" s="1012"/>
      <c r="DU82" s="1013"/>
      <c r="DV82" s="996"/>
      <c r="DW82" s="997"/>
      <c r="DX82" s="997"/>
      <c r="DY82" s="997"/>
      <c r="DZ82" s="998"/>
      <c r="EA82" s="247"/>
    </row>
    <row r="83" spans="1:131" s="248" customFormat="1" ht="26.25" customHeight="1" x14ac:dyDescent="0.15">
      <c r="A83" s="262">
        <v>16</v>
      </c>
      <c r="B83" s="1029"/>
      <c r="C83" s="1030"/>
      <c r="D83" s="1030"/>
      <c r="E83" s="1030"/>
      <c r="F83" s="1030"/>
      <c r="G83" s="1030"/>
      <c r="H83" s="1030"/>
      <c r="I83" s="1030"/>
      <c r="J83" s="1030"/>
      <c r="K83" s="1030"/>
      <c r="L83" s="1030"/>
      <c r="M83" s="1030"/>
      <c r="N83" s="1030"/>
      <c r="O83" s="1030"/>
      <c r="P83" s="1031"/>
      <c r="Q83" s="1032"/>
      <c r="R83" s="1026"/>
      <c r="S83" s="1026"/>
      <c r="T83" s="1026"/>
      <c r="U83" s="1026"/>
      <c r="V83" s="1026"/>
      <c r="W83" s="1026"/>
      <c r="X83" s="1026"/>
      <c r="Y83" s="1026"/>
      <c r="Z83" s="1026"/>
      <c r="AA83" s="1026"/>
      <c r="AB83" s="1026"/>
      <c r="AC83" s="1026"/>
      <c r="AD83" s="1026"/>
      <c r="AE83" s="1026"/>
      <c r="AF83" s="1026"/>
      <c r="AG83" s="1026"/>
      <c r="AH83" s="1026"/>
      <c r="AI83" s="1026"/>
      <c r="AJ83" s="1026"/>
      <c r="AK83" s="1026"/>
      <c r="AL83" s="1026"/>
      <c r="AM83" s="1026"/>
      <c r="AN83" s="1026"/>
      <c r="AO83" s="1026"/>
      <c r="AP83" s="1026"/>
      <c r="AQ83" s="1026"/>
      <c r="AR83" s="1026"/>
      <c r="AS83" s="1026"/>
      <c r="AT83" s="1026"/>
      <c r="AU83" s="1026"/>
      <c r="AV83" s="1026"/>
      <c r="AW83" s="1026"/>
      <c r="AX83" s="1026"/>
      <c r="AY83" s="1026"/>
      <c r="AZ83" s="1027"/>
      <c r="BA83" s="1027"/>
      <c r="BB83" s="1027"/>
      <c r="BC83" s="1027"/>
      <c r="BD83" s="1028"/>
      <c r="BE83" s="266"/>
      <c r="BF83" s="266"/>
      <c r="BG83" s="266"/>
      <c r="BH83" s="266"/>
      <c r="BI83" s="266"/>
      <c r="BJ83" s="266"/>
      <c r="BK83" s="266"/>
      <c r="BL83" s="266"/>
      <c r="BM83" s="266"/>
      <c r="BN83" s="266"/>
      <c r="BO83" s="266"/>
      <c r="BP83" s="266"/>
      <c r="BQ83" s="263">
        <v>77</v>
      </c>
      <c r="BR83" s="268"/>
      <c r="BS83" s="1008"/>
      <c r="BT83" s="1009"/>
      <c r="BU83" s="1009"/>
      <c r="BV83" s="1009"/>
      <c r="BW83" s="1009"/>
      <c r="BX83" s="1009"/>
      <c r="BY83" s="1009"/>
      <c r="BZ83" s="1009"/>
      <c r="CA83" s="1009"/>
      <c r="CB83" s="1009"/>
      <c r="CC83" s="1009"/>
      <c r="CD83" s="1009"/>
      <c r="CE83" s="1009"/>
      <c r="CF83" s="1009"/>
      <c r="CG83" s="1010"/>
      <c r="CH83" s="1011"/>
      <c r="CI83" s="1012"/>
      <c r="CJ83" s="1012"/>
      <c r="CK83" s="1012"/>
      <c r="CL83" s="1013"/>
      <c r="CM83" s="1011"/>
      <c r="CN83" s="1012"/>
      <c r="CO83" s="1012"/>
      <c r="CP83" s="1012"/>
      <c r="CQ83" s="1013"/>
      <c r="CR83" s="1011"/>
      <c r="CS83" s="1012"/>
      <c r="CT83" s="1012"/>
      <c r="CU83" s="1012"/>
      <c r="CV83" s="1013"/>
      <c r="CW83" s="1011"/>
      <c r="CX83" s="1012"/>
      <c r="CY83" s="1012"/>
      <c r="CZ83" s="1012"/>
      <c r="DA83" s="1013"/>
      <c r="DB83" s="1011"/>
      <c r="DC83" s="1012"/>
      <c r="DD83" s="1012"/>
      <c r="DE83" s="1012"/>
      <c r="DF83" s="1013"/>
      <c r="DG83" s="1011"/>
      <c r="DH83" s="1012"/>
      <c r="DI83" s="1012"/>
      <c r="DJ83" s="1012"/>
      <c r="DK83" s="1013"/>
      <c r="DL83" s="1011"/>
      <c r="DM83" s="1012"/>
      <c r="DN83" s="1012"/>
      <c r="DO83" s="1012"/>
      <c r="DP83" s="1013"/>
      <c r="DQ83" s="1011"/>
      <c r="DR83" s="1012"/>
      <c r="DS83" s="1012"/>
      <c r="DT83" s="1012"/>
      <c r="DU83" s="1013"/>
      <c r="DV83" s="996"/>
      <c r="DW83" s="997"/>
      <c r="DX83" s="997"/>
      <c r="DY83" s="997"/>
      <c r="DZ83" s="998"/>
      <c r="EA83" s="247"/>
    </row>
    <row r="84" spans="1:131" s="248" customFormat="1" ht="26.25" customHeight="1" x14ac:dyDescent="0.15">
      <c r="A84" s="262">
        <v>17</v>
      </c>
      <c r="B84" s="1029"/>
      <c r="C84" s="1030"/>
      <c r="D84" s="1030"/>
      <c r="E84" s="1030"/>
      <c r="F84" s="1030"/>
      <c r="G84" s="1030"/>
      <c r="H84" s="1030"/>
      <c r="I84" s="1030"/>
      <c r="J84" s="1030"/>
      <c r="K84" s="1030"/>
      <c r="L84" s="1030"/>
      <c r="M84" s="1030"/>
      <c r="N84" s="1030"/>
      <c r="O84" s="1030"/>
      <c r="P84" s="1031"/>
      <c r="Q84" s="1032"/>
      <c r="R84" s="1026"/>
      <c r="S84" s="1026"/>
      <c r="T84" s="1026"/>
      <c r="U84" s="1026"/>
      <c r="V84" s="1026"/>
      <c r="W84" s="1026"/>
      <c r="X84" s="1026"/>
      <c r="Y84" s="1026"/>
      <c r="Z84" s="1026"/>
      <c r="AA84" s="1026"/>
      <c r="AB84" s="1026"/>
      <c r="AC84" s="1026"/>
      <c r="AD84" s="1026"/>
      <c r="AE84" s="1026"/>
      <c r="AF84" s="1026"/>
      <c r="AG84" s="1026"/>
      <c r="AH84" s="1026"/>
      <c r="AI84" s="1026"/>
      <c r="AJ84" s="1026"/>
      <c r="AK84" s="1026"/>
      <c r="AL84" s="1026"/>
      <c r="AM84" s="1026"/>
      <c r="AN84" s="1026"/>
      <c r="AO84" s="1026"/>
      <c r="AP84" s="1026"/>
      <c r="AQ84" s="1026"/>
      <c r="AR84" s="1026"/>
      <c r="AS84" s="1026"/>
      <c r="AT84" s="1026"/>
      <c r="AU84" s="1026"/>
      <c r="AV84" s="1026"/>
      <c r="AW84" s="1026"/>
      <c r="AX84" s="1026"/>
      <c r="AY84" s="1026"/>
      <c r="AZ84" s="1027"/>
      <c r="BA84" s="1027"/>
      <c r="BB84" s="1027"/>
      <c r="BC84" s="1027"/>
      <c r="BD84" s="1028"/>
      <c r="BE84" s="266"/>
      <c r="BF84" s="266"/>
      <c r="BG84" s="266"/>
      <c r="BH84" s="266"/>
      <c r="BI84" s="266"/>
      <c r="BJ84" s="266"/>
      <c r="BK84" s="266"/>
      <c r="BL84" s="266"/>
      <c r="BM84" s="266"/>
      <c r="BN84" s="266"/>
      <c r="BO84" s="266"/>
      <c r="BP84" s="266"/>
      <c r="BQ84" s="263">
        <v>78</v>
      </c>
      <c r="BR84" s="268"/>
      <c r="BS84" s="1008"/>
      <c r="BT84" s="1009"/>
      <c r="BU84" s="1009"/>
      <c r="BV84" s="1009"/>
      <c r="BW84" s="1009"/>
      <c r="BX84" s="1009"/>
      <c r="BY84" s="1009"/>
      <c r="BZ84" s="1009"/>
      <c r="CA84" s="1009"/>
      <c r="CB84" s="1009"/>
      <c r="CC84" s="1009"/>
      <c r="CD84" s="1009"/>
      <c r="CE84" s="1009"/>
      <c r="CF84" s="1009"/>
      <c r="CG84" s="1010"/>
      <c r="CH84" s="1011"/>
      <c r="CI84" s="1012"/>
      <c r="CJ84" s="1012"/>
      <c r="CK84" s="1012"/>
      <c r="CL84" s="1013"/>
      <c r="CM84" s="1011"/>
      <c r="CN84" s="1012"/>
      <c r="CO84" s="1012"/>
      <c r="CP84" s="1012"/>
      <c r="CQ84" s="1013"/>
      <c r="CR84" s="1011"/>
      <c r="CS84" s="1012"/>
      <c r="CT84" s="1012"/>
      <c r="CU84" s="1012"/>
      <c r="CV84" s="1013"/>
      <c r="CW84" s="1011"/>
      <c r="CX84" s="1012"/>
      <c r="CY84" s="1012"/>
      <c r="CZ84" s="1012"/>
      <c r="DA84" s="1013"/>
      <c r="DB84" s="1011"/>
      <c r="DC84" s="1012"/>
      <c r="DD84" s="1012"/>
      <c r="DE84" s="1012"/>
      <c r="DF84" s="1013"/>
      <c r="DG84" s="1011"/>
      <c r="DH84" s="1012"/>
      <c r="DI84" s="1012"/>
      <c r="DJ84" s="1012"/>
      <c r="DK84" s="1013"/>
      <c r="DL84" s="1011"/>
      <c r="DM84" s="1012"/>
      <c r="DN84" s="1012"/>
      <c r="DO84" s="1012"/>
      <c r="DP84" s="1013"/>
      <c r="DQ84" s="1011"/>
      <c r="DR84" s="1012"/>
      <c r="DS84" s="1012"/>
      <c r="DT84" s="1012"/>
      <c r="DU84" s="1013"/>
      <c r="DV84" s="996"/>
      <c r="DW84" s="997"/>
      <c r="DX84" s="997"/>
      <c r="DY84" s="997"/>
      <c r="DZ84" s="998"/>
      <c r="EA84" s="247"/>
    </row>
    <row r="85" spans="1:131" s="248" customFormat="1" ht="26.25" customHeight="1" x14ac:dyDescent="0.15">
      <c r="A85" s="262">
        <v>18</v>
      </c>
      <c r="B85" s="1029"/>
      <c r="C85" s="1030"/>
      <c r="D85" s="1030"/>
      <c r="E85" s="1030"/>
      <c r="F85" s="1030"/>
      <c r="G85" s="1030"/>
      <c r="H85" s="1030"/>
      <c r="I85" s="1030"/>
      <c r="J85" s="1030"/>
      <c r="K85" s="1030"/>
      <c r="L85" s="1030"/>
      <c r="M85" s="1030"/>
      <c r="N85" s="1030"/>
      <c r="O85" s="1030"/>
      <c r="P85" s="1031"/>
      <c r="Q85" s="1032"/>
      <c r="R85" s="1026"/>
      <c r="S85" s="1026"/>
      <c r="T85" s="1026"/>
      <c r="U85" s="1026"/>
      <c r="V85" s="1026"/>
      <c r="W85" s="1026"/>
      <c r="X85" s="1026"/>
      <c r="Y85" s="1026"/>
      <c r="Z85" s="1026"/>
      <c r="AA85" s="1026"/>
      <c r="AB85" s="1026"/>
      <c r="AC85" s="1026"/>
      <c r="AD85" s="1026"/>
      <c r="AE85" s="1026"/>
      <c r="AF85" s="1026"/>
      <c r="AG85" s="1026"/>
      <c r="AH85" s="1026"/>
      <c r="AI85" s="1026"/>
      <c r="AJ85" s="1026"/>
      <c r="AK85" s="1026"/>
      <c r="AL85" s="1026"/>
      <c r="AM85" s="1026"/>
      <c r="AN85" s="1026"/>
      <c r="AO85" s="1026"/>
      <c r="AP85" s="1026"/>
      <c r="AQ85" s="1026"/>
      <c r="AR85" s="1026"/>
      <c r="AS85" s="1026"/>
      <c r="AT85" s="1026"/>
      <c r="AU85" s="1026"/>
      <c r="AV85" s="1026"/>
      <c r="AW85" s="1026"/>
      <c r="AX85" s="1026"/>
      <c r="AY85" s="1026"/>
      <c r="AZ85" s="1027"/>
      <c r="BA85" s="1027"/>
      <c r="BB85" s="1027"/>
      <c r="BC85" s="1027"/>
      <c r="BD85" s="1028"/>
      <c r="BE85" s="266"/>
      <c r="BF85" s="266"/>
      <c r="BG85" s="266"/>
      <c r="BH85" s="266"/>
      <c r="BI85" s="266"/>
      <c r="BJ85" s="266"/>
      <c r="BK85" s="266"/>
      <c r="BL85" s="266"/>
      <c r="BM85" s="266"/>
      <c r="BN85" s="266"/>
      <c r="BO85" s="266"/>
      <c r="BP85" s="266"/>
      <c r="BQ85" s="263">
        <v>79</v>
      </c>
      <c r="BR85" s="268"/>
      <c r="BS85" s="1008"/>
      <c r="BT85" s="1009"/>
      <c r="BU85" s="1009"/>
      <c r="BV85" s="1009"/>
      <c r="BW85" s="1009"/>
      <c r="BX85" s="1009"/>
      <c r="BY85" s="1009"/>
      <c r="BZ85" s="1009"/>
      <c r="CA85" s="1009"/>
      <c r="CB85" s="1009"/>
      <c r="CC85" s="1009"/>
      <c r="CD85" s="1009"/>
      <c r="CE85" s="1009"/>
      <c r="CF85" s="1009"/>
      <c r="CG85" s="1010"/>
      <c r="CH85" s="1011"/>
      <c r="CI85" s="1012"/>
      <c r="CJ85" s="1012"/>
      <c r="CK85" s="1012"/>
      <c r="CL85" s="1013"/>
      <c r="CM85" s="1011"/>
      <c r="CN85" s="1012"/>
      <c r="CO85" s="1012"/>
      <c r="CP85" s="1012"/>
      <c r="CQ85" s="1013"/>
      <c r="CR85" s="1011"/>
      <c r="CS85" s="1012"/>
      <c r="CT85" s="1012"/>
      <c r="CU85" s="1012"/>
      <c r="CV85" s="1013"/>
      <c r="CW85" s="1011"/>
      <c r="CX85" s="1012"/>
      <c r="CY85" s="1012"/>
      <c r="CZ85" s="1012"/>
      <c r="DA85" s="1013"/>
      <c r="DB85" s="1011"/>
      <c r="DC85" s="1012"/>
      <c r="DD85" s="1012"/>
      <c r="DE85" s="1012"/>
      <c r="DF85" s="1013"/>
      <c r="DG85" s="1011"/>
      <c r="DH85" s="1012"/>
      <c r="DI85" s="1012"/>
      <c r="DJ85" s="1012"/>
      <c r="DK85" s="1013"/>
      <c r="DL85" s="1011"/>
      <c r="DM85" s="1012"/>
      <c r="DN85" s="1012"/>
      <c r="DO85" s="1012"/>
      <c r="DP85" s="1013"/>
      <c r="DQ85" s="1011"/>
      <c r="DR85" s="1012"/>
      <c r="DS85" s="1012"/>
      <c r="DT85" s="1012"/>
      <c r="DU85" s="1013"/>
      <c r="DV85" s="996"/>
      <c r="DW85" s="997"/>
      <c r="DX85" s="997"/>
      <c r="DY85" s="997"/>
      <c r="DZ85" s="998"/>
      <c r="EA85" s="247"/>
    </row>
    <row r="86" spans="1:131" s="248" customFormat="1" ht="26.25" customHeight="1" x14ac:dyDescent="0.15">
      <c r="A86" s="262">
        <v>19</v>
      </c>
      <c r="B86" s="1029"/>
      <c r="C86" s="1030"/>
      <c r="D86" s="1030"/>
      <c r="E86" s="1030"/>
      <c r="F86" s="1030"/>
      <c r="G86" s="1030"/>
      <c r="H86" s="1030"/>
      <c r="I86" s="1030"/>
      <c r="J86" s="1030"/>
      <c r="K86" s="1030"/>
      <c r="L86" s="1030"/>
      <c r="M86" s="1030"/>
      <c r="N86" s="1030"/>
      <c r="O86" s="1030"/>
      <c r="P86" s="1031"/>
      <c r="Q86" s="1032"/>
      <c r="R86" s="1026"/>
      <c r="S86" s="1026"/>
      <c r="T86" s="1026"/>
      <c r="U86" s="1026"/>
      <c r="V86" s="1026"/>
      <c r="W86" s="1026"/>
      <c r="X86" s="1026"/>
      <c r="Y86" s="1026"/>
      <c r="Z86" s="1026"/>
      <c r="AA86" s="1026"/>
      <c r="AB86" s="1026"/>
      <c r="AC86" s="1026"/>
      <c r="AD86" s="1026"/>
      <c r="AE86" s="1026"/>
      <c r="AF86" s="1026"/>
      <c r="AG86" s="1026"/>
      <c r="AH86" s="1026"/>
      <c r="AI86" s="1026"/>
      <c r="AJ86" s="1026"/>
      <c r="AK86" s="1026"/>
      <c r="AL86" s="1026"/>
      <c r="AM86" s="1026"/>
      <c r="AN86" s="1026"/>
      <c r="AO86" s="1026"/>
      <c r="AP86" s="1026"/>
      <c r="AQ86" s="1026"/>
      <c r="AR86" s="1026"/>
      <c r="AS86" s="1026"/>
      <c r="AT86" s="1026"/>
      <c r="AU86" s="1026"/>
      <c r="AV86" s="1026"/>
      <c r="AW86" s="1026"/>
      <c r="AX86" s="1026"/>
      <c r="AY86" s="1026"/>
      <c r="AZ86" s="1027"/>
      <c r="BA86" s="1027"/>
      <c r="BB86" s="1027"/>
      <c r="BC86" s="1027"/>
      <c r="BD86" s="1028"/>
      <c r="BE86" s="266"/>
      <c r="BF86" s="266"/>
      <c r="BG86" s="266"/>
      <c r="BH86" s="266"/>
      <c r="BI86" s="266"/>
      <c r="BJ86" s="266"/>
      <c r="BK86" s="266"/>
      <c r="BL86" s="266"/>
      <c r="BM86" s="266"/>
      <c r="BN86" s="266"/>
      <c r="BO86" s="266"/>
      <c r="BP86" s="266"/>
      <c r="BQ86" s="263">
        <v>80</v>
      </c>
      <c r="BR86" s="268"/>
      <c r="BS86" s="1008"/>
      <c r="BT86" s="1009"/>
      <c r="BU86" s="1009"/>
      <c r="BV86" s="1009"/>
      <c r="BW86" s="1009"/>
      <c r="BX86" s="1009"/>
      <c r="BY86" s="1009"/>
      <c r="BZ86" s="1009"/>
      <c r="CA86" s="1009"/>
      <c r="CB86" s="1009"/>
      <c r="CC86" s="1009"/>
      <c r="CD86" s="1009"/>
      <c r="CE86" s="1009"/>
      <c r="CF86" s="1009"/>
      <c r="CG86" s="1010"/>
      <c r="CH86" s="1011"/>
      <c r="CI86" s="1012"/>
      <c r="CJ86" s="1012"/>
      <c r="CK86" s="1012"/>
      <c r="CL86" s="1013"/>
      <c r="CM86" s="1011"/>
      <c r="CN86" s="1012"/>
      <c r="CO86" s="1012"/>
      <c r="CP86" s="1012"/>
      <c r="CQ86" s="1013"/>
      <c r="CR86" s="1011"/>
      <c r="CS86" s="1012"/>
      <c r="CT86" s="1012"/>
      <c r="CU86" s="1012"/>
      <c r="CV86" s="1013"/>
      <c r="CW86" s="1011"/>
      <c r="CX86" s="1012"/>
      <c r="CY86" s="1012"/>
      <c r="CZ86" s="1012"/>
      <c r="DA86" s="1013"/>
      <c r="DB86" s="1011"/>
      <c r="DC86" s="1012"/>
      <c r="DD86" s="1012"/>
      <c r="DE86" s="1012"/>
      <c r="DF86" s="1013"/>
      <c r="DG86" s="1011"/>
      <c r="DH86" s="1012"/>
      <c r="DI86" s="1012"/>
      <c r="DJ86" s="1012"/>
      <c r="DK86" s="1013"/>
      <c r="DL86" s="1011"/>
      <c r="DM86" s="1012"/>
      <c r="DN86" s="1012"/>
      <c r="DO86" s="1012"/>
      <c r="DP86" s="1013"/>
      <c r="DQ86" s="1011"/>
      <c r="DR86" s="1012"/>
      <c r="DS86" s="1012"/>
      <c r="DT86" s="1012"/>
      <c r="DU86" s="1013"/>
      <c r="DV86" s="996"/>
      <c r="DW86" s="997"/>
      <c r="DX86" s="997"/>
      <c r="DY86" s="997"/>
      <c r="DZ86" s="998"/>
      <c r="EA86" s="247"/>
    </row>
    <row r="87" spans="1:131" s="248" customFormat="1" ht="26.25" customHeight="1" x14ac:dyDescent="0.15">
      <c r="A87" s="270">
        <v>20</v>
      </c>
      <c r="B87" s="1019"/>
      <c r="C87" s="1020"/>
      <c r="D87" s="1020"/>
      <c r="E87" s="1020"/>
      <c r="F87" s="1020"/>
      <c r="G87" s="1020"/>
      <c r="H87" s="1020"/>
      <c r="I87" s="1020"/>
      <c r="J87" s="1020"/>
      <c r="K87" s="1020"/>
      <c r="L87" s="1020"/>
      <c r="M87" s="1020"/>
      <c r="N87" s="1020"/>
      <c r="O87" s="1020"/>
      <c r="P87" s="1021"/>
      <c r="Q87" s="1022"/>
      <c r="R87" s="1023"/>
      <c r="S87" s="1023"/>
      <c r="T87" s="1023"/>
      <c r="U87" s="1023"/>
      <c r="V87" s="1023"/>
      <c r="W87" s="1023"/>
      <c r="X87" s="1023"/>
      <c r="Y87" s="1023"/>
      <c r="Z87" s="1023"/>
      <c r="AA87" s="1023"/>
      <c r="AB87" s="1023"/>
      <c r="AC87" s="1023"/>
      <c r="AD87" s="1023"/>
      <c r="AE87" s="1023"/>
      <c r="AF87" s="1023"/>
      <c r="AG87" s="1023"/>
      <c r="AH87" s="1023"/>
      <c r="AI87" s="1023"/>
      <c r="AJ87" s="1023"/>
      <c r="AK87" s="1023"/>
      <c r="AL87" s="1023"/>
      <c r="AM87" s="1023"/>
      <c r="AN87" s="1023"/>
      <c r="AO87" s="1023"/>
      <c r="AP87" s="1023"/>
      <c r="AQ87" s="1023"/>
      <c r="AR87" s="1023"/>
      <c r="AS87" s="1023"/>
      <c r="AT87" s="1023"/>
      <c r="AU87" s="1023"/>
      <c r="AV87" s="1023"/>
      <c r="AW87" s="1023"/>
      <c r="AX87" s="1023"/>
      <c r="AY87" s="1023"/>
      <c r="AZ87" s="1024"/>
      <c r="BA87" s="1024"/>
      <c r="BB87" s="1024"/>
      <c r="BC87" s="1024"/>
      <c r="BD87" s="1025"/>
      <c r="BE87" s="266"/>
      <c r="BF87" s="266"/>
      <c r="BG87" s="266"/>
      <c r="BH87" s="266"/>
      <c r="BI87" s="266"/>
      <c r="BJ87" s="266"/>
      <c r="BK87" s="266"/>
      <c r="BL87" s="266"/>
      <c r="BM87" s="266"/>
      <c r="BN87" s="266"/>
      <c r="BO87" s="266"/>
      <c r="BP87" s="266"/>
      <c r="BQ87" s="263">
        <v>81</v>
      </c>
      <c r="BR87" s="268"/>
      <c r="BS87" s="1008"/>
      <c r="BT87" s="1009"/>
      <c r="BU87" s="1009"/>
      <c r="BV87" s="1009"/>
      <c r="BW87" s="1009"/>
      <c r="BX87" s="1009"/>
      <c r="BY87" s="1009"/>
      <c r="BZ87" s="1009"/>
      <c r="CA87" s="1009"/>
      <c r="CB87" s="1009"/>
      <c r="CC87" s="1009"/>
      <c r="CD87" s="1009"/>
      <c r="CE87" s="1009"/>
      <c r="CF87" s="1009"/>
      <c r="CG87" s="1010"/>
      <c r="CH87" s="1011"/>
      <c r="CI87" s="1012"/>
      <c r="CJ87" s="1012"/>
      <c r="CK87" s="1012"/>
      <c r="CL87" s="1013"/>
      <c r="CM87" s="1011"/>
      <c r="CN87" s="1012"/>
      <c r="CO87" s="1012"/>
      <c r="CP87" s="1012"/>
      <c r="CQ87" s="1013"/>
      <c r="CR87" s="1011"/>
      <c r="CS87" s="1012"/>
      <c r="CT87" s="1012"/>
      <c r="CU87" s="1012"/>
      <c r="CV87" s="1013"/>
      <c r="CW87" s="1011"/>
      <c r="CX87" s="1012"/>
      <c r="CY87" s="1012"/>
      <c r="CZ87" s="1012"/>
      <c r="DA87" s="1013"/>
      <c r="DB87" s="1011"/>
      <c r="DC87" s="1012"/>
      <c r="DD87" s="1012"/>
      <c r="DE87" s="1012"/>
      <c r="DF87" s="1013"/>
      <c r="DG87" s="1011"/>
      <c r="DH87" s="1012"/>
      <c r="DI87" s="1012"/>
      <c r="DJ87" s="1012"/>
      <c r="DK87" s="1013"/>
      <c r="DL87" s="1011"/>
      <c r="DM87" s="1012"/>
      <c r="DN87" s="1012"/>
      <c r="DO87" s="1012"/>
      <c r="DP87" s="1013"/>
      <c r="DQ87" s="1011"/>
      <c r="DR87" s="1012"/>
      <c r="DS87" s="1012"/>
      <c r="DT87" s="1012"/>
      <c r="DU87" s="1013"/>
      <c r="DV87" s="996"/>
      <c r="DW87" s="997"/>
      <c r="DX87" s="997"/>
      <c r="DY87" s="997"/>
      <c r="DZ87" s="998"/>
      <c r="EA87" s="247"/>
    </row>
    <row r="88" spans="1:131" s="248" customFormat="1" ht="26.25" customHeight="1" thickBot="1" x14ac:dyDescent="0.2">
      <c r="A88" s="265" t="s">
        <v>390</v>
      </c>
      <c r="B88" s="999" t="s">
        <v>417</v>
      </c>
      <c r="C88" s="1000"/>
      <c r="D88" s="1000"/>
      <c r="E88" s="1000"/>
      <c r="F88" s="1000"/>
      <c r="G88" s="1000"/>
      <c r="H88" s="1000"/>
      <c r="I88" s="1000"/>
      <c r="J88" s="1000"/>
      <c r="K88" s="1000"/>
      <c r="L88" s="1000"/>
      <c r="M88" s="1000"/>
      <c r="N88" s="1000"/>
      <c r="O88" s="1000"/>
      <c r="P88" s="1001"/>
      <c r="Q88" s="1017"/>
      <c r="R88" s="1018"/>
      <c r="S88" s="1018"/>
      <c r="T88" s="1018"/>
      <c r="U88" s="1018"/>
      <c r="V88" s="1018"/>
      <c r="W88" s="1018"/>
      <c r="X88" s="1018"/>
      <c r="Y88" s="1018"/>
      <c r="Z88" s="1018"/>
      <c r="AA88" s="1018"/>
      <c r="AB88" s="1018"/>
      <c r="AC88" s="1018"/>
      <c r="AD88" s="1018"/>
      <c r="AE88" s="1018"/>
      <c r="AF88" s="1014">
        <v>79825</v>
      </c>
      <c r="AG88" s="1014"/>
      <c r="AH88" s="1014"/>
      <c r="AI88" s="1014"/>
      <c r="AJ88" s="1014"/>
      <c r="AK88" s="1018"/>
      <c r="AL88" s="1018"/>
      <c r="AM88" s="1018"/>
      <c r="AN88" s="1018"/>
      <c r="AO88" s="1018"/>
      <c r="AP88" s="1014">
        <v>50463</v>
      </c>
      <c r="AQ88" s="1014"/>
      <c r="AR88" s="1014"/>
      <c r="AS88" s="1014"/>
      <c r="AT88" s="1014"/>
      <c r="AU88" s="1014">
        <v>2262</v>
      </c>
      <c r="AV88" s="1014"/>
      <c r="AW88" s="1014"/>
      <c r="AX88" s="1014"/>
      <c r="AY88" s="1014"/>
      <c r="AZ88" s="1015"/>
      <c r="BA88" s="1015"/>
      <c r="BB88" s="1015"/>
      <c r="BC88" s="1015"/>
      <c r="BD88" s="1016"/>
      <c r="BE88" s="266"/>
      <c r="BF88" s="266"/>
      <c r="BG88" s="266"/>
      <c r="BH88" s="266"/>
      <c r="BI88" s="266"/>
      <c r="BJ88" s="266"/>
      <c r="BK88" s="266"/>
      <c r="BL88" s="266"/>
      <c r="BM88" s="266"/>
      <c r="BN88" s="266"/>
      <c r="BO88" s="266"/>
      <c r="BP88" s="266"/>
      <c r="BQ88" s="263">
        <v>82</v>
      </c>
      <c r="BR88" s="268"/>
      <c r="BS88" s="1008"/>
      <c r="BT88" s="1009"/>
      <c r="BU88" s="1009"/>
      <c r="BV88" s="1009"/>
      <c r="BW88" s="1009"/>
      <c r="BX88" s="1009"/>
      <c r="BY88" s="1009"/>
      <c r="BZ88" s="1009"/>
      <c r="CA88" s="1009"/>
      <c r="CB88" s="1009"/>
      <c r="CC88" s="1009"/>
      <c r="CD88" s="1009"/>
      <c r="CE88" s="1009"/>
      <c r="CF88" s="1009"/>
      <c r="CG88" s="1010"/>
      <c r="CH88" s="1011"/>
      <c r="CI88" s="1012"/>
      <c r="CJ88" s="1012"/>
      <c r="CK88" s="1012"/>
      <c r="CL88" s="1013"/>
      <c r="CM88" s="1011"/>
      <c r="CN88" s="1012"/>
      <c r="CO88" s="1012"/>
      <c r="CP88" s="1012"/>
      <c r="CQ88" s="1013"/>
      <c r="CR88" s="1011"/>
      <c r="CS88" s="1012"/>
      <c r="CT88" s="1012"/>
      <c r="CU88" s="1012"/>
      <c r="CV88" s="1013"/>
      <c r="CW88" s="1011"/>
      <c r="CX88" s="1012"/>
      <c r="CY88" s="1012"/>
      <c r="CZ88" s="1012"/>
      <c r="DA88" s="1013"/>
      <c r="DB88" s="1011"/>
      <c r="DC88" s="1012"/>
      <c r="DD88" s="1012"/>
      <c r="DE88" s="1012"/>
      <c r="DF88" s="1013"/>
      <c r="DG88" s="1011"/>
      <c r="DH88" s="1012"/>
      <c r="DI88" s="1012"/>
      <c r="DJ88" s="1012"/>
      <c r="DK88" s="1013"/>
      <c r="DL88" s="1011"/>
      <c r="DM88" s="1012"/>
      <c r="DN88" s="1012"/>
      <c r="DO88" s="1012"/>
      <c r="DP88" s="1013"/>
      <c r="DQ88" s="1011"/>
      <c r="DR88" s="1012"/>
      <c r="DS88" s="1012"/>
      <c r="DT88" s="1012"/>
      <c r="DU88" s="1013"/>
      <c r="DV88" s="996"/>
      <c r="DW88" s="997"/>
      <c r="DX88" s="997"/>
      <c r="DY88" s="997"/>
      <c r="DZ88" s="998"/>
      <c r="EA88" s="247"/>
    </row>
    <row r="89" spans="1:131" s="248" customFormat="1" ht="26.25" hidden="1" customHeight="1" x14ac:dyDescent="0.15">
      <c r="A89" s="271"/>
      <c r="B89" s="272"/>
      <c r="C89" s="272"/>
      <c r="D89" s="272"/>
      <c r="E89" s="272"/>
      <c r="F89" s="272"/>
      <c r="G89" s="272"/>
      <c r="H89" s="272"/>
      <c r="I89" s="272"/>
      <c r="J89" s="272"/>
      <c r="K89" s="272"/>
      <c r="L89" s="272"/>
      <c r="M89" s="272"/>
      <c r="N89" s="272"/>
      <c r="O89" s="272"/>
      <c r="P89" s="272"/>
      <c r="Q89" s="273"/>
      <c r="R89" s="273"/>
      <c r="S89" s="273"/>
      <c r="T89" s="273"/>
      <c r="U89" s="273"/>
      <c r="V89" s="273"/>
      <c r="W89" s="273"/>
      <c r="X89" s="273"/>
      <c r="Y89" s="273"/>
      <c r="Z89" s="273"/>
      <c r="AA89" s="273"/>
      <c r="AB89" s="273"/>
      <c r="AC89" s="273"/>
      <c r="AD89" s="273"/>
      <c r="AE89" s="273"/>
      <c r="AF89" s="273"/>
      <c r="AG89" s="273"/>
      <c r="AH89" s="273"/>
      <c r="AI89" s="273"/>
      <c r="AJ89" s="273"/>
      <c r="AK89" s="273"/>
      <c r="AL89" s="273"/>
      <c r="AM89" s="273"/>
      <c r="AN89" s="273"/>
      <c r="AO89" s="273"/>
      <c r="AP89" s="273"/>
      <c r="AQ89" s="273"/>
      <c r="AR89" s="273"/>
      <c r="AS89" s="273"/>
      <c r="AT89" s="273"/>
      <c r="AU89" s="273"/>
      <c r="AV89" s="273"/>
      <c r="AW89" s="273"/>
      <c r="AX89" s="273"/>
      <c r="AY89" s="273"/>
      <c r="AZ89" s="274"/>
      <c r="BA89" s="274"/>
      <c r="BB89" s="274"/>
      <c r="BC89" s="274"/>
      <c r="BD89" s="274"/>
      <c r="BE89" s="266"/>
      <c r="BF89" s="266"/>
      <c r="BG89" s="266"/>
      <c r="BH89" s="266"/>
      <c r="BI89" s="266"/>
      <c r="BJ89" s="266"/>
      <c r="BK89" s="266"/>
      <c r="BL89" s="266"/>
      <c r="BM89" s="266"/>
      <c r="BN89" s="266"/>
      <c r="BO89" s="266"/>
      <c r="BP89" s="266"/>
      <c r="BQ89" s="263">
        <v>83</v>
      </c>
      <c r="BR89" s="268"/>
      <c r="BS89" s="1008"/>
      <c r="BT89" s="1009"/>
      <c r="BU89" s="1009"/>
      <c r="BV89" s="1009"/>
      <c r="BW89" s="1009"/>
      <c r="BX89" s="1009"/>
      <c r="BY89" s="1009"/>
      <c r="BZ89" s="1009"/>
      <c r="CA89" s="1009"/>
      <c r="CB89" s="1009"/>
      <c r="CC89" s="1009"/>
      <c r="CD89" s="1009"/>
      <c r="CE89" s="1009"/>
      <c r="CF89" s="1009"/>
      <c r="CG89" s="1010"/>
      <c r="CH89" s="1011"/>
      <c r="CI89" s="1012"/>
      <c r="CJ89" s="1012"/>
      <c r="CK89" s="1012"/>
      <c r="CL89" s="1013"/>
      <c r="CM89" s="1011"/>
      <c r="CN89" s="1012"/>
      <c r="CO89" s="1012"/>
      <c r="CP89" s="1012"/>
      <c r="CQ89" s="1013"/>
      <c r="CR89" s="1011"/>
      <c r="CS89" s="1012"/>
      <c r="CT89" s="1012"/>
      <c r="CU89" s="1012"/>
      <c r="CV89" s="1013"/>
      <c r="CW89" s="1011"/>
      <c r="CX89" s="1012"/>
      <c r="CY89" s="1012"/>
      <c r="CZ89" s="1012"/>
      <c r="DA89" s="1013"/>
      <c r="DB89" s="1011"/>
      <c r="DC89" s="1012"/>
      <c r="DD89" s="1012"/>
      <c r="DE89" s="1012"/>
      <c r="DF89" s="1013"/>
      <c r="DG89" s="1011"/>
      <c r="DH89" s="1012"/>
      <c r="DI89" s="1012"/>
      <c r="DJ89" s="1012"/>
      <c r="DK89" s="1013"/>
      <c r="DL89" s="1011"/>
      <c r="DM89" s="1012"/>
      <c r="DN89" s="1012"/>
      <c r="DO89" s="1012"/>
      <c r="DP89" s="1013"/>
      <c r="DQ89" s="1011"/>
      <c r="DR89" s="1012"/>
      <c r="DS89" s="1012"/>
      <c r="DT89" s="1012"/>
      <c r="DU89" s="1013"/>
      <c r="DV89" s="996"/>
      <c r="DW89" s="997"/>
      <c r="DX89" s="997"/>
      <c r="DY89" s="997"/>
      <c r="DZ89" s="998"/>
      <c r="EA89" s="247"/>
    </row>
    <row r="90" spans="1:131" s="248" customFormat="1" ht="26.25" hidden="1" customHeight="1" x14ac:dyDescent="0.15">
      <c r="A90" s="271"/>
      <c r="B90" s="272"/>
      <c r="C90" s="272"/>
      <c r="D90" s="272"/>
      <c r="E90" s="272"/>
      <c r="F90" s="272"/>
      <c r="G90" s="272"/>
      <c r="H90" s="272"/>
      <c r="I90" s="272"/>
      <c r="J90" s="272"/>
      <c r="K90" s="272"/>
      <c r="L90" s="272"/>
      <c r="M90" s="272"/>
      <c r="N90" s="272"/>
      <c r="O90" s="272"/>
      <c r="P90" s="272"/>
      <c r="Q90" s="273"/>
      <c r="R90" s="273"/>
      <c r="S90" s="273"/>
      <c r="T90" s="273"/>
      <c r="U90" s="273"/>
      <c r="V90" s="273"/>
      <c r="W90" s="273"/>
      <c r="X90" s="273"/>
      <c r="Y90" s="273"/>
      <c r="Z90" s="273"/>
      <c r="AA90" s="273"/>
      <c r="AB90" s="273"/>
      <c r="AC90" s="273"/>
      <c r="AD90" s="273"/>
      <c r="AE90" s="273"/>
      <c r="AF90" s="273"/>
      <c r="AG90" s="273"/>
      <c r="AH90" s="273"/>
      <c r="AI90" s="273"/>
      <c r="AJ90" s="273"/>
      <c r="AK90" s="273"/>
      <c r="AL90" s="273"/>
      <c r="AM90" s="273"/>
      <c r="AN90" s="273"/>
      <c r="AO90" s="273"/>
      <c r="AP90" s="273"/>
      <c r="AQ90" s="273"/>
      <c r="AR90" s="273"/>
      <c r="AS90" s="273"/>
      <c r="AT90" s="273"/>
      <c r="AU90" s="273"/>
      <c r="AV90" s="273"/>
      <c r="AW90" s="273"/>
      <c r="AX90" s="273"/>
      <c r="AY90" s="273"/>
      <c r="AZ90" s="274"/>
      <c r="BA90" s="274"/>
      <c r="BB90" s="274"/>
      <c r="BC90" s="274"/>
      <c r="BD90" s="274"/>
      <c r="BE90" s="266"/>
      <c r="BF90" s="266"/>
      <c r="BG90" s="266"/>
      <c r="BH90" s="266"/>
      <c r="BI90" s="266"/>
      <c r="BJ90" s="266"/>
      <c r="BK90" s="266"/>
      <c r="BL90" s="266"/>
      <c r="BM90" s="266"/>
      <c r="BN90" s="266"/>
      <c r="BO90" s="266"/>
      <c r="BP90" s="266"/>
      <c r="BQ90" s="263">
        <v>84</v>
      </c>
      <c r="BR90" s="268"/>
      <c r="BS90" s="1008"/>
      <c r="BT90" s="1009"/>
      <c r="BU90" s="1009"/>
      <c r="BV90" s="1009"/>
      <c r="BW90" s="1009"/>
      <c r="BX90" s="1009"/>
      <c r="BY90" s="1009"/>
      <c r="BZ90" s="1009"/>
      <c r="CA90" s="1009"/>
      <c r="CB90" s="1009"/>
      <c r="CC90" s="1009"/>
      <c r="CD90" s="1009"/>
      <c r="CE90" s="1009"/>
      <c r="CF90" s="1009"/>
      <c r="CG90" s="1010"/>
      <c r="CH90" s="1011"/>
      <c r="CI90" s="1012"/>
      <c r="CJ90" s="1012"/>
      <c r="CK90" s="1012"/>
      <c r="CL90" s="1013"/>
      <c r="CM90" s="1011"/>
      <c r="CN90" s="1012"/>
      <c r="CO90" s="1012"/>
      <c r="CP90" s="1012"/>
      <c r="CQ90" s="1013"/>
      <c r="CR90" s="1011"/>
      <c r="CS90" s="1012"/>
      <c r="CT90" s="1012"/>
      <c r="CU90" s="1012"/>
      <c r="CV90" s="1013"/>
      <c r="CW90" s="1011"/>
      <c r="CX90" s="1012"/>
      <c r="CY90" s="1012"/>
      <c r="CZ90" s="1012"/>
      <c r="DA90" s="1013"/>
      <c r="DB90" s="1011"/>
      <c r="DC90" s="1012"/>
      <c r="DD90" s="1012"/>
      <c r="DE90" s="1012"/>
      <c r="DF90" s="1013"/>
      <c r="DG90" s="1011"/>
      <c r="DH90" s="1012"/>
      <c r="DI90" s="1012"/>
      <c r="DJ90" s="1012"/>
      <c r="DK90" s="1013"/>
      <c r="DL90" s="1011"/>
      <c r="DM90" s="1012"/>
      <c r="DN90" s="1012"/>
      <c r="DO90" s="1012"/>
      <c r="DP90" s="1013"/>
      <c r="DQ90" s="1011"/>
      <c r="DR90" s="1012"/>
      <c r="DS90" s="1012"/>
      <c r="DT90" s="1012"/>
      <c r="DU90" s="1013"/>
      <c r="DV90" s="996"/>
      <c r="DW90" s="997"/>
      <c r="DX90" s="997"/>
      <c r="DY90" s="997"/>
      <c r="DZ90" s="998"/>
      <c r="EA90" s="247"/>
    </row>
    <row r="91" spans="1:131" s="248" customFormat="1" ht="26.25" hidden="1" customHeight="1" x14ac:dyDescent="0.15">
      <c r="A91" s="271"/>
      <c r="B91" s="272"/>
      <c r="C91" s="272"/>
      <c r="D91" s="272"/>
      <c r="E91" s="272"/>
      <c r="F91" s="272"/>
      <c r="G91" s="272"/>
      <c r="H91" s="272"/>
      <c r="I91" s="272"/>
      <c r="J91" s="272"/>
      <c r="K91" s="272"/>
      <c r="L91" s="272"/>
      <c r="M91" s="272"/>
      <c r="N91" s="272"/>
      <c r="O91" s="272"/>
      <c r="P91" s="272"/>
      <c r="Q91" s="273"/>
      <c r="R91" s="273"/>
      <c r="S91" s="273"/>
      <c r="T91" s="273"/>
      <c r="U91" s="273"/>
      <c r="V91" s="273"/>
      <c r="W91" s="273"/>
      <c r="X91" s="273"/>
      <c r="Y91" s="273"/>
      <c r="Z91" s="273"/>
      <c r="AA91" s="273"/>
      <c r="AB91" s="273"/>
      <c r="AC91" s="273"/>
      <c r="AD91" s="273"/>
      <c r="AE91" s="273"/>
      <c r="AF91" s="273"/>
      <c r="AG91" s="273"/>
      <c r="AH91" s="273"/>
      <c r="AI91" s="273"/>
      <c r="AJ91" s="273"/>
      <c r="AK91" s="273"/>
      <c r="AL91" s="273"/>
      <c r="AM91" s="273"/>
      <c r="AN91" s="273"/>
      <c r="AO91" s="273"/>
      <c r="AP91" s="273"/>
      <c r="AQ91" s="273"/>
      <c r="AR91" s="273"/>
      <c r="AS91" s="273"/>
      <c r="AT91" s="273"/>
      <c r="AU91" s="273"/>
      <c r="AV91" s="273"/>
      <c r="AW91" s="273"/>
      <c r="AX91" s="273"/>
      <c r="AY91" s="273"/>
      <c r="AZ91" s="274"/>
      <c r="BA91" s="274"/>
      <c r="BB91" s="274"/>
      <c r="BC91" s="274"/>
      <c r="BD91" s="274"/>
      <c r="BE91" s="266"/>
      <c r="BF91" s="266"/>
      <c r="BG91" s="266"/>
      <c r="BH91" s="266"/>
      <c r="BI91" s="266"/>
      <c r="BJ91" s="266"/>
      <c r="BK91" s="266"/>
      <c r="BL91" s="266"/>
      <c r="BM91" s="266"/>
      <c r="BN91" s="266"/>
      <c r="BO91" s="266"/>
      <c r="BP91" s="266"/>
      <c r="BQ91" s="263">
        <v>85</v>
      </c>
      <c r="BR91" s="268"/>
      <c r="BS91" s="1008"/>
      <c r="BT91" s="1009"/>
      <c r="BU91" s="1009"/>
      <c r="BV91" s="1009"/>
      <c r="BW91" s="1009"/>
      <c r="BX91" s="1009"/>
      <c r="BY91" s="1009"/>
      <c r="BZ91" s="1009"/>
      <c r="CA91" s="1009"/>
      <c r="CB91" s="1009"/>
      <c r="CC91" s="1009"/>
      <c r="CD91" s="1009"/>
      <c r="CE91" s="1009"/>
      <c r="CF91" s="1009"/>
      <c r="CG91" s="1010"/>
      <c r="CH91" s="1011"/>
      <c r="CI91" s="1012"/>
      <c r="CJ91" s="1012"/>
      <c r="CK91" s="1012"/>
      <c r="CL91" s="1013"/>
      <c r="CM91" s="1011"/>
      <c r="CN91" s="1012"/>
      <c r="CO91" s="1012"/>
      <c r="CP91" s="1012"/>
      <c r="CQ91" s="1013"/>
      <c r="CR91" s="1011"/>
      <c r="CS91" s="1012"/>
      <c r="CT91" s="1012"/>
      <c r="CU91" s="1012"/>
      <c r="CV91" s="1013"/>
      <c r="CW91" s="1011"/>
      <c r="CX91" s="1012"/>
      <c r="CY91" s="1012"/>
      <c r="CZ91" s="1012"/>
      <c r="DA91" s="1013"/>
      <c r="DB91" s="1011"/>
      <c r="DC91" s="1012"/>
      <c r="DD91" s="1012"/>
      <c r="DE91" s="1012"/>
      <c r="DF91" s="1013"/>
      <c r="DG91" s="1011"/>
      <c r="DH91" s="1012"/>
      <c r="DI91" s="1012"/>
      <c r="DJ91" s="1012"/>
      <c r="DK91" s="1013"/>
      <c r="DL91" s="1011"/>
      <c r="DM91" s="1012"/>
      <c r="DN91" s="1012"/>
      <c r="DO91" s="1012"/>
      <c r="DP91" s="1013"/>
      <c r="DQ91" s="1011"/>
      <c r="DR91" s="1012"/>
      <c r="DS91" s="1012"/>
      <c r="DT91" s="1012"/>
      <c r="DU91" s="1013"/>
      <c r="DV91" s="996"/>
      <c r="DW91" s="997"/>
      <c r="DX91" s="997"/>
      <c r="DY91" s="997"/>
      <c r="DZ91" s="998"/>
      <c r="EA91" s="247"/>
    </row>
    <row r="92" spans="1:131" s="248" customFormat="1" ht="26.25" hidden="1" customHeight="1" x14ac:dyDescent="0.15">
      <c r="A92" s="271"/>
      <c r="B92" s="272"/>
      <c r="C92" s="272"/>
      <c r="D92" s="272"/>
      <c r="E92" s="272"/>
      <c r="F92" s="272"/>
      <c r="G92" s="272"/>
      <c r="H92" s="272"/>
      <c r="I92" s="272"/>
      <c r="J92" s="272"/>
      <c r="K92" s="272"/>
      <c r="L92" s="272"/>
      <c r="M92" s="272"/>
      <c r="N92" s="272"/>
      <c r="O92" s="272"/>
      <c r="P92" s="272"/>
      <c r="Q92" s="273"/>
      <c r="R92" s="273"/>
      <c r="S92" s="273"/>
      <c r="T92" s="273"/>
      <c r="U92" s="273"/>
      <c r="V92" s="273"/>
      <c r="W92" s="273"/>
      <c r="X92" s="273"/>
      <c r="Y92" s="273"/>
      <c r="Z92" s="273"/>
      <c r="AA92" s="273"/>
      <c r="AB92" s="273"/>
      <c r="AC92" s="273"/>
      <c r="AD92" s="273"/>
      <c r="AE92" s="273"/>
      <c r="AF92" s="273"/>
      <c r="AG92" s="273"/>
      <c r="AH92" s="273"/>
      <c r="AI92" s="273"/>
      <c r="AJ92" s="273"/>
      <c r="AK92" s="273"/>
      <c r="AL92" s="273"/>
      <c r="AM92" s="273"/>
      <c r="AN92" s="273"/>
      <c r="AO92" s="273"/>
      <c r="AP92" s="273"/>
      <c r="AQ92" s="273"/>
      <c r="AR92" s="273"/>
      <c r="AS92" s="273"/>
      <c r="AT92" s="273"/>
      <c r="AU92" s="273"/>
      <c r="AV92" s="273"/>
      <c r="AW92" s="273"/>
      <c r="AX92" s="273"/>
      <c r="AY92" s="273"/>
      <c r="AZ92" s="274"/>
      <c r="BA92" s="274"/>
      <c r="BB92" s="274"/>
      <c r="BC92" s="274"/>
      <c r="BD92" s="274"/>
      <c r="BE92" s="266"/>
      <c r="BF92" s="266"/>
      <c r="BG92" s="266"/>
      <c r="BH92" s="266"/>
      <c r="BI92" s="266"/>
      <c r="BJ92" s="266"/>
      <c r="BK92" s="266"/>
      <c r="BL92" s="266"/>
      <c r="BM92" s="266"/>
      <c r="BN92" s="266"/>
      <c r="BO92" s="266"/>
      <c r="BP92" s="266"/>
      <c r="BQ92" s="263">
        <v>86</v>
      </c>
      <c r="BR92" s="268"/>
      <c r="BS92" s="1008"/>
      <c r="BT92" s="1009"/>
      <c r="BU92" s="1009"/>
      <c r="BV92" s="1009"/>
      <c r="BW92" s="1009"/>
      <c r="BX92" s="1009"/>
      <c r="BY92" s="1009"/>
      <c r="BZ92" s="1009"/>
      <c r="CA92" s="1009"/>
      <c r="CB92" s="1009"/>
      <c r="CC92" s="1009"/>
      <c r="CD92" s="1009"/>
      <c r="CE92" s="1009"/>
      <c r="CF92" s="1009"/>
      <c r="CG92" s="1010"/>
      <c r="CH92" s="1011"/>
      <c r="CI92" s="1012"/>
      <c r="CJ92" s="1012"/>
      <c r="CK92" s="1012"/>
      <c r="CL92" s="1013"/>
      <c r="CM92" s="1011"/>
      <c r="CN92" s="1012"/>
      <c r="CO92" s="1012"/>
      <c r="CP92" s="1012"/>
      <c r="CQ92" s="1013"/>
      <c r="CR92" s="1011"/>
      <c r="CS92" s="1012"/>
      <c r="CT92" s="1012"/>
      <c r="CU92" s="1012"/>
      <c r="CV92" s="1013"/>
      <c r="CW92" s="1011"/>
      <c r="CX92" s="1012"/>
      <c r="CY92" s="1012"/>
      <c r="CZ92" s="1012"/>
      <c r="DA92" s="1013"/>
      <c r="DB92" s="1011"/>
      <c r="DC92" s="1012"/>
      <c r="DD92" s="1012"/>
      <c r="DE92" s="1012"/>
      <c r="DF92" s="1013"/>
      <c r="DG92" s="1011"/>
      <c r="DH92" s="1012"/>
      <c r="DI92" s="1012"/>
      <c r="DJ92" s="1012"/>
      <c r="DK92" s="1013"/>
      <c r="DL92" s="1011"/>
      <c r="DM92" s="1012"/>
      <c r="DN92" s="1012"/>
      <c r="DO92" s="1012"/>
      <c r="DP92" s="1013"/>
      <c r="DQ92" s="1011"/>
      <c r="DR92" s="1012"/>
      <c r="DS92" s="1012"/>
      <c r="DT92" s="1012"/>
      <c r="DU92" s="1013"/>
      <c r="DV92" s="996"/>
      <c r="DW92" s="997"/>
      <c r="DX92" s="997"/>
      <c r="DY92" s="997"/>
      <c r="DZ92" s="998"/>
      <c r="EA92" s="247"/>
    </row>
    <row r="93" spans="1:131" s="248" customFormat="1" ht="26.25" hidden="1" customHeight="1" x14ac:dyDescent="0.15">
      <c r="A93" s="271"/>
      <c r="B93" s="272"/>
      <c r="C93" s="272"/>
      <c r="D93" s="272"/>
      <c r="E93" s="272"/>
      <c r="F93" s="272"/>
      <c r="G93" s="272"/>
      <c r="H93" s="272"/>
      <c r="I93" s="272"/>
      <c r="J93" s="272"/>
      <c r="K93" s="272"/>
      <c r="L93" s="272"/>
      <c r="M93" s="272"/>
      <c r="N93" s="272"/>
      <c r="O93" s="272"/>
      <c r="P93" s="272"/>
      <c r="Q93" s="273"/>
      <c r="R93" s="273"/>
      <c r="S93" s="273"/>
      <c r="T93" s="273"/>
      <c r="U93" s="273"/>
      <c r="V93" s="273"/>
      <c r="W93" s="273"/>
      <c r="X93" s="273"/>
      <c r="Y93" s="273"/>
      <c r="Z93" s="273"/>
      <c r="AA93" s="273"/>
      <c r="AB93" s="273"/>
      <c r="AC93" s="273"/>
      <c r="AD93" s="273"/>
      <c r="AE93" s="273"/>
      <c r="AF93" s="273"/>
      <c r="AG93" s="273"/>
      <c r="AH93" s="273"/>
      <c r="AI93" s="273"/>
      <c r="AJ93" s="273"/>
      <c r="AK93" s="273"/>
      <c r="AL93" s="273"/>
      <c r="AM93" s="273"/>
      <c r="AN93" s="273"/>
      <c r="AO93" s="273"/>
      <c r="AP93" s="273"/>
      <c r="AQ93" s="273"/>
      <c r="AR93" s="273"/>
      <c r="AS93" s="273"/>
      <c r="AT93" s="273"/>
      <c r="AU93" s="273"/>
      <c r="AV93" s="273"/>
      <c r="AW93" s="273"/>
      <c r="AX93" s="273"/>
      <c r="AY93" s="273"/>
      <c r="AZ93" s="274"/>
      <c r="BA93" s="274"/>
      <c r="BB93" s="274"/>
      <c r="BC93" s="274"/>
      <c r="BD93" s="274"/>
      <c r="BE93" s="266"/>
      <c r="BF93" s="266"/>
      <c r="BG93" s="266"/>
      <c r="BH93" s="266"/>
      <c r="BI93" s="266"/>
      <c r="BJ93" s="266"/>
      <c r="BK93" s="266"/>
      <c r="BL93" s="266"/>
      <c r="BM93" s="266"/>
      <c r="BN93" s="266"/>
      <c r="BO93" s="266"/>
      <c r="BP93" s="266"/>
      <c r="BQ93" s="263">
        <v>87</v>
      </c>
      <c r="BR93" s="268"/>
      <c r="BS93" s="1008"/>
      <c r="BT93" s="1009"/>
      <c r="BU93" s="1009"/>
      <c r="BV93" s="1009"/>
      <c r="BW93" s="1009"/>
      <c r="BX93" s="1009"/>
      <c r="BY93" s="1009"/>
      <c r="BZ93" s="1009"/>
      <c r="CA93" s="1009"/>
      <c r="CB93" s="1009"/>
      <c r="CC93" s="1009"/>
      <c r="CD93" s="1009"/>
      <c r="CE93" s="1009"/>
      <c r="CF93" s="1009"/>
      <c r="CG93" s="1010"/>
      <c r="CH93" s="1011"/>
      <c r="CI93" s="1012"/>
      <c r="CJ93" s="1012"/>
      <c r="CK93" s="1012"/>
      <c r="CL93" s="1013"/>
      <c r="CM93" s="1011"/>
      <c r="CN93" s="1012"/>
      <c r="CO93" s="1012"/>
      <c r="CP93" s="1012"/>
      <c r="CQ93" s="1013"/>
      <c r="CR93" s="1011"/>
      <c r="CS93" s="1012"/>
      <c r="CT93" s="1012"/>
      <c r="CU93" s="1012"/>
      <c r="CV93" s="1013"/>
      <c r="CW93" s="1011"/>
      <c r="CX93" s="1012"/>
      <c r="CY93" s="1012"/>
      <c r="CZ93" s="1012"/>
      <c r="DA93" s="1013"/>
      <c r="DB93" s="1011"/>
      <c r="DC93" s="1012"/>
      <c r="DD93" s="1012"/>
      <c r="DE93" s="1012"/>
      <c r="DF93" s="1013"/>
      <c r="DG93" s="1011"/>
      <c r="DH93" s="1012"/>
      <c r="DI93" s="1012"/>
      <c r="DJ93" s="1012"/>
      <c r="DK93" s="1013"/>
      <c r="DL93" s="1011"/>
      <c r="DM93" s="1012"/>
      <c r="DN93" s="1012"/>
      <c r="DO93" s="1012"/>
      <c r="DP93" s="1013"/>
      <c r="DQ93" s="1011"/>
      <c r="DR93" s="1012"/>
      <c r="DS93" s="1012"/>
      <c r="DT93" s="1012"/>
      <c r="DU93" s="1013"/>
      <c r="DV93" s="996"/>
      <c r="DW93" s="997"/>
      <c r="DX93" s="997"/>
      <c r="DY93" s="997"/>
      <c r="DZ93" s="998"/>
      <c r="EA93" s="247"/>
    </row>
    <row r="94" spans="1:131" s="248" customFormat="1" ht="26.25" hidden="1" customHeight="1" x14ac:dyDescent="0.15">
      <c r="A94" s="271"/>
      <c r="B94" s="272"/>
      <c r="C94" s="272"/>
      <c r="D94" s="272"/>
      <c r="E94" s="272"/>
      <c r="F94" s="272"/>
      <c r="G94" s="272"/>
      <c r="H94" s="272"/>
      <c r="I94" s="272"/>
      <c r="J94" s="272"/>
      <c r="K94" s="272"/>
      <c r="L94" s="272"/>
      <c r="M94" s="272"/>
      <c r="N94" s="272"/>
      <c r="O94" s="272"/>
      <c r="P94" s="272"/>
      <c r="Q94" s="273"/>
      <c r="R94" s="273"/>
      <c r="S94" s="273"/>
      <c r="T94" s="273"/>
      <c r="U94" s="273"/>
      <c r="V94" s="273"/>
      <c r="W94" s="273"/>
      <c r="X94" s="273"/>
      <c r="Y94" s="273"/>
      <c r="Z94" s="273"/>
      <c r="AA94" s="273"/>
      <c r="AB94" s="273"/>
      <c r="AC94" s="273"/>
      <c r="AD94" s="273"/>
      <c r="AE94" s="273"/>
      <c r="AF94" s="273"/>
      <c r="AG94" s="273"/>
      <c r="AH94" s="273"/>
      <c r="AI94" s="273"/>
      <c r="AJ94" s="273"/>
      <c r="AK94" s="273"/>
      <c r="AL94" s="273"/>
      <c r="AM94" s="273"/>
      <c r="AN94" s="273"/>
      <c r="AO94" s="273"/>
      <c r="AP94" s="273"/>
      <c r="AQ94" s="273"/>
      <c r="AR94" s="273"/>
      <c r="AS94" s="273"/>
      <c r="AT94" s="273"/>
      <c r="AU94" s="273"/>
      <c r="AV94" s="273"/>
      <c r="AW94" s="273"/>
      <c r="AX94" s="273"/>
      <c r="AY94" s="273"/>
      <c r="AZ94" s="274"/>
      <c r="BA94" s="274"/>
      <c r="BB94" s="274"/>
      <c r="BC94" s="274"/>
      <c r="BD94" s="274"/>
      <c r="BE94" s="266"/>
      <c r="BF94" s="266"/>
      <c r="BG94" s="266"/>
      <c r="BH94" s="266"/>
      <c r="BI94" s="266"/>
      <c r="BJ94" s="266"/>
      <c r="BK94" s="266"/>
      <c r="BL94" s="266"/>
      <c r="BM94" s="266"/>
      <c r="BN94" s="266"/>
      <c r="BO94" s="266"/>
      <c r="BP94" s="266"/>
      <c r="BQ94" s="263">
        <v>88</v>
      </c>
      <c r="BR94" s="268"/>
      <c r="BS94" s="1008"/>
      <c r="BT94" s="1009"/>
      <c r="BU94" s="1009"/>
      <c r="BV94" s="1009"/>
      <c r="BW94" s="1009"/>
      <c r="BX94" s="1009"/>
      <c r="BY94" s="1009"/>
      <c r="BZ94" s="1009"/>
      <c r="CA94" s="1009"/>
      <c r="CB94" s="1009"/>
      <c r="CC94" s="1009"/>
      <c r="CD94" s="1009"/>
      <c r="CE94" s="1009"/>
      <c r="CF94" s="1009"/>
      <c r="CG94" s="1010"/>
      <c r="CH94" s="1011"/>
      <c r="CI94" s="1012"/>
      <c r="CJ94" s="1012"/>
      <c r="CK94" s="1012"/>
      <c r="CL94" s="1013"/>
      <c r="CM94" s="1011"/>
      <c r="CN94" s="1012"/>
      <c r="CO94" s="1012"/>
      <c r="CP94" s="1012"/>
      <c r="CQ94" s="1013"/>
      <c r="CR94" s="1011"/>
      <c r="CS94" s="1012"/>
      <c r="CT94" s="1012"/>
      <c r="CU94" s="1012"/>
      <c r="CV94" s="1013"/>
      <c r="CW94" s="1011"/>
      <c r="CX94" s="1012"/>
      <c r="CY94" s="1012"/>
      <c r="CZ94" s="1012"/>
      <c r="DA94" s="1013"/>
      <c r="DB94" s="1011"/>
      <c r="DC94" s="1012"/>
      <c r="DD94" s="1012"/>
      <c r="DE94" s="1012"/>
      <c r="DF94" s="1013"/>
      <c r="DG94" s="1011"/>
      <c r="DH94" s="1012"/>
      <c r="DI94" s="1012"/>
      <c r="DJ94" s="1012"/>
      <c r="DK94" s="1013"/>
      <c r="DL94" s="1011"/>
      <c r="DM94" s="1012"/>
      <c r="DN94" s="1012"/>
      <c r="DO94" s="1012"/>
      <c r="DP94" s="1013"/>
      <c r="DQ94" s="1011"/>
      <c r="DR94" s="1012"/>
      <c r="DS94" s="1012"/>
      <c r="DT94" s="1012"/>
      <c r="DU94" s="1013"/>
      <c r="DV94" s="996"/>
      <c r="DW94" s="997"/>
      <c r="DX94" s="997"/>
      <c r="DY94" s="997"/>
      <c r="DZ94" s="998"/>
      <c r="EA94" s="247"/>
    </row>
    <row r="95" spans="1:131" s="248" customFormat="1" ht="26.25" hidden="1" customHeight="1" x14ac:dyDescent="0.15">
      <c r="A95" s="271"/>
      <c r="B95" s="272"/>
      <c r="C95" s="272"/>
      <c r="D95" s="272"/>
      <c r="E95" s="272"/>
      <c r="F95" s="272"/>
      <c r="G95" s="272"/>
      <c r="H95" s="272"/>
      <c r="I95" s="272"/>
      <c r="J95" s="272"/>
      <c r="K95" s="272"/>
      <c r="L95" s="272"/>
      <c r="M95" s="272"/>
      <c r="N95" s="272"/>
      <c r="O95" s="272"/>
      <c r="P95" s="272"/>
      <c r="Q95" s="273"/>
      <c r="R95" s="273"/>
      <c r="S95" s="273"/>
      <c r="T95" s="273"/>
      <c r="U95" s="273"/>
      <c r="V95" s="273"/>
      <c r="W95" s="273"/>
      <c r="X95" s="273"/>
      <c r="Y95" s="273"/>
      <c r="Z95" s="273"/>
      <c r="AA95" s="273"/>
      <c r="AB95" s="273"/>
      <c r="AC95" s="273"/>
      <c r="AD95" s="273"/>
      <c r="AE95" s="273"/>
      <c r="AF95" s="273"/>
      <c r="AG95" s="273"/>
      <c r="AH95" s="273"/>
      <c r="AI95" s="273"/>
      <c r="AJ95" s="273"/>
      <c r="AK95" s="273"/>
      <c r="AL95" s="273"/>
      <c r="AM95" s="273"/>
      <c r="AN95" s="273"/>
      <c r="AO95" s="273"/>
      <c r="AP95" s="273"/>
      <c r="AQ95" s="273"/>
      <c r="AR95" s="273"/>
      <c r="AS95" s="273"/>
      <c r="AT95" s="273"/>
      <c r="AU95" s="273"/>
      <c r="AV95" s="273"/>
      <c r="AW95" s="273"/>
      <c r="AX95" s="273"/>
      <c r="AY95" s="273"/>
      <c r="AZ95" s="274"/>
      <c r="BA95" s="274"/>
      <c r="BB95" s="274"/>
      <c r="BC95" s="274"/>
      <c r="BD95" s="274"/>
      <c r="BE95" s="266"/>
      <c r="BF95" s="266"/>
      <c r="BG95" s="266"/>
      <c r="BH95" s="266"/>
      <c r="BI95" s="266"/>
      <c r="BJ95" s="266"/>
      <c r="BK95" s="266"/>
      <c r="BL95" s="266"/>
      <c r="BM95" s="266"/>
      <c r="BN95" s="266"/>
      <c r="BO95" s="266"/>
      <c r="BP95" s="266"/>
      <c r="BQ95" s="263">
        <v>89</v>
      </c>
      <c r="BR95" s="268"/>
      <c r="BS95" s="1008"/>
      <c r="BT95" s="1009"/>
      <c r="BU95" s="1009"/>
      <c r="BV95" s="1009"/>
      <c r="BW95" s="1009"/>
      <c r="BX95" s="1009"/>
      <c r="BY95" s="1009"/>
      <c r="BZ95" s="1009"/>
      <c r="CA95" s="1009"/>
      <c r="CB95" s="1009"/>
      <c r="CC95" s="1009"/>
      <c r="CD95" s="1009"/>
      <c r="CE95" s="1009"/>
      <c r="CF95" s="1009"/>
      <c r="CG95" s="1010"/>
      <c r="CH95" s="1011"/>
      <c r="CI95" s="1012"/>
      <c r="CJ95" s="1012"/>
      <c r="CK95" s="1012"/>
      <c r="CL95" s="1013"/>
      <c r="CM95" s="1011"/>
      <c r="CN95" s="1012"/>
      <c r="CO95" s="1012"/>
      <c r="CP95" s="1012"/>
      <c r="CQ95" s="1013"/>
      <c r="CR95" s="1011"/>
      <c r="CS95" s="1012"/>
      <c r="CT95" s="1012"/>
      <c r="CU95" s="1012"/>
      <c r="CV95" s="1013"/>
      <c r="CW95" s="1011"/>
      <c r="CX95" s="1012"/>
      <c r="CY95" s="1012"/>
      <c r="CZ95" s="1012"/>
      <c r="DA95" s="1013"/>
      <c r="DB95" s="1011"/>
      <c r="DC95" s="1012"/>
      <c r="DD95" s="1012"/>
      <c r="DE95" s="1012"/>
      <c r="DF95" s="1013"/>
      <c r="DG95" s="1011"/>
      <c r="DH95" s="1012"/>
      <c r="DI95" s="1012"/>
      <c r="DJ95" s="1012"/>
      <c r="DK95" s="1013"/>
      <c r="DL95" s="1011"/>
      <c r="DM95" s="1012"/>
      <c r="DN95" s="1012"/>
      <c r="DO95" s="1012"/>
      <c r="DP95" s="1013"/>
      <c r="DQ95" s="1011"/>
      <c r="DR95" s="1012"/>
      <c r="DS95" s="1012"/>
      <c r="DT95" s="1012"/>
      <c r="DU95" s="1013"/>
      <c r="DV95" s="996"/>
      <c r="DW95" s="997"/>
      <c r="DX95" s="997"/>
      <c r="DY95" s="997"/>
      <c r="DZ95" s="998"/>
      <c r="EA95" s="247"/>
    </row>
    <row r="96" spans="1:131" s="248" customFormat="1" ht="26.25" hidden="1" customHeight="1" x14ac:dyDescent="0.15">
      <c r="A96" s="271"/>
      <c r="B96" s="272"/>
      <c r="C96" s="272"/>
      <c r="D96" s="272"/>
      <c r="E96" s="272"/>
      <c r="F96" s="272"/>
      <c r="G96" s="272"/>
      <c r="H96" s="272"/>
      <c r="I96" s="272"/>
      <c r="J96" s="272"/>
      <c r="K96" s="272"/>
      <c r="L96" s="272"/>
      <c r="M96" s="272"/>
      <c r="N96" s="272"/>
      <c r="O96" s="272"/>
      <c r="P96" s="272"/>
      <c r="Q96" s="273"/>
      <c r="R96" s="273"/>
      <c r="S96" s="273"/>
      <c r="T96" s="273"/>
      <c r="U96" s="273"/>
      <c r="V96" s="273"/>
      <c r="W96" s="273"/>
      <c r="X96" s="273"/>
      <c r="Y96" s="273"/>
      <c r="Z96" s="273"/>
      <c r="AA96" s="273"/>
      <c r="AB96" s="273"/>
      <c r="AC96" s="273"/>
      <c r="AD96" s="273"/>
      <c r="AE96" s="273"/>
      <c r="AF96" s="273"/>
      <c r="AG96" s="273"/>
      <c r="AH96" s="273"/>
      <c r="AI96" s="273"/>
      <c r="AJ96" s="273"/>
      <c r="AK96" s="273"/>
      <c r="AL96" s="273"/>
      <c r="AM96" s="273"/>
      <c r="AN96" s="273"/>
      <c r="AO96" s="273"/>
      <c r="AP96" s="273"/>
      <c r="AQ96" s="273"/>
      <c r="AR96" s="273"/>
      <c r="AS96" s="273"/>
      <c r="AT96" s="273"/>
      <c r="AU96" s="273"/>
      <c r="AV96" s="273"/>
      <c r="AW96" s="273"/>
      <c r="AX96" s="273"/>
      <c r="AY96" s="273"/>
      <c r="AZ96" s="274"/>
      <c r="BA96" s="274"/>
      <c r="BB96" s="274"/>
      <c r="BC96" s="274"/>
      <c r="BD96" s="274"/>
      <c r="BE96" s="266"/>
      <c r="BF96" s="266"/>
      <c r="BG96" s="266"/>
      <c r="BH96" s="266"/>
      <c r="BI96" s="266"/>
      <c r="BJ96" s="266"/>
      <c r="BK96" s="266"/>
      <c r="BL96" s="266"/>
      <c r="BM96" s="266"/>
      <c r="BN96" s="266"/>
      <c r="BO96" s="266"/>
      <c r="BP96" s="266"/>
      <c r="BQ96" s="263">
        <v>90</v>
      </c>
      <c r="BR96" s="268"/>
      <c r="BS96" s="1008"/>
      <c r="BT96" s="1009"/>
      <c r="BU96" s="1009"/>
      <c r="BV96" s="1009"/>
      <c r="BW96" s="1009"/>
      <c r="BX96" s="1009"/>
      <c r="BY96" s="1009"/>
      <c r="BZ96" s="1009"/>
      <c r="CA96" s="1009"/>
      <c r="CB96" s="1009"/>
      <c r="CC96" s="1009"/>
      <c r="CD96" s="1009"/>
      <c r="CE96" s="1009"/>
      <c r="CF96" s="1009"/>
      <c r="CG96" s="1010"/>
      <c r="CH96" s="1011"/>
      <c r="CI96" s="1012"/>
      <c r="CJ96" s="1012"/>
      <c r="CK96" s="1012"/>
      <c r="CL96" s="1013"/>
      <c r="CM96" s="1011"/>
      <c r="CN96" s="1012"/>
      <c r="CO96" s="1012"/>
      <c r="CP96" s="1012"/>
      <c r="CQ96" s="1013"/>
      <c r="CR96" s="1011"/>
      <c r="CS96" s="1012"/>
      <c r="CT96" s="1012"/>
      <c r="CU96" s="1012"/>
      <c r="CV96" s="1013"/>
      <c r="CW96" s="1011"/>
      <c r="CX96" s="1012"/>
      <c r="CY96" s="1012"/>
      <c r="CZ96" s="1012"/>
      <c r="DA96" s="1013"/>
      <c r="DB96" s="1011"/>
      <c r="DC96" s="1012"/>
      <c r="DD96" s="1012"/>
      <c r="DE96" s="1012"/>
      <c r="DF96" s="1013"/>
      <c r="DG96" s="1011"/>
      <c r="DH96" s="1012"/>
      <c r="DI96" s="1012"/>
      <c r="DJ96" s="1012"/>
      <c r="DK96" s="1013"/>
      <c r="DL96" s="1011"/>
      <c r="DM96" s="1012"/>
      <c r="DN96" s="1012"/>
      <c r="DO96" s="1012"/>
      <c r="DP96" s="1013"/>
      <c r="DQ96" s="1011"/>
      <c r="DR96" s="1012"/>
      <c r="DS96" s="1012"/>
      <c r="DT96" s="1012"/>
      <c r="DU96" s="1013"/>
      <c r="DV96" s="996"/>
      <c r="DW96" s="997"/>
      <c r="DX96" s="997"/>
      <c r="DY96" s="997"/>
      <c r="DZ96" s="998"/>
      <c r="EA96" s="247"/>
    </row>
    <row r="97" spans="1:131" s="248" customFormat="1" ht="26.25" hidden="1" customHeight="1" x14ac:dyDescent="0.15">
      <c r="A97" s="271"/>
      <c r="B97" s="272"/>
      <c r="C97" s="272"/>
      <c r="D97" s="272"/>
      <c r="E97" s="272"/>
      <c r="F97" s="272"/>
      <c r="G97" s="272"/>
      <c r="H97" s="272"/>
      <c r="I97" s="272"/>
      <c r="J97" s="272"/>
      <c r="K97" s="272"/>
      <c r="L97" s="272"/>
      <c r="M97" s="272"/>
      <c r="N97" s="272"/>
      <c r="O97" s="272"/>
      <c r="P97" s="272"/>
      <c r="Q97" s="273"/>
      <c r="R97" s="273"/>
      <c r="S97" s="273"/>
      <c r="T97" s="273"/>
      <c r="U97" s="273"/>
      <c r="V97" s="273"/>
      <c r="W97" s="273"/>
      <c r="X97" s="273"/>
      <c r="Y97" s="273"/>
      <c r="Z97" s="273"/>
      <c r="AA97" s="273"/>
      <c r="AB97" s="273"/>
      <c r="AC97" s="273"/>
      <c r="AD97" s="273"/>
      <c r="AE97" s="273"/>
      <c r="AF97" s="273"/>
      <c r="AG97" s="273"/>
      <c r="AH97" s="273"/>
      <c r="AI97" s="273"/>
      <c r="AJ97" s="273"/>
      <c r="AK97" s="273"/>
      <c r="AL97" s="273"/>
      <c r="AM97" s="273"/>
      <c r="AN97" s="273"/>
      <c r="AO97" s="273"/>
      <c r="AP97" s="273"/>
      <c r="AQ97" s="273"/>
      <c r="AR97" s="273"/>
      <c r="AS97" s="273"/>
      <c r="AT97" s="273"/>
      <c r="AU97" s="273"/>
      <c r="AV97" s="273"/>
      <c r="AW97" s="273"/>
      <c r="AX97" s="273"/>
      <c r="AY97" s="273"/>
      <c r="AZ97" s="274"/>
      <c r="BA97" s="274"/>
      <c r="BB97" s="274"/>
      <c r="BC97" s="274"/>
      <c r="BD97" s="274"/>
      <c r="BE97" s="266"/>
      <c r="BF97" s="266"/>
      <c r="BG97" s="266"/>
      <c r="BH97" s="266"/>
      <c r="BI97" s="266"/>
      <c r="BJ97" s="266"/>
      <c r="BK97" s="266"/>
      <c r="BL97" s="266"/>
      <c r="BM97" s="266"/>
      <c r="BN97" s="266"/>
      <c r="BO97" s="266"/>
      <c r="BP97" s="266"/>
      <c r="BQ97" s="263">
        <v>91</v>
      </c>
      <c r="BR97" s="268"/>
      <c r="BS97" s="1008"/>
      <c r="BT97" s="1009"/>
      <c r="BU97" s="1009"/>
      <c r="BV97" s="1009"/>
      <c r="BW97" s="1009"/>
      <c r="BX97" s="1009"/>
      <c r="BY97" s="1009"/>
      <c r="BZ97" s="1009"/>
      <c r="CA97" s="1009"/>
      <c r="CB97" s="1009"/>
      <c r="CC97" s="1009"/>
      <c r="CD97" s="1009"/>
      <c r="CE97" s="1009"/>
      <c r="CF97" s="1009"/>
      <c r="CG97" s="1010"/>
      <c r="CH97" s="1011"/>
      <c r="CI97" s="1012"/>
      <c r="CJ97" s="1012"/>
      <c r="CK97" s="1012"/>
      <c r="CL97" s="1013"/>
      <c r="CM97" s="1011"/>
      <c r="CN97" s="1012"/>
      <c r="CO97" s="1012"/>
      <c r="CP97" s="1012"/>
      <c r="CQ97" s="1013"/>
      <c r="CR97" s="1011"/>
      <c r="CS97" s="1012"/>
      <c r="CT97" s="1012"/>
      <c r="CU97" s="1012"/>
      <c r="CV97" s="1013"/>
      <c r="CW97" s="1011"/>
      <c r="CX97" s="1012"/>
      <c r="CY97" s="1012"/>
      <c r="CZ97" s="1012"/>
      <c r="DA97" s="1013"/>
      <c r="DB97" s="1011"/>
      <c r="DC97" s="1012"/>
      <c r="DD97" s="1012"/>
      <c r="DE97" s="1012"/>
      <c r="DF97" s="1013"/>
      <c r="DG97" s="1011"/>
      <c r="DH97" s="1012"/>
      <c r="DI97" s="1012"/>
      <c r="DJ97" s="1012"/>
      <c r="DK97" s="1013"/>
      <c r="DL97" s="1011"/>
      <c r="DM97" s="1012"/>
      <c r="DN97" s="1012"/>
      <c r="DO97" s="1012"/>
      <c r="DP97" s="1013"/>
      <c r="DQ97" s="1011"/>
      <c r="DR97" s="1012"/>
      <c r="DS97" s="1012"/>
      <c r="DT97" s="1012"/>
      <c r="DU97" s="1013"/>
      <c r="DV97" s="996"/>
      <c r="DW97" s="997"/>
      <c r="DX97" s="997"/>
      <c r="DY97" s="997"/>
      <c r="DZ97" s="998"/>
      <c r="EA97" s="247"/>
    </row>
    <row r="98" spans="1:131" s="248" customFormat="1" ht="26.25" hidden="1" customHeight="1" x14ac:dyDescent="0.15">
      <c r="A98" s="271"/>
      <c r="B98" s="272"/>
      <c r="C98" s="272"/>
      <c r="D98" s="272"/>
      <c r="E98" s="272"/>
      <c r="F98" s="272"/>
      <c r="G98" s="272"/>
      <c r="H98" s="272"/>
      <c r="I98" s="272"/>
      <c r="J98" s="272"/>
      <c r="K98" s="272"/>
      <c r="L98" s="272"/>
      <c r="M98" s="272"/>
      <c r="N98" s="272"/>
      <c r="O98" s="272"/>
      <c r="P98" s="272"/>
      <c r="Q98" s="273"/>
      <c r="R98" s="273"/>
      <c r="S98" s="273"/>
      <c r="T98" s="273"/>
      <c r="U98" s="273"/>
      <c r="V98" s="273"/>
      <c r="W98" s="273"/>
      <c r="X98" s="273"/>
      <c r="Y98" s="273"/>
      <c r="Z98" s="273"/>
      <c r="AA98" s="273"/>
      <c r="AB98" s="273"/>
      <c r="AC98" s="273"/>
      <c r="AD98" s="273"/>
      <c r="AE98" s="273"/>
      <c r="AF98" s="273"/>
      <c r="AG98" s="273"/>
      <c r="AH98" s="273"/>
      <c r="AI98" s="273"/>
      <c r="AJ98" s="273"/>
      <c r="AK98" s="273"/>
      <c r="AL98" s="273"/>
      <c r="AM98" s="273"/>
      <c r="AN98" s="273"/>
      <c r="AO98" s="273"/>
      <c r="AP98" s="273"/>
      <c r="AQ98" s="273"/>
      <c r="AR98" s="273"/>
      <c r="AS98" s="273"/>
      <c r="AT98" s="273"/>
      <c r="AU98" s="273"/>
      <c r="AV98" s="273"/>
      <c r="AW98" s="273"/>
      <c r="AX98" s="273"/>
      <c r="AY98" s="273"/>
      <c r="AZ98" s="274"/>
      <c r="BA98" s="274"/>
      <c r="BB98" s="274"/>
      <c r="BC98" s="274"/>
      <c r="BD98" s="274"/>
      <c r="BE98" s="266"/>
      <c r="BF98" s="266"/>
      <c r="BG98" s="266"/>
      <c r="BH98" s="266"/>
      <c r="BI98" s="266"/>
      <c r="BJ98" s="266"/>
      <c r="BK98" s="266"/>
      <c r="BL98" s="266"/>
      <c r="BM98" s="266"/>
      <c r="BN98" s="266"/>
      <c r="BO98" s="266"/>
      <c r="BP98" s="266"/>
      <c r="BQ98" s="263">
        <v>92</v>
      </c>
      <c r="BR98" s="268"/>
      <c r="BS98" s="1008"/>
      <c r="BT98" s="1009"/>
      <c r="BU98" s="1009"/>
      <c r="BV98" s="1009"/>
      <c r="BW98" s="1009"/>
      <c r="BX98" s="1009"/>
      <c r="BY98" s="1009"/>
      <c r="BZ98" s="1009"/>
      <c r="CA98" s="1009"/>
      <c r="CB98" s="1009"/>
      <c r="CC98" s="1009"/>
      <c r="CD98" s="1009"/>
      <c r="CE98" s="1009"/>
      <c r="CF98" s="1009"/>
      <c r="CG98" s="1010"/>
      <c r="CH98" s="1011"/>
      <c r="CI98" s="1012"/>
      <c r="CJ98" s="1012"/>
      <c r="CK98" s="1012"/>
      <c r="CL98" s="1013"/>
      <c r="CM98" s="1011"/>
      <c r="CN98" s="1012"/>
      <c r="CO98" s="1012"/>
      <c r="CP98" s="1012"/>
      <c r="CQ98" s="1013"/>
      <c r="CR98" s="1011"/>
      <c r="CS98" s="1012"/>
      <c r="CT98" s="1012"/>
      <c r="CU98" s="1012"/>
      <c r="CV98" s="1013"/>
      <c r="CW98" s="1011"/>
      <c r="CX98" s="1012"/>
      <c r="CY98" s="1012"/>
      <c r="CZ98" s="1012"/>
      <c r="DA98" s="1013"/>
      <c r="DB98" s="1011"/>
      <c r="DC98" s="1012"/>
      <c r="DD98" s="1012"/>
      <c r="DE98" s="1012"/>
      <c r="DF98" s="1013"/>
      <c r="DG98" s="1011"/>
      <c r="DH98" s="1012"/>
      <c r="DI98" s="1012"/>
      <c r="DJ98" s="1012"/>
      <c r="DK98" s="1013"/>
      <c r="DL98" s="1011"/>
      <c r="DM98" s="1012"/>
      <c r="DN98" s="1012"/>
      <c r="DO98" s="1012"/>
      <c r="DP98" s="1013"/>
      <c r="DQ98" s="1011"/>
      <c r="DR98" s="1012"/>
      <c r="DS98" s="1012"/>
      <c r="DT98" s="1012"/>
      <c r="DU98" s="1013"/>
      <c r="DV98" s="996"/>
      <c r="DW98" s="997"/>
      <c r="DX98" s="997"/>
      <c r="DY98" s="997"/>
      <c r="DZ98" s="998"/>
      <c r="EA98" s="247"/>
    </row>
    <row r="99" spans="1:131" s="248" customFormat="1" ht="26.25" hidden="1" customHeight="1" x14ac:dyDescent="0.15">
      <c r="A99" s="271"/>
      <c r="B99" s="272"/>
      <c r="C99" s="272"/>
      <c r="D99" s="272"/>
      <c r="E99" s="272"/>
      <c r="F99" s="272"/>
      <c r="G99" s="272"/>
      <c r="H99" s="272"/>
      <c r="I99" s="272"/>
      <c r="J99" s="272"/>
      <c r="K99" s="272"/>
      <c r="L99" s="272"/>
      <c r="M99" s="272"/>
      <c r="N99" s="272"/>
      <c r="O99" s="272"/>
      <c r="P99" s="272"/>
      <c r="Q99" s="273"/>
      <c r="R99" s="273"/>
      <c r="S99" s="273"/>
      <c r="T99" s="273"/>
      <c r="U99" s="273"/>
      <c r="V99" s="273"/>
      <c r="W99" s="273"/>
      <c r="X99" s="273"/>
      <c r="Y99" s="273"/>
      <c r="Z99" s="273"/>
      <c r="AA99" s="273"/>
      <c r="AB99" s="273"/>
      <c r="AC99" s="273"/>
      <c r="AD99" s="273"/>
      <c r="AE99" s="273"/>
      <c r="AF99" s="273"/>
      <c r="AG99" s="273"/>
      <c r="AH99" s="273"/>
      <c r="AI99" s="273"/>
      <c r="AJ99" s="273"/>
      <c r="AK99" s="273"/>
      <c r="AL99" s="273"/>
      <c r="AM99" s="273"/>
      <c r="AN99" s="273"/>
      <c r="AO99" s="273"/>
      <c r="AP99" s="273"/>
      <c r="AQ99" s="273"/>
      <c r="AR99" s="273"/>
      <c r="AS99" s="273"/>
      <c r="AT99" s="273"/>
      <c r="AU99" s="273"/>
      <c r="AV99" s="273"/>
      <c r="AW99" s="273"/>
      <c r="AX99" s="273"/>
      <c r="AY99" s="273"/>
      <c r="AZ99" s="274"/>
      <c r="BA99" s="274"/>
      <c r="BB99" s="274"/>
      <c r="BC99" s="274"/>
      <c r="BD99" s="274"/>
      <c r="BE99" s="266"/>
      <c r="BF99" s="266"/>
      <c r="BG99" s="266"/>
      <c r="BH99" s="266"/>
      <c r="BI99" s="266"/>
      <c r="BJ99" s="266"/>
      <c r="BK99" s="266"/>
      <c r="BL99" s="266"/>
      <c r="BM99" s="266"/>
      <c r="BN99" s="266"/>
      <c r="BO99" s="266"/>
      <c r="BP99" s="266"/>
      <c r="BQ99" s="263">
        <v>93</v>
      </c>
      <c r="BR99" s="268"/>
      <c r="BS99" s="1008"/>
      <c r="BT99" s="1009"/>
      <c r="BU99" s="1009"/>
      <c r="BV99" s="1009"/>
      <c r="BW99" s="1009"/>
      <c r="BX99" s="1009"/>
      <c r="BY99" s="1009"/>
      <c r="BZ99" s="1009"/>
      <c r="CA99" s="1009"/>
      <c r="CB99" s="1009"/>
      <c r="CC99" s="1009"/>
      <c r="CD99" s="1009"/>
      <c r="CE99" s="1009"/>
      <c r="CF99" s="1009"/>
      <c r="CG99" s="1010"/>
      <c r="CH99" s="1011"/>
      <c r="CI99" s="1012"/>
      <c r="CJ99" s="1012"/>
      <c r="CK99" s="1012"/>
      <c r="CL99" s="1013"/>
      <c r="CM99" s="1011"/>
      <c r="CN99" s="1012"/>
      <c r="CO99" s="1012"/>
      <c r="CP99" s="1012"/>
      <c r="CQ99" s="1013"/>
      <c r="CR99" s="1011"/>
      <c r="CS99" s="1012"/>
      <c r="CT99" s="1012"/>
      <c r="CU99" s="1012"/>
      <c r="CV99" s="1013"/>
      <c r="CW99" s="1011"/>
      <c r="CX99" s="1012"/>
      <c r="CY99" s="1012"/>
      <c r="CZ99" s="1012"/>
      <c r="DA99" s="1013"/>
      <c r="DB99" s="1011"/>
      <c r="DC99" s="1012"/>
      <c r="DD99" s="1012"/>
      <c r="DE99" s="1012"/>
      <c r="DF99" s="1013"/>
      <c r="DG99" s="1011"/>
      <c r="DH99" s="1012"/>
      <c r="DI99" s="1012"/>
      <c r="DJ99" s="1012"/>
      <c r="DK99" s="1013"/>
      <c r="DL99" s="1011"/>
      <c r="DM99" s="1012"/>
      <c r="DN99" s="1012"/>
      <c r="DO99" s="1012"/>
      <c r="DP99" s="1013"/>
      <c r="DQ99" s="1011"/>
      <c r="DR99" s="1012"/>
      <c r="DS99" s="1012"/>
      <c r="DT99" s="1012"/>
      <c r="DU99" s="1013"/>
      <c r="DV99" s="996"/>
      <c r="DW99" s="997"/>
      <c r="DX99" s="997"/>
      <c r="DY99" s="997"/>
      <c r="DZ99" s="998"/>
      <c r="EA99" s="247"/>
    </row>
    <row r="100" spans="1:131" s="248" customFormat="1" ht="26.25" hidden="1" customHeight="1" x14ac:dyDescent="0.15">
      <c r="A100" s="271"/>
      <c r="B100" s="272"/>
      <c r="C100" s="272"/>
      <c r="D100" s="272"/>
      <c r="E100" s="272"/>
      <c r="F100" s="272"/>
      <c r="G100" s="272"/>
      <c r="H100" s="272"/>
      <c r="I100" s="272"/>
      <c r="J100" s="272"/>
      <c r="K100" s="272"/>
      <c r="L100" s="272"/>
      <c r="M100" s="272"/>
      <c r="N100" s="272"/>
      <c r="O100" s="272"/>
      <c r="P100" s="272"/>
      <c r="Q100" s="273"/>
      <c r="R100" s="273"/>
      <c r="S100" s="273"/>
      <c r="T100" s="273"/>
      <c r="U100" s="273"/>
      <c r="V100" s="273"/>
      <c r="W100" s="273"/>
      <c r="X100" s="273"/>
      <c r="Y100" s="273"/>
      <c r="Z100" s="273"/>
      <c r="AA100" s="273"/>
      <c r="AB100" s="273"/>
      <c r="AC100" s="273"/>
      <c r="AD100" s="273"/>
      <c r="AE100" s="273"/>
      <c r="AF100" s="273"/>
      <c r="AG100" s="273"/>
      <c r="AH100" s="273"/>
      <c r="AI100" s="273"/>
      <c r="AJ100" s="273"/>
      <c r="AK100" s="273"/>
      <c r="AL100" s="273"/>
      <c r="AM100" s="273"/>
      <c r="AN100" s="273"/>
      <c r="AO100" s="273"/>
      <c r="AP100" s="273"/>
      <c r="AQ100" s="273"/>
      <c r="AR100" s="273"/>
      <c r="AS100" s="273"/>
      <c r="AT100" s="273"/>
      <c r="AU100" s="273"/>
      <c r="AV100" s="273"/>
      <c r="AW100" s="273"/>
      <c r="AX100" s="273"/>
      <c r="AY100" s="273"/>
      <c r="AZ100" s="274"/>
      <c r="BA100" s="274"/>
      <c r="BB100" s="274"/>
      <c r="BC100" s="274"/>
      <c r="BD100" s="274"/>
      <c r="BE100" s="266"/>
      <c r="BF100" s="266"/>
      <c r="BG100" s="266"/>
      <c r="BH100" s="266"/>
      <c r="BI100" s="266"/>
      <c r="BJ100" s="266"/>
      <c r="BK100" s="266"/>
      <c r="BL100" s="266"/>
      <c r="BM100" s="266"/>
      <c r="BN100" s="266"/>
      <c r="BO100" s="266"/>
      <c r="BP100" s="266"/>
      <c r="BQ100" s="263">
        <v>94</v>
      </c>
      <c r="BR100" s="268"/>
      <c r="BS100" s="1008"/>
      <c r="BT100" s="1009"/>
      <c r="BU100" s="1009"/>
      <c r="BV100" s="1009"/>
      <c r="BW100" s="1009"/>
      <c r="BX100" s="1009"/>
      <c r="BY100" s="1009"/>
      <c r="BZ100" s="1009"/>
      <c r="CA100" s="1009"/>
      <c r="CB100" s="1009"/>
      <c r="CC100" s="1009"/>
      <c r="CD100" s="1009"/>
      <c r="CE100" s="1009"/>
      <c r="CF100" s="1009"/>
      <c r="CG100" s="1010"/>
      <c r="CH100" s="1011"/>
      <c r="CI100" s="1012"/>
      <c r="CJ100" s="1012"/>
      <c r="CK100" s="1012"/>
      <c r="CL100" s="1013"/>
      <c r="CM100" s="1011"/>
      <c r="CN100" s="1012"/>
      <c r="CO100" s="1012"/>
      <c r="CP100" s="1012"/>
      <c r="CQ100" s="1013"/>
      <c r="CR100" s="1011"/>
      <c r="CS100" s="1012"/>
      <c r="CT100" s="1012"/>
      <c r="CU100" s="1012"/>
      <c r="CV100" s="1013"/>
      <c r="CW100" s="1011"/>
      <c r="CX100" s="1012"/>
      <c r="CY100" s="1012"/>
      <c r="CZ100" s="1012"/>
      <c r="DA100" s="1013"/>
      <c r="DB100" s="1011"/>
      <c r="DC100" s="1012"/>
      <c r="DD100" s="1012"/>
      <c r="DE100" s="1012"/>
      <c r="DF100" s="1013"/>
      <c r="DG100" s="1011"/>
      <c r="DH100" s="1012"/>
      <c r="DI100" s="1012"/>
      <c r="DJ100" s="1012"/>
      <c r="DK100" s="1013"/>
      <c r="DL100" s="1011"/>
      <c r="DM100" s="1012"/>
      <c r="DN100" s="1012"/>
      <c r="DO100" s="1012"/>
      <c r="DP100" s="1013"/>
      <c r="DQ100" s="1011"/>
      <c r="DR100" s="1012"/>
      <c r="DS100" s="1012"/>
      <c r="DT100" s="1012"/>
      <c r="DU100" s="1013"/>
      <c r="DV100" s="996"/>
      <c r="DW100" s="997"/>
      <c r="DX100" s="997"/>
      <c r="DY100" s="997"/>
      <c r="DZ100" s="998"/>
      <c r="EA100" s="247"/>
    </row>
    <row r="101" spans="1:131" s="248" customFormat="1" ht="26.25" hidden="1" customHeight="1" x14ac:dyDescent="0.15">
      <c r="A101" s="271"/>
      <c r="B101" s="272"/>
      <c r="C101" s="272"/>
      <c r="D101" s="272"/>
      <c r="E101" s="272"/>
      <c r="F101" s="272"/>
      <c r="G101" s="272"/>
      <c r="H101" s="272"/>
      <c r="I101" s="272"/>
      <c r="J101" s="272"/>
      <c r="K101" s="272"/>
      <c r="L101" s="272"/>
      <c r="M101" s="272"/>
      <c r="N101" s="272"/>
      <c r="O101" s="272"/>
      <c r="P101" s="272"/>
      <c r="Q101" s="273"/>
      <c r="R101" s="273"/>
      <c r="S101" s="273"/>
      <c r="T101" s="273"/>
      <c r="U101" s="273"/>
      <c r="V101" s="273"/>
      <c r="W101" s="273"/>
      <c r="X101" s="273"/>
      <c r="Y101" s="273"/>
      <c r="Z101" s="273"/>
      <c r="AA101" s="273"/>
      <c r="AB101" s="273"/>
      <c r="AC101" s="273"/>
      <c r="AD101" s="273"/>
      <c r="AE101" s="273"/>
      <c r="AF101" s="273"/>
      <c r="AG101" s="273"/>
      <c r="AH101" s="273"/>
      <c r="AI101" s="273"/>
      <c r="AJ101" s="273"/>
      <c r="AK101" s="273"/>
      <c r="AL101" s="273"/>
      <c r="AM101" s="273"/>
      <c r="AN101" s="273"/>
      <c r="AO101" s="273"/>
      <c r="AP101" s="273"/>
      <c r="AQ101" s="273"/>
      <c r="AR101" s="273"/>
      <c r="AS101" s="273"/>
      <c r="AT101" s="273"/>
      <c r="AU101" s="273"/>
      <c r="AV101" s="273"/>
      <c r="AW101" s="273"/>
      <c r="AX101" s="273"/>
      <c r="AY101" s="273"/>
      <c r="AZ101" s="274"/>
      <c r="BA101" s="274"/>
      <c r="BB101" s="274"/>
      <c r="BC101" s="274"/>
      <c r="BD101" s="274"/>
      <c r="BE101" s="266"/>
      <c r="BF101" s="266"/>
      <c r="BG101" s="266"/>
      <c r="BH101" s="266"/>
      <c r="BI101" s="266"/>
      <c r="BJ101" s="266"/>
      <c r="BK101" s="266"/>
      <c r="BL101" s="266"/>
      <c r="BM101" s="266"/>
      <c r="BN101" s="266"/>
      <c r="BO101" s="266"/>
      <c r="BP101" s="266"/>
      <c r="BQ101" s="263">
        <v>95</v>
      </c>
      <c r="BR101" s="268"/>
      <c r="BS101" s="1008"/>
      <c r="BT101" s="1009"/>
      <c r="BU101" s="1009"/>
      <c r="BV101" s="1009"/>
      <c r="BW101" s="1009"/>
      <c r="BX101" s="1009"/>
      <c r="BY101" s="1009"/>
      <c r="BZ101" s="1009"/>
      <c r="CA101" s="1009"/>
      <c r="CB101" s="1009"/>
      <c r="CC101" s="1009"/>
      <c r="CD101" s="1009"/>
      <c r="CE101" s="1009"/>
      <c r="CF101" s="1009"/>
      <c r="CG101" s="1010"/>
      <c r="CH101" s="1011"/>
      <c r="CI101" s="1012"/>
      <c r="CJ101" s="1012"/>
      <c r="CK101" s="1012"/>
      <c r="CL101" s="1013"/>
      <c r="CM101" s="1011"/>
      <c r="CN101" s="1012"/>
      <c r="CO101" s="1012"/>
      <c r="CP101" s="1012"/>
      <c r="CQ101" s="1013"/>
      <c r="CR101" s="1011"/>
      <c r="CS101" s="1012"/>
      <c r="CT101" s="1012"/>
      <c r="CU101" s="1012"/>
      <c r="CV101" s="1013"/>
      <c r="CW101" s="1011"/>
      <c r="CX101" s="1012"/>
      <c r="CY101" s="1012"/>
      <c r="CZ101" s="1012"/>
      <c r="DA101" s="1013"/>
      <c r="DB101" s="1011"/>
      <c r="DC101" s="1012"/>
      <c r="DD101" s="1012"/>
      <c r="DE101" s="1012"/>
      <c r="DF101" s="1013"/>
      <c r="DG101" s="1011"/>
      <c r="DH101" s="1012"/>
      <c r="DI101" s="1012"/>
      <c r="DJ101" s="1012"/>
      <c r="DK101" s="1013"/>
      <c r="DL101" s="1011"/>
      <c r="DM101" s="1012"/>
      <c r="DN101" s="1012"/>
      <c r="DO101" s="1012"/>
      <c r="DP101" s="1013"/>
      <c r="DQ101" s="1011"/>
      <c r="DR101" s="1012"/>
      <c r="DS101" s="1012"/>
      <c r="DT101" s="1012"/>
      <c r="DU101" s="1013"/>
      <c r="DV101" s="996"/>
      <c r="DW101" s="997"/>
      <c r="DX101" s="997"/>
      <c r="DY101" s="997"/>
      <c r="DZ101" s="998"/>
      <c r="EA101" s="247"/>
    </row>
    <row r="102" spans="1:131" s="248" customFormat="1" ht="26.25" customHeight="1" thickBot="1" x14ac:dyDescent="0.2">
      <c r="A102" s="271"/>
      <c r="B102" s="272"/>
      <c r="C102" s="272"/>
      <c r="D102" s="272"/>
      <c r="E102" s="272"/>
      <c r="F102" s="272"/>
      <c r="G102" s="272"/>
      <c r="H102" s="272"/>
      <c r="I102" s="272"/>
      <c r="J102" s="272"/>
      <c r="K102" s="272"/>
      <c r="L102" s="272"/>
      <c r="M102" s="272"/>
      <c r="N102" s="272"/>
      <c r="O102" s="272"/>
      <c r="P102" s="272"/>
      <c r="Q102" s="273"/>
      <c r="R102" s="273"/>
      <c r="S102" s="273"/>
      <c r="T102" s="273"/>
      <c r="U102" s="273"/>
      <c r="V102" s="273"/>
      <c r="W102" s="273"/>
      <c r="X102" s="273"/>
      <c r="Y102" s="273"/>
      <c r="Z102" s="273"/>
      <c r="AA102" s="273"/>
      <c r="AB102" s="273"/>
      <c r="AC102" s="273"/>
      <c r="AD102" s="273"/>
      <c r="AE102" s="273"/>
      <c r="AF102" s="273"/>
      <c r="AG102" s="273"/>
      <c r="AH102" s="273"/>
      <c r="AI102" s="273"/>
      <c r="AJ102" s="273"/>
      <c r="AK102" s="273"/>
      <c r="AL102" s="273"/>
      <c r="AM102" s="273"/>
      <c r="AN102" s="273"/>
      <c r="AO102" s="273"/>
      <c r="AP102" s="273"/>
      <c r="AQ102" s="273"/>
      <c r="AR102" s="273"/>
      <c r="AS102" s="273"/>
      <c r="AT102" s="273"/>
      <c r="AU102" s="273"/>
      <c r="AV102" s="273"/>
      <c r="AW102" s="273"/>
      <c r="AX102" s="273"/>
      <c r="AY102" s="273"/>
      <c r="AZ102" s="274"/>
      <c r="BA102" s="274"/>
      <c r="BB102" s="274"/>
      <c r="BC102" s="274"/>
      <c r="BD102" s="274"/>
      <c r="BE102" s="266"/>
      <c r="BF102" s="266"/>
      <c r="BG102" s="266"/>
      <c r="BH102" s="266"/>
      <c r="BI102" s="266"/>
      <c r="BJ102" s="266"/>
      <c r="BK102" s="266"/>
      <c r="BL102" s="266"/>
      <c r="BM102" s="266"/>
      <c r="BN102" s="266"/>
      <c r="BO102" s="266"/>
      <c r="BP102" s="266"/>
      <c r="BQ102" s="265" t="s">
        <v>390</v>
      </c>
      <c r="BR102" s="999" t="s">
        <v>418</v>
      </c>
      <c r="BS102" s="1000"/>
      <c r="BT102" s="1000"/>
      <c r="BU102" s="1000"/>
      <c r="BV102" s="1000"/>
      <c r="BW102" s="1000"/>
      <c r="BX102" s="1000"/>
      <c r="BY102" s="1000"/>
      <c r="BZ102" s="1000"/>
      <c r="CA102" s="1000"/>
      <c r="CB102" s="1000"/>
      <c r="CC102" s="1000"/>
      <c r="CD102" s="1000"/>
      <c r="CE102" s="1000"/>
      <c r="CF102" s="1000"/>
      <c r="CG102" s="1001"/>
      <c r="CH102" s="1002"/>
      <c r="CI102" s="1003"/>
      <c r="CJ102" s="1003"/>
      <c r="CK102" s="1003"/>
      <c r="CL102" s="1004"/>
      <c r="CM102" s="1002"/>
      <c r="CN102" s="1003"/>
      <c r="CO102" s="1003"/>
      <c r="CP102" s="1003"/>
      <c r="CQ102" s="1004"/>
      <c r="CR102" s="1005">
        <v>422</v>
      </c>
      <c r="CS102" s="1006"/>
      <c r="CT102" s="1006"/>
      <c r="CU102" s="1006"/>
      <c r="CV102" s="1007"/>
      <c r="CW102" s="1005">
        <v>553</v>
      </c>
      <c r="CX102" s="1006"/>
      <c r="CY102" s="1006"/>
      <c r="CZ102" s="1006"/>
      <c r="DA102" s="1007"/>
      <c r="DB102" s="1005">
        <v>5660</v>
      </c>
      <c r="DC102" s="1006"/>
      <c r="DD102" s="1006"/>
      <c r="DE102" s="1006"/>
      <c r="DF102" s="1007"/>
      <c r="DG102" s="1005">
        <v>15505</v>
      </c>
      <c r="DH102" s="1006"/>
      <c r="DI102" s="1006"/>
      <c r="DJ102" s="1006"/>
      <c r="DK102" s="1007"/>
      <c r="DL102" s="1005"/>
      <c r="DM102" s="1006"/>
      <c r="DN102" s="1006"/>
      <c r="DO102" s="1006"/>
      <c r="DP102" s="1007"/>
      <c r="DQ102" s="1005"/>
      <c r="DR102" s="1006"/>
      <c r="DS102" s="1006"/>
      <c r="DT102" s="1006"/>
      <c r="DU102" s="1007"/>
      <c r="DV102" s="988"/>
      <c r="DW102" s="989"/>
      <c r="DX102" s="989"/>
      <c r="DY102" s="989"/>
      <c r="DZ102" s="990"/>
      <c r="EA102" s="247"/>
    </row>
    <row r="103" spans="1:131" s="248" customFormat="1" ht="26.25" customHeight="1" x14ac:dyDescent="0.15">
      <c r="A103" s="271"/>
      <c r="B103" s="272"/>
      <c r="C103" s="272"/>
      <c r="D103" s="272"/>
      <c r="E103" s="272"/>
      <c r="F103" s="272"/>
      <c r="G103" s="272"/>
      <c r="H103" s="272"/>
      <c r="I103" s="272"/>
      <c r="J103" s="272"/>
      <c r="K103" s="272"/>
      <c r="L103" s="272"/>
      <c r="M103" s="272"/>
      <c r="N103" s="272"/>
      <c r="O103" s="272"/>
      <c r="P103" s="272"/>
      <c r="Q103" s="273"/>
      <c r="R103" s="273"/>
      <c r="S103" s="273"/>
      <c r="T103" s="273"/>
      <c r="U103" s="273"/>
      <c r="V103" s="273"/>
      <c r="W103" s="273"/>
      <c r="X103" s="273"/>
      <c r="Y103" s="273"/>
      <c r="Z103" s="273"/>
      <c r="AA103" s="273"/>
      <c r="AB103" s="273"/>
      <c r="AC103" s="273"/>
      <c r="AD103" s="273"/>
      <c r="AE103" s="273"/>
      <c r="AF103" s="273"/>
      <c r="AG103" s="273"/>
      <c r="AH103" s="273"/>
      <c r="AI103" s="273"/>
      <c r="AJ103" s="273"/>
      <c r="AK103" s="273"/>
      <c r="AL103" s="273"/>
      <c r="AM103" s="273"/>
      <c r="AN103" s="273"/>
      <c r="AO103" s="273"/>
      <c r="AP103" s="273"/>
      <c r="AQ103" s="273"/>
      <c r="AR103" s="273"/>
      <c r="AS103" s="273"/>
      <c r="AT103" s="273"/>
      <c r="AU103" s="273"/>
      <c r="AV103" s="273"/>
      <c r="AW103" s="273"/>
      <c r="AX103" s="273"/>
      <c r="AY103" s="273"/>
      <c r="AZ103" s="274"/>
      <c r="BA103" s="274"/>
      <c r="BB103" s="274"/>
      <c r="BC103" s="274"/>
      <c r="BD103" s="274"/>
      <c r="BE103" s="266"/>
      <c r="BF103" s="266"/>
      <c r="BG103" s="266"/>
      <c r="BH103" s="266"/>
      <c r="BI103" s="266"/>
      <c r="BJ103" s="266"/>
      <c r="BK103" s="266"/>
      <c r="BL103" s="266"/>
      <c r="BM103" s="266"/>
      <c r="BN103" s="266"/>
      <c r="BO103" s="266"/>
      <c r="BP103" s="266"/>
      <c r="BQ103" s="991" t="s">
        <v>419</v>
      </c>
      <c r="BR103" s="991"/>
      <c r="BS103" s="991"/>
      <c r="BT103" s="991"/>
      <c r="BU103" s="991"/>
      <c r="BV103" s="991"/>
      <c r="BW103" s="991"/>
      <c r="BX103" s="991"/>
      <c r="BY103" s="991"/>
      <c r="BZ103" s="991"/>
      <c r="CA103" s="991"/>
      <c r="CB103" s="991"/>
      <c r="CC103" s="991"/>
      <c r="CD103" s="991"/>
      <c r="CE103" s="991"/>
      <c r="CF103" s="991"/>
      <c r="CG103" s="991"/>
      <c r="CH103" s="991"/>
      <c r="CI103" s="991"/>
      <c r="CJ103" s="991"/>
      <c r="CK103" s="991"/>
      <c r="CL103" s="991"/>
      <c r="CM103" s="991"/>
      <c r="CN103" s="991"/>
      <c r="CO103" s="991"/>
      <c r="CP103" s="991"/>
      <c r="CQ103" s="991"/>
      <c r="CR103" s="991"/>
      <c r="CS103" s="991"/>
      <c r="CT103" s="991"/>
      <c r="CU103" s="991"/>
      <c r="CV103" s="991"/>
      <c r="CW103" s="991"/>
      <c r="CX103" s="991"/>
      <c r="CY103" s="991"/>
      <c r="CZ103" s="991"/>
      <c r="DA103" s="991"/>
      <c r="DB103" s="991"/>
      <c r="DC103" s="991"/>
      <c r="DD103" s="991"/>
      <c r="DE103" s="991"/>
      <c r="DF103" s="991"/>
      <c r="DG103" s="991"/>
      <c r="DH103" s="991"/>
      <c r="DI103" s="991"/>
      <c r="DJ103" s="991"/>
      <c r="DK103" s="991"/>
      <c r="DL103" s="991"/>
      <c r="DM103" s="991"/>
      <c r="DN103" s="991"/>
      <c r="DO103" s="991"/>
      <c r="DP103" s="991"/>
      <c r="DQ103" s="991"/>
      <c r="DR103" s="991"/>
      <c r="DS103" s="991"/>
      <c r="DT103" s="991"/>
      <c r="DU103" s="991"/>
      <c r="DV103" s="991"/>
      <c r="DW103" s="991"/>
      <c r="DX103" s="991"/>
      <c r="DY103" s="991"/>
      <c r="DZ103" s="991"/>
      <c r="EA103" s="247"/>
    </row>
    <row r="104" spans="1:131" s="248" customFormat="1" ht="26.25" customHeight="1" x14ac:dyDescent="0.15">
      <c r="A104" s="271"/>
      <c r="B104" s="272"/>
      <c r="C104" s="272"/>
      <c r="D104" s="272"/>
      <c r="E104" s="272"/>
      <c r="F104" s="272"/>
      <c r="G104" s="272"/>
      <c r="H104" s="272"/>
      <c r="I104" s="272"/>
      <c r="J104" s="272"/>
      <c r="K104" s="272"/>
      <c r="L104" s="272"/>
      <c r="M104" s="272"/>
      <c r="N104" s="272"/>
      <c r="O104" s="272"/>
      <c r="P104" s="272"/>
      <c r="Q104" s="273"/>
      <c r="R104" s="273"/>
      <c r="S104" s="273"/>
      <c r="T104" s="273"/>
      <c r="U104" s="273"/>
      <c r="V104" s="273"/>
      <c r="W104" s="273"/>
      <c r="X104" s="273"/>
      <c r="Y104" s="273"/>
      <c r="Z104" s="273"/>
      <c r="AA104" s="273"/>
      <c r="AB104" s="273"/>
      <c r="AC104" s="273"/>
      <c r="AD104" s="273"/>
      <c r="AE104" s="273"/>
      <c r="AF104" s="273"/>
      <c r="AG104" s="273"/>
      <c r="AH104" s="273"/>
      <c r="AI104" s="273"/>
      <c r="AJ104" s="273"/>
      <c r="AK104" s="273"/>
      <c r="AL104" s="273"/>
      <c r="AM104" s="273"/>
      <c r="AN104" s="273"/>
      <c r="AO104" s="273"/>
      <c r="AP104" s="273"/>
      <c r="AQ104" s="273"/>
      <c r="AR104" s="273"/>
      <c r="AS104" s="273"/>
      <c r="AT104" s="273"/>
      <c r="AU104" s="273"/>
      <c r="AV104" s="273"/>
      <c r="AW104" s="273"/>
      <c r="AX104" s="273"/>
      <c r="AY104" s="273"/>
      <c r="AZ104" s="274"/>
      <c r="BA104" s="274"/>
      <c r="BB104" s="274"/>
      <c r="BC104" s="274"/>
      <c r="BD104" s="274"/>
      <c r="BE104" s="266"/>
      <c r="BF104" s="266"/>
      <c r="BG104" s="266"/>
      <c r="BH104" s="266"/>
      <c r="BI104" s="266"/>
      <c r="BJ104" s="266"/>
      <c r="BK104" s="266"/>
      <c r="BL104" s="266"/>
      <c r="BM104" s="266"/>
      <c r="BN104" s="266"/>
      <c r="BO104" s="266"/>
      <c r="BP104" s="266"/>
      <c r="BQ104" s="992" t="s">
        <v>420</v>
      </c>
      <c r="BR104" s="992"/>
      <c r="BS104" s="992"/>
      <c r="BT104" s="992"/>
      <c r="BU104" s="992"/>
      <c r="BV104" s="992"/>
      <c r="BW104" s="992"/>
      <c r="BX104" s="992"/>
      <c r="BY104" s="992"/>
      <c r="BZ104" s="992"/>
      <c r="CA104" s="992"/>
      <c r="CB104" s="992"/>
      <c r="CC104" s="992"/>
      <c r="CD104" s="992"/>
      <c r="CE104" s="992"/>
      <c r="CF104" s="992"/>
      <c r="CG104" s="992"/>
      <c r="CH104" s="992"/>
      <c r="CI104" s="992"/>
      <c r="CJ104" s="992"/>
      <c r="CK104" s="992"/>
      <c r="CL104" s="992"/>
      <c r="CM104" s="992"/>
      <c r="CN104" s="992"/>
      <c r="CO104" s="992"/>
      <c r="CP104" s="992"/>
      <c r="CQ104" s="992"/>
      <c r="CR104" s="992"/>
      <c r="CS104" s="992"/>
      <c r="CT104" s="992"/>
      <c r="CU104" s="992"/>
      <c r="CV104" s="992"/>
      <c r="CW104" s="992"/>
      <c r="CX104" s="992"/>
      <c r="CY104" s="992"/>
      <c r="CZ104" s="992"/>
      <c r="DA104" s="992"/>
      <c r="DB104" s="992"/>
      <c r="DC104" s="992"/>
      <c r="DD104" s="992"/>
      <c r="DE104" s="992"/>
      <c r="DF104" s="992"/>
      <c r="DG104" s="992"/>
      <c r="DH104" s="992"/>
      <c r="DI104" s="992"/>
      <c r="DJ104" s="992"/>
      <c r="DK104" s="992"/>
      <c r="DL104" s="992"/>
      <c r="DM104" s="992"/>
      <c r="DN104" s="992"/>
      <c r="DO104" s="992"/>
      <c r="DP104" s="992"/>
      <c r="DQ104" s="992"/>
      <c r="DR104" s="992"/>
      <c r="DS104" s="992"/>
      <c r="DT104" s="992"/>
      <c r="DU104" s="992"/>
      <c r="DV104" s="992"/>
      <c r="DW104" s="992"/>
      <c r="DX104" s="992"/>
      <c r="DY104" s="992"/>
      <c r="DZ104" s="992"/>
      <c r="EA104" s="247"/>
    </row>
    <row r="105" spans="1:131" s="248" customFormat="1" ht="11.25" customHeight="1" x14ac:dyDescent="0.15">
      <c r="A105" s="266"/>
      <c r="B105" s="266"/>
      <c r="C105" s="266"/>
      <c r="D105" s="266"/>
      <c r="E105" s="266"/>
      <c r="F105" s="266"/>
      <c r="G105" s="266"/>
      <c r="H105" s="266"/>
      <c r="I105" s="266"/>
      <c r="J105" s="266"/>
      <c r="K105" s="266"/>
      <c r="L105" s="266"/>
      <c r="M105" s="266"/>
      <c r="N105" s="266"/>
      <c r="O105" s="266"/>
      <c r="P105" s="266"/>
      <c r="Q105" s="266"/>
      <c r="R105" s="266"/>
      <c r="S105" s="266"/>
      <c r="T105" s="266"/>
      <c r="U105" s="266"/>
      <c r="V105" s="266"/>
      <c r="W105" s="266"/>
      <c r="X105" s="266"/>
      <c r="Y105" s="266"/>
      <c r="Z105" s="266"/>
      <c r="AA105" s="266"/>
      <c r="AB105" s="266"/>
      <c r="AC105" s="266"/>
      <c r="AD105" s="266"/>
      <c r="AE105" s="266"/>
      <c r="AF105" s="266"/>
      <c r="AG105" s="266"/>
      <c r="AH105" s="266"/>
      <c r="AI105" s="266"/>
      <c r="AJ105" s="266"/>
      <c r="AK105" s="266"/>
      <c r="AL105" s="266"/>
      <c r="AM105" s="266"/>
      <c r="AN105" s="266"/>
      <c r="AO105" s="266"/>
      <c r="AP105" s="266"/>
      <c r="AQ105" s="266"/>
      <c r="AR105" s="266"/>
      <c r="AS105" s="266"/>
      <c r="AT105" s="266"/>
      <c r="AU105" s="266"/>
      <c r="AV105" s="266"/>
      <c r="AW105" s="266"/>
      <c r="AX105" s="266"/>
      <c r="AY105" s="266"/>
      <c r="AZ105" s="266"/>
      <c r="BA105" s="266"/>
      <c r="BB105" s="266"/>
      <c r="BC105" s="266"/>
      <c r="BD105" s="266"/>
      <c r="BE105" s="266"/>
      <c r="BF105" s="266"/>
      <c r="BG105" s="266"/>
      <c r="BH105" s="266"/>
      <c r="BI105" s="266"/>
      <c r="BJ105" s="266"/>
      <c r="BK105" s="266"/>
      <c r="BL105" s="266"/>
      <c r="BM105" s="266"/>
      <c r="BN105" s="266"/>
      <c r="BO105" s="266"/>
      <c r="BP105" s="266"/>
      <c r="BQ105" s="269"/>
      <c r="BR105" s="269"/>
      <c r="BS105" s="269"/>
      <c r="BT105" s="269"/>
      <c r="BU105" s="269"/>
      <c r="BV105" s="269"/>
      <c r="BW105" s="269"/>
      <c r="BX105" s="269"/>
      <c r="BY105" s="269"/>
      <c r="BZ105" s="269"/>
      <c r="CA105" s="269"/>
      <c r="CB105" s="269"/>
      <c r="CC105" s="269"/>
      <c r="CD105" s="269"/>
      <c r="CE105" s="269"/>
      <c r="CF105" s="269"/>
      <c r="CG105" s="269"/>
      <c r="CH105" s="269"/>
      <c r="CI105" s="269"/>
      <c r="CJ105" s="269"/>
      <c r="CK105" s="269"/>
      <c r="CL105" s="269"/>
      <c r="CM105" s="269"/>
      <c r="CN105" s="269"/>
      <c r="CO105" s="269"/>
      <c r="CP105" s="269"/>
      <c r="CQ105" s="269"/>
      <c r="CR105" s="269"/>
      <c r="CS105" s="269"/>
      <c r="CT105" s="269"/>
      <c r="CU105" s="269"/>
      <c r="CV105" s="269"/>
      <c r="CW105" s="269"/>
      <c r="CX105" s="269"/>
      <c r="CY105" s="269"/>
      <c r="CZ105" s="269"/>
      <c r="DA105" s="269"/>
      <c r="DB105" s="269"/>
      <c r="DC105" s="269"/>
      <c r="DD105" s="269"/>
      <c r="DE105" s="269"/>
      <c r="DF105" s="269"/>
      <c r="DG105" s="269"/>
      <c r="DH105" s="269"/>
      <c r="DI105" s="269"/>
      <c r="DJ105" s="269"/>
      <c r="DK105" s="269"/>
      <c r="DL105" s="269"/>
      <c r="DM105" s="269"/>
      <c r="DN105" s="269"/>
      <c r="DO105" s="269"/>
      <c r="DP105" s="269"/>
      <c r="DQ105" s="269"/>
      <c r="DR105" s="269"/>
      <c r="DS105" s="269"/>
      <c r="DT105" s="269"/>
      <c r="DU105" s="269"/>
      <c r="DV105" s="269"/>
      <c r="DW105" s="269"/>
      <c r="DX105" s="269"/>
      <c r="DY105" s="269"/>
      <c r="DZ105" s="269"/>
      <c r="EA105" s="247"/>
    </row>
    <row r="106" spans="1:131" s="248" customFormat="1" ht="11.25" customHeight="1" x14ac:dyDescent="0.15">
      <c r="A106" s="275"/>
      <c r="B106" s="275"/>
      <c r="C106" s="275"/>
      <c r="D106" s="275"/>
      <c r="E106" s="275"/>
      <c r="F106" s="275"/>
      <c r="G106" s="275"/>
      <c r="H106" s="275"/>
      <c r="I106" s="275"/>
      <c r="J106" s="275"/>
      <c r="K106" s="275"/>
      <c r="L106" s="275"/>
      <c r="M106" s="275"/>
      <c r="N106" s="275"/>
      <c r="O106" s="275"/>
      <c r="P106" s="275"/>
      <c r="Q106" s="275"/>
      <c r="R106" s="275"/>
      <c r="S106" s="275"/>
      <c r="T106" s="275"/>
      <c r="U106" s="275"/>
      <c r="V106" s="275"/>
      <c r="W106" s="275"/>
      <c r="X106" s="275"/>
      <c r="Y106" s="275"/>
      <c r="Z106" s="275"/>
      <c r="AA106" s="275"/>
      <c r="AB106" s="275"/>
      <c r="AC106" s="275"/>
      <c r="AD106" s="275"/>
      <c r="AE106" s="275"/>
      <c r="AF106" s="275"/>
      <c r="AG106" s="275"/>
      <c r="AH106" s="275"/>
      <c r="AI106" s="275"/>
      <c r="AJ106" s="275"/>
      <c r="AK106" s="275"/>
      <c r="AL106" s="275"/>
      <c r="AM106" s="275"/>
      <c r="AN106" s="275"/>
      <c r="AO106" s="275"/>
      <c r="AP106" s="275"/>
      <c r="AQ106" s="275"/>
      <c r="AR106" s="275"/>
      <c r="AS106" s="275"/>
      <c r="AT106" s="275"/>
      <c r="AU106" s="275"/>
      <c r="AV106" s="275"/>
      <c r="AW106" s="275"/>
      <c r="AX106" s="275"/>
      <c r="AY106" s="275"/>
      <c r="AZ106" s="275"/>
      <c r="BA106" s="275"/>
      <c r="BB106" s="275"/>
      <c r="BC106" s="275"/>
      <c r="BD106" s="275"/>
      <c r="BE106" s="275"/>
      <c r="BF106" s="275"/>
      <c r="BG106" s="275"/>
      <c r="BH106" s="275"/>
      <c r="BI106" s="275"/>
      <c r="BJ106" s="275"/>
      <c r="BK106" s="275"/>
      <c r="BL106" s="275"/>
      <c r="BM106" s="275"/>
      <c r="BN106" s="275"/>
      <c r="BO106" s="275"/>
      <c r="BP106" s="275"/>
      <c r="BQ106" s="269"/>
      <c r="BR106" s="269"/>
      <c r="BS106" s="269"/>
      <c r="BT106" s="269"/>
      <c r="BU106" s="269"/>
      <c r="BV106" s="269"/>
      <c r="BW106" s="269"/>
      <c r="BX106" s="269"/>
      <c r="BY106" s="269"/>
      <c r="BZ106" s="269"/>
      <c r="CA106" s="269"/>
      <c r="CB106" s="269"/>
      <c r="CC106" s="269"/>
      <c r="CD106" s="269"/>
      <c r="CE106" s="269"/>
      <c r="CF106" s="269"/>
      <c r="CG106" s="269"/>
      <c r="CH106" s="269"/>
      <c r="CI106" s="269"/>
      <c r="CJ106" s="269"/>
      <c r="CK106" s="269"/>
      <c r="CL106" s="269"/>
      <c r="CM106" s="269"/>
      <c r="CN106" s="269"/>
      <c r="CO106" s="269"/>
      <c r="CP106" s="269"/>
      <c r="CQ106" s="269"/>
      <c r="CR106" s="269"/>
      <c r="CS106" s="269"/>
      <c r="CT106" s="269"/>
      <c r="CU106" s="269"/>
      <c r="CV106" s="269"/>
      <c r="CW106" s="269"/>
      <c r="CX106" s="269"/>
      <c r="CY106" s="269"/>
      <c r="CZ106" s="269"/>
      <c r="DA106" s="269"/>
      <c r="DB106" s="269"/>
      <c r="DC106" s="269"/>
      <c r="DD106" s="269"/>
      <c r="DE106" s="269"/>
      <c r="DF106" s="269"/>
      <c r="DG106" s="269"/>
      <c r="DH106" s="269"/>
      <c r="DI106" s="269"/>
      <c r="DJ106" s="269"/>
      <c r="DK106" s="269"/>
      <c r="DL106" s="269"/>
      <c r="DM106" s="269"/>
      <c r="DN106" s="269"/>
      <c r="DO106" s="269"/>
      <c r="DP106" s="269"/>
      <c r="DQ106" s="269"/>
      <c r="DR106" s="269"/>
      <c r="DS106" s="269"/>
      <c r="DT106" s="269"/>
      <c r="DU106" s="269"/>
      <c r="DV106" s="269"/>
      <c r="DW106" s="269"/>
      <c r="DX106" s="269"/>
      <c r="DY106" s="269"/>
      <c r="DZ106" s="269"/>
      <c r="EA106" s="247"/>
    </row>
    <row r="107" spans="1:131" s="247" customFormat="1" ht="26.25" customHeight="1" thickBot="1" x14ac:dyDescent="0.2">
      <c r="A107" s="276" t="s">
        <v>421</v>
      </c>
      <c r="B107" s="277"/>
      <c r="C107" s="277"/>
      <c r="D107" s="277"/>
      <c r="E107" s="277"/>
      <c r="F107" s="277"/>
      <c r="G107" s="277"/>
      <c r="H107" s="277"/>
      <c r="I107" s="277"/>
      <c r="J107" s="277"/>
      <c r="K107" s="277"/>
      <c r="L107" s="277"/>
      <c r="M107" s="277"/>
      <c r="N107" s="277"/>
      <c r="O107" s="277"/>
      <c r="P107" s="277"/>
      <c r="Q107" s="277"/>
      <c r="R107" s="277"/>
      <c r="S107" s="277"/>
      <c r="T107" s="277"/>
      <c r="U107" s="277"/>
      <c r="V107" s="277"/>
      <c r="W107" s="277"/>
      <c r="X107" s="277"/>
      <c r="Y107" s="277"/>
      <c r="Z107" s="277"/>
      <c r="AA107" s="277"/>
      <c r="AB107" s="277"/>
      <c r="AC107" s="277"/>
      <c r="AD107" s="277"/>
      <c r="AE107" s="277"/>
      <c r="AF107" s="277"/>
      <c r="AG107" s="277"/>
      <c r="AH107" s="277"/>
      <c r="AI107" s="277"/>
      <c r="AJ107" s="277"/>
      <c r="AK107" s="277"/>
      <c r="AL107" s="277"/>
      <c r="AM107" s="277"/>
      <c r="AN107" s="277"/>
      <c r="AO107" s="277"/>
      <c r="AP107" s="277"/>
      <c r="AQ107" s="277"/>
      <c r="AR107" s="277"/>
      <c r="AS107" s="277"/>
      <c r="AT107" s="277"/>
      <c r="AU107" s="276" t="s">
        <v>422</v>
      </c>
      <c r="AV107" s="277"/>
      <c r="AW107" s="277"/>
      <c r="AX107" s="277"/>
      <c r="AY107" s="277"/>
      <c r="AZ107" s="277"/>
      <c r="BA107" s="277"/>
      <c r="BB107" s="277"/>
      <c r="BC107" s="277"/>
      <c r="BD107" s="277"/>
      <c r="BE107" s="277"/>
      <c r="BF107" s="277"/>
      <c r="BG107" s="277"/>
      <c r="BH107" s="277"/>
      <c r="BI107" s="277"/>
      <c r="BJ107" s="277"/>
      <c r="BK107" s="277"/>
      <c r="BL107" s="277"/>
      <c r="BM107" s="277"/>
      <c r="BN107" s="277"/>
      <c r="BO107" s="277"/>
      <c r="BP107" s="277"/>
      <c r="BQ107" s="277"/>
      <c r="BR107" s="277"/>
      <c r="BS107" s="277"/>
      <c r="BT107" s="277"/>
      <c r="BU107" s="277"/>
      <c r="BV107" s="277"/>
      <c r="BW107" s="277"/>
      <c r="BX107" s="277"/>
      <c r="BY107" s="277"/>
      <c r="BZ107" s="277"/>
      <c r="CA107" s="277"/>
      <c r="CB107" s="277"/>
      <c r="CC107" s="277"/>
      <c r="CD107" s="277"/>
      <c r="CE107" s="277"/>
      <c r="CF107" s="277"/>
      <c r="CG107" s="277"/>
      <c r="CH107" s="277"/>
      <c r="CI107" s="277"/>
      <c r="CJ107" s="277"/>
      <c r="CK107" s="277"/>
      <c r="CL107" s="277"/>
      <c r="CM107" s="277"/>
      <c r="CN107" s="277"/>
      <c r="CO107" s="277"/>
      <c r="CP107" s="277"/>
      <c r="CQ107" s="277"/>
      <c r="CR107" s="277"/>
      <c r="CS107" s="277"/>
      <c r="CT107" s="277"/>
      <c r="CU107" s="277"/>
      <c r="CV107" s="277"/>
      <c r="CW107" s="277"/>
      <c r="CX107" s="277"/>
      <c r="CY107" s="277"/>
      <c r="CZ107" s="277"/>
      <c r="DA107" s="277"/>
      <c r="DB107" s="277"/>
      <c r="DC107" s="277"/>
      <c r="DD107" s="277"/>
      <c r="DE107" s="277"/>
      <c r="DF107" s="277"/>
      <c r="DG107" s="277"/>
      <c r="DH107" s="277"/>
      <c r="DI107" s="277"/>
      <c r="DJ107" s="277"/>
      <c r="DK107" s="277"/>
      <c r="DL107" s="277"/>
      <c r="DM107" s="277"/>
      <c r="DN107" s="277"/>
      <c r="DO107" s="277"/>
      <c r="DP107" s="277"/>
      <c r="DQ107" s="277"/>
      <c r="DR107" s="277"/>
      <c r="DS107" s="277"/>
      <c r="DT107" s="277"/>
      <c r="DU107" s="277"/>
      <c r="DV107" s="277"/>
      <c r="DW107" s="277"/>
      <c r="DX107" s="277"/>
      <c r="DY107" s="277"/>
      <c r="DZ107" s="277"/>
    </row>
    <row r="108" spans="1:131" s="247" customFormat="1" ht="26.25" customHeight="1" x14ac:dyDescent="0.15">
      <c r="A108" s="993" t="s">
        <v>423</v>
      </c>
      <c r="B108" s="994"/>
      <c r="C108" s="994"/>
      <c r="D108" s="994"/>
      <c r="E108" s="994"/>
      <c r="F108" s="994"/>
      <c r="G108" s="994"/>
      <c r="H108" s="994"/>
      <c r="I108" s="994"/>
      <c r="J108" s="994"/>
      <c r="K108" s="994"/>
      <c r="L108" s="994"/>
      <c r="M108" s="994"/>
      <c r="N108" s="994"/>
      <c r="O108" s="994"/>
      <c r="P108" s="994"/>
      <c r="Q108" s="994"/>
      <c r="R108" s="994"/>
      <c r="S108" s="994"/>
      <c r="T108" s="994"/>
      <c r="U108" s="994"/>
      <c r="V108" s="994"/>
      <c r="W108" s="994"/>
      <c r="X108" s="994"/>
      <c r="Y108" s="994"/>
      <c r="Z108" s="994"/>
      <c r="AA108" s="994"/>
      <c r="AB108" s="994"/>
      <c r="AC108" s="994"/>
      <c r="AD108" s="994"/>
      <c r="AE108" s="994"/>
      <c r="AF108" s="994"/>
      <c r="AG108" s="994"/>
      <c r="AH108" s="994"/>
      <c r="AI108" s="994"/>
      <c r="AJ108" s="994"/>
      <c r="AK108" s="994"/>
      <c r="AL108" s="994"/>
      <c r="AM108" s="994"/>
      <c r="AN108" s="994"/>
      <c r="AO108" s="994"/>
      <c r="AP108" s="994"/>
      <c r="AQ108" s="994"/>
      <c r="AR108" s="994"/>
      <c r="AS108" s="994"/>
      <c r="AT108" s="995"/>
      <c r="AU108" s="993" t="s">
        <v>424</v>
      </c>
      <c r="AV108" s="994"/>
      <c r="AW108" s="994"/>
      <c r="AX108" s="994"/>
      <c r="AY108" s="994"/>
      <c r="AZ108" s="994"/>
      <c r="BA108" s="994"/>
      <c r="BB108" s="994"/>
      <c r="BC108" s="994"/>
      <c r="BD108" s="994"/>
      <c r="BE108" s="994"/>
      <c r="BF108" s="994"/>
      <c r="BG108" s="994"/>
      <c r="BH108" s="994"/>
      <c r="BI108" s="994"/>
      <c r="BJ108" s="994"/>
      <c r="BK108" s="994"/>
      <c r="BL108" s="994"/>
      <c r="BM108" s="994"/>
      <c r="BN108" s="994"/>
      <c r="BO108" s="994"/>
      <c r="BP108" s="994"/>
      <c r="BQ108" s="994"/>
      <c r="BR108" s="994"/>
      <c r="BS108" s="994"/>
      <c r="BT108" s="994"/>
      <c r="BU108" s="994"/>
      <c r="BV108" s="994"/>
      <c r="BW108" s="994"/>
      <c r="BX108" s="994"/>
      <c r="BY108" s="994"/>
      <c r="BZ108" s="994"/>
      <c r="CA108" s="994"/>
      <c r="CB108" s="994"/>
      <c r="CC108" s="994"/>
      <c r="CD108" s="994"/>
      <c r="CE108" s="994"/>
      <c r="CF108" s="994"/>
      <c r="CG108" s="994"/>
      <c r="CH108" s="994"/>
      <c r="CI108" s="994"/>
      <c r="CJ108" s="994"/>
      <c r="CK108" s="994"/>
      <c r="CL108" s="994"/>
      <c r="CM108" s="994"/>
      <c r="CN108" s="994"/>
      <c r="CO108" s="994"/>
      <c r="CP108" s="994"/>
      <c r="CQ108" s="994"/>
      <c r="CR108" s="994"/>
      <c r="CS108" s="994"/>
      <c r="CT108" s="994"/>
      <c r="CU108" s="994"/>
      <c r="CV108" s="994"/>
      <c r="CW108" s="994"/>
      <c r="CX108" s="994"/>
      <c r="CY108" s="994"/>
      <c r="CZ108" s="994"/>
      <c r="DA108" s="994"/>
      <c r="DB108" s="994"/>
      <c r="DC108" s="994"/>
      <c r="DD108" s="994"/>
      <c r="DE108" s="994"/>
      <c r="DF108" s="994"/>
      <c r="DG108" s="994"/>
      <c r="DH108" s="994"/>
      <c r="DI108" s="994"/>
      <c r="DJ108" s="994"/>
      <c r="DK108" s="994"/>
      <c r="DL108" s="994"/>
      <c r="DM108" s="994"/>
      <c r="DN108" s="994"/>
      <c r="DO108" s="994"/>
      <c r="DP108" s="994"/>
      <c r="DQ108" s="994"/>
      <c r="DR108" s="994"/>
      <c r="DS108" s="994"/>
      <c r="DT108" s="994"/>
      <c r="DU108" s="994"/>
      <c r="DV108" s="994"/>
      <c r="DW108" s="994"/>
      <c r="DX108" s="994"/>
      <c r="DY108" s="994"/>
      <c r="DZ108" s="995"/>
    </row>
    <row r="109" spans="1:131" s="247" customFormat="1" ht="26.25" customHeight="1" x14ac:dyDescent="0.15">
      <c r="A109" s="948" t="s">
        <v>425</v>
      </c>
      <c r="B109" s="949"/>
      <c r="C109" s="949"/>
      <c r="D109" s="949"/>
      <c r="E109" s="949"/>
      <c r="F109" s="949"/>
      <c r="G109" s="949"/>
      <c r="H109" s="949"/>
      <c r="I109" s="949"/>
      <c r="J109" s="949"/>
      <c r="K109" s="949"/>
      <c r="L109" s="949"/>
      <c r="M109" s="949"/>
      <c r="N109" s="949"/>
      <c r="O109" s="949"/>
      <c r="P109" s="949"/>
      <c r="Q109" s="949"/>
      <c r="R109" s="949"/>
      <c r="S109" s="949"/>
      <c r="T109" s="949"/>
      <c r="U109" s="949"/>
      <c r="V109" s="949"/>
      <c r="W109" s="949"/>
      <c r="X109" s="949"/>
      <c r="Y109" s="949"/>
      <c r="Z109" s="950"/>
      <c r="AA109" s="951" t="s">
        <v>426</v>
      </c>
      <c r="AB109" s="949"/>
      <c r="AC109" s="949"/>
      <c r="AD109" s="949"/>
      <c r="AE109" s="950"/>
      <c r="AF109" s="951" t="s">
        <v>308</v>
      </c>
      <c r="AG109" s="949"/>
      <c r="AH109" s="949"/>
      <c r="AI109" s="949"/>
      <c r="AJ109" s="950"/>
      <c r="AK109" s="951" t="s">
        <v>307</v>
      </c>
      <c r="AL109" s="949"/>
      <c r="AM109" s="949"/>
      <c r="AN109" s="949"/>
      <c r="AO109" s="950"/>
      <c r="AP109" s="951" t="s">
        <v>427</v>
      </c>
      <c r="AQ109" s="949"/>
      <c r="AR109" s="949"/>
      <c r="AS109" s="949"/>
      <c r="AT109" s="980"/>
      <c r="AU109" s="948" t="s">
        <v>425</v>
      </c>
      <c r="AV109" s="949"/>
      <c r="AW109" s="949"/>
      <c r="AX109" s="949"/>
      <c r="AY109" s="949"/>
      <c r="AZ109" s="949"/>
      <c r="BA109" s="949"/>
      <c r="BB109" s="949"/>
      <c r="BC109" s="949"/>
      <c r="BD109" s="949"/>
      <c r="BE109" s="949"/>
      <c r="BF109" s="949"/>
      <c r="BG109" s="949"/>
      <c r="BH109" s="949"/>
      <c r="BI109" s="949"/>
      <c r="BJ109" s="949"/>
      <c r="BK109" s="949"/>
      <c r="BL109" s="949"/>
      <c r="BM109" s="949"/>
      <c r="BN109" s="949"/>
      <c r="BO109" s="949"/>
      <c r="BP109" s="950"/>
      <c r="BQ109" s="951" t="s">
        <v>426</v>
      </c>
      <c r="BR109" s="949"/>
      <c r="BS109" s="949"/>
      <c r="BT109" s="949"/>
      <c r="BU109" s="950"/>
      <c r="BV109" s="951" t="s">
        <v>308</v>
      </c>
      <c r="BW109" s="949"/>
      <c r="BX109" s="949"/>
      <c r="BY109" s="949"/>
      <c r="BZ109" s="950"/>
      <c r="CA109" s="951" t="s">
        <v>307</v>
      </c>
      <c r="CB109" s="949"/>
      <c r="CC109" s="949"/>
      <c r="CD109" s="949"/>
      <c r="CE109" s="950"/>
      <c r="CF109" s="987" t="s">
        <v>427</v>
      </c>
      <c r="CG109" s="987"/>
      <c r="CH109" s="987"/>
      <c r="CI109" s="987"/>
      <c r="CJ109" s="987"/>
      <c r="CK109" s="951" t="s">
        <v>428</v>
      </c>
      <c r="CL109" s="949"/>
      <c r="CM109" s="949"/>
      <c r="CN109" s="949"/>
      <c r="CO109" s="949"/>
      <c r="CP109" s="949"/>
      <c r="CQ109" s="949"/>
      <c r="CR109" s="949"/>
      <c r="CS109" s="949"/>
      <c r="CT109" s="949"/>
      <c r="CU109" s="949"/>
      <c r="CV109" s="949"/>
      <c r="CW109" s="949"/>
      <c r="CX109" s="949"/>
      <c r="CY109" s="949"/>
      <c r="CZ109" s="949"/>
      <c r="DA109" s="949"/>
      <c r="DB109" s="949"/>
      <c r="DC109" s="949"/>
      <c r="DD109" s="949"/>
      <c r="DE109" s="949"/>
      <c r="DF109" s="950"/>
      <c r="DG109" s="951" t="s">
        <v>426</v>
      </c>
      <c r="DH109" s="949"/>
      <c r="DI109" s="949"/>
      <c r="DJ109" s="949"/>
      <c r="DK109" s="950"/>
      <c r="DL109" s="951" t="s">
        <v>308</v>
      </c>
      <c r="DM109" s="949"/>
      <c r="DN109" s="949"/>
      <c r="DO109" s="949"/>
      <c r="DP109" s="950"/>
      <c r="DQ109" s="951" t="s">
        <v>307</v>
      </c>
      <c r="DR109" s="949"/>
      <c r="DS109" s="949"/>
      <c r="DT109" s="949"/>
      <c r="DU109" s="950"/>
      <c r="DV109" s="951" t="s">
        <v>427</v>
      </c>
      <c r="DW109" s="949"/>
      <c r="DX109" s="949"/>
      <c r="DY109" s="949"/>
      <c r="DZ109" s="980"/>
    </row>
    <row r="110" spans="1:131" s="247" customFormat="1" ht="26.25" customHeight="1" x14ac:dyDescent="0.15">
      <c r="A110" s="851" t="s">
        <v>429</v>
      </c>
      <c r="B110" s="852"/>
      <c r="C110" s="852"/>
      <c r="D110" s="852"/>
      <c r="E110" s="852"/>
      <c r="F110" s="852"/>
      <c r="G110" s="852"/>
      <c r="H110" s="852"/>
      <c r="I110" s="852"/>
      <c r="J110" s="852"/>
      <c r="K110" s="852"/>
      <c r="L110" s="852"/>
      <c r="M110" s="852"/>
      <c r="N110" s="852"/>
      <c r="O110" s="852"/>
      <c r="P110" s="852"/>
      <c r="Q110" s="852"/>
      <c r="R110" s="852"/>
      <c r="S110" s="852"/>
      <c r="T110" s="852"/>
      <c r="U110" s="852"/>
      <c r="V110" s="852"/>
      <c r="W110" s="852"/>
      <c r="X110" s="852"/>
      <c r="Y110" s="852"/>
      <c r="Z110" s="853"/>
      <c r="AA110" s="941">
        <v>3524996</v>
      </c>
      <c r="AB110" s="942"/>
      <c r="AC110" s="942"/>
      <c r="AD110" s="942"/>
      <c r="AE110" s="943"/>
      <c r="AF110" s="944">
        <v>3675234</v>
      </c>
      <c r="AG110" s="942"/>
      <c r="AH110" s="942"/>
      <c r="AI110" s="942"/>
      <c r="AJ110" s="943"/>
      <c r="AK110" s="944">
        <v>3262555</v>
      </c>
      <c r="AL110" s="942"/>
      <c r="AM110" s="942"/>
      <c r="AN110" s="942"/>
      <c r="AO110" s="943"/>
      <c r="AP110" s="945">
        <v>2</v>
      </c>
      <c r="AQ110" s="946"/>
      <c r="AR110" s="946"/>
      <c r="AS110" s="946"/>
      <c r="AT110" s="947"/>
      <c r="AU110" s="981" t="s">
        <v>72</v>
      </c>
      <c r="AV110" s="982"/>
      <c r="AW110" s="982"/>
      <c r="AX110" s="982"/>
      <c r="AY110" s="982"/>
      <c r="AZ110" s="907" t="s">
        <v>430</v>
      </c>
      <c r="BA110" s="852"/>
      <c r="BB110" s="852"/>
      <c r="BC110" s="852"/>
      <c r="BD110" s="852"/>
      <c r="BE110" s="852"/>
      <c r="BF110" s="852"/>
      <c r="BG110" s="852"/>
      <c r="BH110" s="852"/>
      <c r="BI110" s="852"/>
      <c r="BJ110" s="852"/>
      <c r="BK110" s="852"/>
      <c r="BL110" s="852"/>
      <c r="BM110" s="852"/>
      <c r="BN110" s="852"/>
      <c r="BO110" s="852"/>
      <c r="BP110" s="853"/>
      <c r="BQ110" s="908">
        <v>55763558</v>
      </c>
      <c r="BR110" s="889"/>
      <c r="BS110" s="889"/>
      <c r="BT110" s="889"/>
      <c r="BU110" s="889"/>
      <c r="BV110" s="889">
        <v>57250345</v>
      </c>
      <c r="BW110" s="889"/>
      <c r="BX110" s="889"/>
      <c r="BY110" s="889"/>
      <c r="BZ110" s="889"/>
      <c r="CA110" s="889">
        <v>56919330</v>
      </c>
      <c r="CB110" s="889"/>
      <c r="CC110" s="889"/>
      <c r="CD110" s="889"/>
      <c r="CE110" s="889"/>
      <c r="CF110" s="913">
        <v>35</v>
      </c>
      <c r="CG110" s="914"/>
      <c r="CH110" s="914"/>
      <c r="CI110" s="914"/>
      <c r="CJ110" s="914"/>
      <c r="CK110" s="977" t="s">
        <v>431</v>
      </c>
      <c r="CL110" s="863"/>
      <c r="CM110" s="938" t="s">
        <v>432</v>
      </c>
      <c r="CN110" s="939"/>
      <c r="CO110" s="939"/>
      <c r="CP110" s="939"/>
      <c r="CQ110" s="939"/>
      <c r="CR110" s="939"/>
      <c r="CS110" s="939"/>
      <c r="CT110" s="939"/>
      <c r="CU110" s="939"/>
      <c r="CV110" s="939"/>
      <c r="CW110" s="939"/>
      <c r="CX110" s="939"/>
      <c r="CY110" s="939"/>
      <c r="CZ110" s="939"/>
      <c r="DA110" s="939"/>
      <c r="DB110" s="939"/>
      <c r="DC110" s="939"/>
      <c r="DD110" s="939"/>
      <c r="DE110" s="939"/>
      <c r="DF110" s="940"/>
      <c r="DG110" s="908" t="s">
        <v>433</v>
      </c>
      <c r="DH110" s="889"/>
      <c r="DI110" s="889"/>
      <c r="DJ110" s="889"/>
      <c r="DK110" s="889"/>
      <c r="DL110" s="889" t="s">
        <v>127</v>
      </c>
      <c r="DM110" s="889"/>
      <c r="DN110" s="889"/>
      <c r="DO110" s="889"/>
      <c r="DP110" s="889"/>
      <c r="DQ110" s="889" t="s">
        <v>127</v>
      </c>
      <c r="DR110" s="889"/>
      <c r="DS110" s="889"/>
      <c r="DT110" s="889"/>
      <c r="DU110" s="889"/>
      <c r="DV110" s="890" t="s">
        <v>433</v>
      </c>
      <c r="DW110" s="890"/>
      <c r="DX110" s="890"/>
      <c r="DY110" s="890"/>
      <c r="DZ110" s="891"/>
    </row>
    <row r="111" spans="1:131" s="247" customFormat="1" ht="26.25" customHeight="1" x14ac:dyDescent="0.15">
      <c r="A111" s="818" t="s">
        <v>434</v>
      </c>
      <c r="B111" s="819"/>
      <c r="C111" s="819"/>
      <c r="D111" s="819"/>
      <c r="E111" s="819"/>
      <c r="F111" s="819"/>
      <c r="G111" s="819"/>
      <c r="H111" s="819"/>
      <c r="I111" s="819"/>
      <c r="J111" s="819"/>
      <c r="K111" s="819"/>
      <c r="L111" s="819"/>
      <c r="M111" s="819"/>
      <c r="N111" s="819"/>
      <c r="O111" s="819"/>
      <c r="P111" s="819"/>
      <c r="Q111" s="819"/>
      <c r="R111" s="819"/>
      <c r="S111" s="819"/>
      <c r="T111" s="819"/>
      <c r="U111" s="819"/>
      <c r="V111" s="819"/>
      <c r="W111" s="819"/>
      <c r="X111" s="819"/>
      <c r="Y111" s="819"/>
      <c r="Z111" s="976"/>
      <c r="AA111" s="969" t="s">
        <v>435</v>
      </c>
      <c r="AB111" s="970"/>
      <c r="AC111" s="970"/>
      <c r="AD111" s="970"/>
      <c r="AE111" s="971"/>
      <c r="AF111" s="972" t="s">
        <v>435</v>
      </c>
      <c r="AG111" s="970"/>
      <c r="AH111" s="970"/>
      <c r="AI111" s="970"/>
      <c r="AJ111" s="971"/>
      <c r="AK111" s="972" t="s">
        <v>433</v>
      </c>
      <c r="AL111" s="970"/>
      <c r="AM111" s="970"/>
      <c r="AN111" s="970"/>
      <c r="AO111" s="971"/>
      <c r="AP111" s="973" t="s">
        <v>433</v>
      </c>
      <c r="AQ111" s="974"/>
      <c r="AR111" s="974"/>
      <c r="AS111" s="974"/>
      <c r="AT111" s="975"/>
      <c r="AU111" s="983"/>
      <c r="AV111" s="984"/>
      <c r="AW111" s="984"/>
      <c r="AX111" s="984"/>
      <c r="AY111" s="984"/>
      <c r="AZ111" s="859" t="s">
        <v>436</v>
      </c>
      <c r="BA111" s="794"/>
      <c r="BB111" s="794"/>
      <c r="BC111" s="794"/>
      <c r="BD111" s="794"/>
      <c r="BE111" s="794"/>
      <c r="BF111" s="794"/>
      <c r="BG111" s="794"/>
      <c r="BH111" s="794"/>
      <c r="BI111" s="794"/>
      <c r="BJ111" s="794"/>
      <c r="BK111" s="794"/>
      <c r="BL111" s="794"/>
      <c r="BM111" s="794"/>
      <c r="BN111" s="794"/>
      <c r="BO111" s="794"/>
      <c r="BP111" s="795"/>
      <c r="BQ111" s="860">
        <v>20165877</v>
      </c>
      <c r="BR111" s="861"/>
      <c r="BS111" s="861"/>
      <c r="BT111" s="861"/>
      <c r="BU111" s="861"/>
      <c r="BV111" s="861">
        <v>21364582</v>
      </c>
      <c r="BW111" s="861"/>
      <c r="BX111" s="861"/>
      <c r="BY111" s="861"/>
      <c r="BZ111" s="861"/>
      <c r="CA111" s="861">
        <v>24120066</v>
      </c>
      <c r="CB111" s="861"/>
      <c r="CC111" s="861"/>
      <c r="CD111" s="861"/>
      <c r="CE111" s="861"/>
      <c r="CF111" s="922">
        <v>14.8</v>
      </c>
      <c r="CG111" s="923"/>
      <c r="CH111" s="923"/>
      <c r="CI111" s="923"/>
      <c r="CJ111" s="923"/>
      <c r="CK111" s="978"/>
      <c r="CL111" s="865"/>
      <c r="CM111" s="868" t="s">
        <v>437</v>
      </c>
      <c r="CN111" s="869"/>
      <c r="CO111" s="869"/>
      <c r="CP111" s="869"/>
      <c r="CQ111" s="869"/>
      <c r="CR111" s="869"/>
      <c r="CS111" s="869"/>
      <c r="CT111" s="869"/>
      <c r="CU111" s="869"/>
      <c r="CV111" s="869"/>
      <c r="CW111" s="869"/>
      <c r="CX111" s="869"/>
      <c r="CY111" s="869"/>
      <c r="CZ111" s="869"/>
      <c r="DA111" s="869"/>
      <c r="DB111" s="869"/>
      <c r="DC111" s="869"/>
      <c r="DD111" s="869"/>
      <c r="DE111" s="869"/>
      <c r="DF111" s="870"/>
      <c r="DG111" s="860" t="s">
        <v>435</v>
      </c>
      <c r="DH111" s="861"/>
      <c r="DI111" s="861"/>
      <c r="DJ111" s="861"/>
      <c r="DK111" s="861"/>
      <c r="DL111" s="861" t="s">
        <v>127</v>
      </c>
      <c r="DM111" s="861"/>
      <c r="DN111" s="861"/>
      <c r="DO111" s="861"/>
      <c r="DP111" s="861"/>
      <c r="DQ111" s="861" t="s">
        <v>433</v>
      </c>
      <c r="DR111" s="861"/>
      <c r="DS111" s="861"/>
      <c r="DT111" s="861"/>
      <c r="DU111" s="861"/>
      <c r="DV111" s="838" t="s">
        <v>435</v>
      </c>
      <c r="DW111" s="838"/>
      <c r="DX111" s="838"/>
      <c r="DY111" s="838"/>
      <c r="DZ111" s="839"/>
    </row>
    <row r="112" spans="1:131" s="247" customFormat="1" ht="26.25" customHeight="1" x14ac:dyDescent="0.15">
      <c r="A112" s="963" t="s">
        <v>438</v>
      </c>
      <c r="B112" s="964"/>
      <c r="C112" s="794" t="s">
        <v>439</v>
      </c>
      <c r="D112" s="794"/>
      <c r="E112" s="794"/>
      <c r="F112" s="794"/>
      <c r="G112" s="794"/>
      <c r="H112" s="794"/>
      <c r="I112" s="794"/>
      <c r="J112" s="794"/>
      <c r="K112" s="794"/>
      <c r="L112" s="794"/>
      <c r="M112" s="794"/>
      <c r="N112" s="794"/>
      <c r="O112" s="794"/>
      <c r="P112" s="794"/>
      <c r="Q112" s="794"/>
      <c r="R112" s="794"/>
      <c r="S112" s="794"/>
      <c r="T112" s="794"/>
      <c r="U112" s="794"/>
      <c r="V112" s="794"/>
      <c r="W112" s="794"/>
      <c r="X112" s="794"/>
      <c r="Y112" s="794"/>
      <c r="Z112" s="795"/>
      <c r="AA112" s="823">
        <v>509567</v>
      </c>
      <c r="AB112" s="824"/>
      <c r="AC112" s="824"/>
      <c r="AD112" s="824"/>
      <c r="AE112" s="825"/>
      <c r="AF112" s="826">
        <v>537580</v>
      </c>
      <c r="AG112" s="824"/>
      <c r="AH112" s="824"/>
      <c r="AI112" s="824"/>
      <c r="AJ112" s="825"/>
      <c r="AK112" s="826">
        <v>582313</v>
      </c>
      <c r="AL112" s="824"/>
      <c r="AM112" s="824"/>
      <c r="AN112" s="824"/>
      <c r="AO112" s="825"/>
      <c r="AP112" s="871">
        <v>0.4</v>
      </c>
      <c r="AQ112" s="872"/>
      <c r="AR112" s="872"/>
      <c r="AS112" s="872"/>
      <c r="AT112" s="873"/>
      <c r="AU112" s="983"/>
      <c r="AV112" s="984"/>
      <c r="AW112" s="984"/>
      <c r="AX112" s="984"/>
      <c r="AY112" s="984"/>
      <c r="AZ112" s="859" t="s">
        <v>440</v>
      </c>
      <c r="BA112" s="794"/>
      <c r="BB112" s="794"/>
      <c r="BC112" s="794"/>
      <c r="BD112" s="794"/>
      <c r="BE112" s="794"/>
      <c r="BF112" s="794"/>
      <c r="BG112" s="794"/>
      <c r="BH112" s="794"/>
      <c r="BI112" s="794"/>
      <c r="BJ112" s="794"/>
      <c r="BK112" s="794"/>
      <c r="BL112" s="794"/>
      <c r="BM112" s="794"/>
      <c r="BN112" s="794"/>
      <c r="BO112" s="794"/>
      <c r="BP112" s="795"/>
      <c r="BQ112" s="860">
        <v>880217</v>
      </c>
      <c r="BR112" s="861"/>
      <c r="BS112" s="861"/>
      <c r="BT112" s="861"/>
      <c r="BU112" s="861"/>
      <c r="BV112" s="861">
        <v>737123</v>
      </c>
      <c r="BW112" s="861"/>
      <c r="BX112" s="861"/>
      <c r="BY112" s="861"/>
      <c r="BZ112" s="861"/>
      <c r="CA112" s="861">
        <v>615828</v>
      </c>
      <c r="CB112" s="861"/>
      <c r="CC112" s="861"/>
      <c r="CD112" s="861"/>
      <c r="CE112" s="861"/>
      <c r="CF112" s="922">
        <v>0.4</v>
      </c>
      <c r="CG112" s="923"/>
      <c r="CH112" s="923"/>
      <c r="CI112" s="923"/>
      <c r="CJ112" s="923"/>
      <c r="CK112" s="978"/>
      <c r="CL112" s="865"/>
      <c r="CM112" s="868" t="s">
        <v>441</v>
      </c>
      <c r="CN112" s="869"/>
      <c r="CO112" s="869"/>
      <c r="CP112" s="869"/>
      <c r="CQ112" s="869"/>
      <c r="CR112" s="869"/>
      <c r="CS112" s="869"/>
      <c r="CT112" s="869"/>
      <c r="CU112" s="869"/>
      <c r="CV112" s="869"/>
      <c r="CW112" s="869"/>
      <c r="CX112" s="869"/>
      <c r="CY112" s="869"/>
      <c r="CZ112" s="869"/>
      <c r="DA112" s="869"/>
      <c r="DB112" s="869"/>
      <c r="DC112" s="869"/>
      <c r="DD112" s="869"/>
      <c r="DE112" s="869"/>
      <c r="DF112" s="870"/>
      <c r="DG112" s="860" t="s">
        <v>406</v>
      </c>
      <c r="DH112" s="861"/>
      <c r="DI112" s="861"/>
      <c r="DJ112" s="861"/>
      <c r="DK112" s="861"/>
      <c r="DL112" s="861" t="s">
        <v>406</v>
      </c>
      <c r="DM112" s="861"/>
      <c r="DN112" s="861"/>
      <c r="DO112" s="861"/>
      <c r="DP112" s="861"/>
      <c r="DQ112" s="861" t="s">
        <v>435</v>
      </c>
      <c r="DR112" s="861"/>
      <c r="DS112" s="861"/>
      <c r="DT112" s="861"/>
      <c r="DU112" s="861"/>
      <c r="DV112" s="838" t="s">
        <v>127</v>
      </c>
      <c r="DW112" s="838"/>
      <c r="DX112" s="838"/>
      <c r="DY112" s="838"/>
      <c r="DZ112" s="839"/>
    </row>
    <row r="113" spans="1:130" s="247" customFormat="1" ht="26.25" customHeight="1" x14ac:dyDescent="0.15">
      <c r="A113" s="965"/>
      <c r="B113" s="966"/>
      <c r="C113" s="794" t="s">
        <v>442</v>
      </c>
      <c r="D113" s="794"/>
      <c r="E113" s="794"/>
      <c r="F113" s="794"/>
      <c r="G113" s="794"/>
      <c r="H113" s="794"/>
      <c r="I113" s="794"/>
      <c r="J113" s="794"/>
      <c r="K113" s="794"/>
      <c r="L113" s="794"/>
      <c r="M113" s="794"/>
      <c r="N113" s="794"/>
      <c r="O113" s="794"/>
      <c r="P113" s="794"/>
      <c r="Q113" s="794"/>
      <c r="R113" s="794"/>
      <c r="S113" s="794"/>
      <c r="T113" s="794"/>
      <c r="U113" s="794"/>
      <c r="V113" s="794"/>
      <c r="W113" s="794"/>
      <c r="X113" s="794"/>
      <c r="Y113" s="794"/>
      <c r="Z113" s="795"/>
      <c r="AA113" s="969">
        <v>154992</v>
      </c>
      <c r="AB113" s="970"/>
      <c r="AC113" s="970"/>
      <c r="AD113" s="970"/>
      <c r="AE113" s="971"/>
      <c r="AF113" s="972">
        <v>157522</v>
      </c>
      <c r="AG113" s="970"/>
      <c r="AH113" s="970"/>
      <c r="AI113" s="970"/>
      <c r="AJ113" s="971"/>
      <c r="AK113" s="972">
        <v>116068</v>
      </c>
      <c r="AL113" s="970"/>
      <c r="AM113" s="970"/>
      <c r="AN113" s="970"/>
      <c r="AO113" s="971"/>
      <c r="AP113" s="973">
        <v>0.1</v>
      </c>
      <c r="AQ113" s="974"/>
      <c r="AR113" s="974"/>
      <c r="AS113" s="974"/>
      <c r="AT113" s="975"/>
      <c r="AU113" s="983"/>
      <c r="AV113" s="984"/>
      <c r="AW113" s="984"/>
      <c r="AX113" s="984"/>
      <c r="AY113" s="984"/>
      <c r="AZ113" s="859" t="s">
        <v>443</v>
      </c>
      <c r="BA113" s="794"/>
      <c r="BB113" s="794"/>
      <c r="BC113" s="794"/>
      <c r="BD113" s="794"/>
      <c r="BE113" s="794"/>
      <c r="BF113" s="794"/>
      <c r="BG113" s="794"/>
      <c r="BH113" s="794"/>
      <c r="BI113" s="794"/>
      <c r="BJ113" s="794"/>
      <c r="BK113" s="794"/>
      <c r="BL113" s="794"/>
      <c r="BM113" s="794"/>
      <c r="BN113" s="794"/>
      <c r="BO113" s="794"/>
      <c r="BP113" s="795"/>
      <c r="BQ113" s="860">
        <v>2224666</v>
      </c>
      <c r="BR113" s="861"/>
      <c r="BS113" s="861"/>
      <c r="BT113" s="861"/>
      <c r="BU113" s="861"/>
      <c r="BV113" s="861">
        <v>2223706</v>
      </c>
      <c r="BW113" s="861"/>
      <c r="BX113" s="861"/>
      <c r="BY113" s="861"/>
      <c r="BZ113" s="861"/>
      <c r="CA113" s="861">
        <v>2262166</v>
      </c>
      <c r="CB113" s="861"/>
      <c r="CC113" s="861"/>
      <c r="CD113" s="861"/>
      <c r="CE113" s="861"/>
      <c r="CF113" s="922">
        <v>1.4</v>
      </c>
      <c r="CG113" s="923"/>
      <c r="CH113" s="923"/>
      <c r="CI113" s="923"/>
      <c r="CJ113" s="923"/>
      <c r="CK113" s="978"/>
      <c r="CL113" s="865"/>
      <c r="CM113" s="868" t="s">
        <v>444</v>
      </c>
      <c r="CN113" s="869"/>
      <c r="CO113" s="869"/>
      <c r="CP113" s="869"/>
      <c r="CQ113" s="869"/>
      <c r="CR113" s="869"/>
      <c r="CS113" s="869"/>
      <c r="CT113" s="869"/>
      <c r="CU113" s="869"/>
      <c r="CV113" s="869"/>
      <c r="CW113" s="869"/>
      <c r="CX113" s="869"/>
      <c r="CY113" s="869"/>
      <c r="CZ113" s="869"/>
      <c r="DA113" s="869"/>
      <c r="DB113" s="869"/>
      <c r="DC113" s="869"/>
      <c r="DD113" s="869"/>
      <c r="DE113" s="869"/>
      <c r="DF113" s="870"/>
      <c r="DG113" s="823" t="s">
        <v>127</v>
      </c>
      <c r="DH113" s="824"/>
      <c r="DI113" s="824"/>
      <c r="DJ113" s="824"/>
      <c r="DK113" s="825"/>
      <c r="DL113" s="826" t="s">
        <v>127</v>
      </c>
      <c r="DM113" s="824"/>
      <c r="DN113" s="824"/>
      <c r="DO113" s="824"/>
      <c r="DP113" s="825"/>
      <c r="DQ113" s="826" t="s">
        <v>406</v>
      </c>
      <c r="DR113" s="824"/>
      <c r="DS113" s="824"/>
      <c r="DT113" s="824"/>
      <c r="DU113" s="825"/>
      <c r="DV113" s="871" t="s">
        <v>406</v>
      </c>
      <c r="DW113" s="872"/>
      <c r="DX113" s="872"/>
      <c r="DY113" s="872"/>
      <c r="DZ113" s="873"/>
    </row>
    <row r="114" spans="1:130" s="247" customFormat="1" ht="26.25" customHeight="1" x14ac:dyDescent="0.15">
      <c r="A114" s="965"/>
      <c r="B114" s="966"/>
      <c r="C114" s="794" t="s">
        <v>445</v>
      </c>
      <c r="D114" s="794"/>
      <c r="E114" s="794"/>
      <c r="F114" s="794"/>
      <c r="G114" s="794"/>
      <c r="H114" s="794"/>
      <c r="I114" s="794"/>
      <c r="J114" s="794"/>
      <c r="K114" s="794"/>
      <c r="L114" s="794"/>
      <c r="M114" s="794"/>
      <c r="N114" s="794"/>
      <c r="O114" s="794"/>
      <c r="P114" s="794"/>
      <c r="Q114" s="794"/>
      <c r="R114" s="794"/>
      <c r="S114" s="794"/>
      <c r="T114" s="794"/>
      <c r="U114" s="794"/>
      <c r="V114" s="794"/>
      <c r="W114" s="794"/>
      <c r="X114" s="794"/>
      <c r="Y114" s="794"/>
      <c r="Z114" s="795"/>
      <c r="AA114" s="823">
        <v>160650</v>
      </c>
      <c r="AB114" s="824"/>
      <c r="AC114" s="824"/>
      <c r="AD114" s="824"/>
      <c r="AE114" s="825"/>
      <c r="AF114" s="826">
        <v>174386</v>
      </c>
      <c r="AG114" s="824"/>
      <c r="AH114" s="824"/>
      <c r="AI114" s="824"/>
      <c r="AJ114" s="825"/>
      <c r="AK114" s="826">
        <v>180452</v>
      </c>
      <c r="AL114" s="824"/>
      <c r="AM114" s="824"/>
      <c r="AN114" s="824"/>
      <c r="AO114" s="825"/>
      <c r="AP114" s="871">
        <v>0.1</v>
      </c>
      <c r="AQ114" s="872"/>
      <c r="AR114" s="872"/>
      <c r="AS114" s="872"/>
      <c r="AT114" s="873"/>
      <c r="AU114" s="983"/>
      <c r="AV114" s="984"/>
      <c r="AW114" s="984"/>
      <c r="AX114" s="984"/>
      <c r="AY114" s="984"/>
      <c r="AZ114" s="859" t="s">
        <v>446</v>
      </c>
      <c r="BA114" s="794"/>
      <c r="BB114" s="794"/>
      <c r="BC114" s="794"/>
      <c r="BD114" s="794"/>
      <c r="BE114" s="794"/>
      <c r="BF114" s="794"/>
      <c r="BG114" s="794"/>
      <c r="BH114" s="794"/>
      <c r="BI114" s="794"/>
      <c r="BJ114" s="794"/>
      <c r="BK114" s="794"/>
      <c r="BL114" s="794"/>
      <c r="BM114" s="794"/>
      <c r="BN114" s="794"/>
      <c r="BO114" s="794"/>
      <c r="BP114" s="795"/>
      <c r="BQ114" s="860">
        <v>34391382</v>
      </c>
      <c r="BR114" s="861"/>
      <c r="BS114" s="861"/>
      <c r="BT114" s="861"/>
      <c r="BU114" s="861"/>
      <c r="BV114" s="861">
        <v>33710673</v>
      </c>
      <c r="BW114" s="861"/>
      <c r="BX114" s="861"/>
      <c r="BY114" s="861"/>
      <c r="BZ114" s="861"/>
      <c r="CA114" s="861">
        <v>33873434</v>
      </c>
      <c r="CB114" s="861"/>
      <c r="CC114" s="861"/>
      <c r="CD114" s="861"/>
      <c r="CE114" s="861"/>
      <c r="CF114" s="922">
        <v>20.8</v>
      </c>
      <c r="CG114" s="923"/>
      <c r="CH114" s="923"/>
      <c r="CI114" s="923"/>
      <c r="CJ114" s="923"/>
      <c r="CK114" s="978"/>
      <c r="CL114" s="865"/>
      <c r="CM114" s="868" t="s">
        <v>447</v>
      </c>
      <c r="CN114" s="869"/>
      <c r="CO114" s="869"/>
      <c r="CP114" s="869"/>
      <c r="CQ114" s="869"/>
      <c r="CR114" s="869"/>
      <c r="CS114" s="869"/>
      <c r="CT114" s="869"/>
      <c r="CU114" s="869"/>
      <c r="CV114" s="869"/>
      <c r="CW114" s="869"/>
      <c r="CX114" s="869"/>
      <c r="CY114" s="869"/>
      <c r="CZ114" s="869"/>
      <c r="DA114" s="869"/>
      <c r="DB114" s="869"/>
      <c r="DC114" s="869"/>
      <c r="DD114" s="869"/>
      <c r="DE114" s="869"/>
      <c r="DF114" s="870"/>
      <c r="DG114" s="823" t="s">
        <v>406</v>
      </c>
      <c r="DH114" s="824"/>
      <c r="DI114" s="824"/>
      <c r="DJ114" s="824"/>
      <c r="DK114" s="825"/>
      <c r="DL114" s="826" t="s">
        <v>406</v>
      </c>
      <c r="DM114" s="824"/>
      <c r="DN114" s="824"/>
      <c r="DO114" s="824"/>
      <c r="DP114" s="825"/>
      <c r="DQ114" s="826" t="s">
        <v>127</v>
      </c>
      <c r="DR114" s="824"/>
      <c r="DS114" s="824"/>
      <c r="DT114" s="824"/>
      <c r="DU114" s="825"/>
      <c r="DV114" s="871" t="s">
        <v>406</v>
      </c>
      <c r="DW114" s="872"/>
      <c r="DX114" s="872"/>
      <c r="DY114" s="872"/>
      <c r="DZ114" s="873"/>
    </row>
    <row r="115" spans="1:130" s="247" customFormat="1" ht="26.25" customHeight="1" x14ac:dyDescent="0.15">
      <c r="A115" s="965"/>
      <c r="B115" s="966"/>
      <c r="C115" s="794" t="s">
        <v>448</v>
      </c>
      <c r="D115" s="794"/>
      <c r="E115" s="794"/>
      <c r="F115" s="794"/>
      <c r="G115" s="794"/>
      <c r="H115" s="794"/>
      <c r="I115" s="794"/>
      <c r="J115" s="794"/>
      <c r="K115" s="794"/>
      <c r="L115" s="794"/>
      <c r="M115" s="794"/>
      <c r="N115" s="794"/>
      <c r="O115" s="794"/>
      <c r="P115" s="794"/>
      <c r="Q115" s="794"/>
      <c r="R115" s="794"/>
      <c r="S115" s="794"/>
      <c r="T115" s="794"/>
      <c r="U115" s="794"/>
      <c r="V115" s="794"/>
      <c r="W115" s="794"/>
      <c r="X115" s="794"/>
      <c r="Y115" s="794"/>
      <c r="Z115" s="795"/>
      <c r="AA115" s="969">
        <v>1594955</v>
      </c>
      <c r="AB115" s="970"/>
      <c r="AC115" s="970"/>
      <c r="AD115" s="970"/>
      <c r="AE115" s="971"/>
      <c r="AF115" s="972">
        <v>1869219</v>
      </c>
      <c r="AG115" s="970"/>
      <c r="AH115" s="970"/>
      <c r="AI115" s="970"/>
      <c r="AJ115" s="971"/>
      <c r="AK115" s="972">
        <v>2345538</v>
      </c>
      <c r="AL115" s="970"/>
      <c r="AM115" s="970"/>
      <c r="AN115" s="970"/>
      <c r="AO115" s="971"/>
      <c r="AP115" s="973">
        <v>1.4</v>
      </c>
      <c r="AQ115" s="974"/>
      <c r="AR115" s="974"/>
      <c r="AS115" s="974"/>
      <c r="AT115" s="975"/>
      <c r="AU115" s="983"/>
      <c r="AV115" s="984"/>
      <c r="AW115" s="984"/>
      <c r="AX115" s="984"/>
      <c r="AY115" s="984"/>
      <c r="AZ115" s="859" t="s">
        <v>449</v>
      </c>
      <c r="BA115" s="794"/>
      <c r="BB115" s="794"/>
      <c r="BC115" s="794"/>
      <c r="BD115" s="794"/>
      <c r="BE115" s="794"/>
      <c r="BF115" s="794"/>
      <c r="BG115" s="794"/>
      <c r="BH115" s="794"/>
      <c r="BI115" s="794"/>
      <c r="BJ115" s="794"/>
      <c r="BK115" s="794"/>
      <c r="BL115" s="794"/>
      <c r="BM115" s="794"/>
      <c r="BN115" s="794"/>
      <c r="BO115" s="794"/>
      <c r="BP115" s="795"/>
      <c r="BQ115" s="860" t="s">
        <v>127</v>
      </c>
      <c r="BR115" s="861"/>
      <c r="BS115" s="861"/>
      <c r="BT115" s="861"/>
      <c r="BU115" s="861"/>
      <c r="BV115" s="861" t="s">
        <v>406</v>
      </c>
      <c r="BW115" s="861"/>
      <c r="BX115" s="861"/>
      <c r="BY115" s="861"/>
      <c r="BZ115" s="861"/>
      <c r="CA115" s="861" t="s">
        <v>127</v>
      </c>
      <c r="CB115" s="861"/>
      <c r="CC115" s="861"/>
      <c r="CD115" s="861"/>
      <c r="CE115" s="861"/>
      <c r="CF115" s="922" t="s">
        <v>406</v>
      </c>
      <c r="CG115" s="923"/>
      <c r="CH115" s="923"/>
      <c r="CI115" s="923"/>
      <c r="CJ115" s="923"/>
      <c r="CK115" s="978"/>
      <c r="CL115" s="865"/>
      <c r="CM115" s="859" t="s">
        <v>450</v>
      </c>
      <c r="CN115" s="962"/>
      <c r="CO115" s="962"/>
      <c r="CP115" s="962"/>
      <c r="CQ115" s="962"/>
      <c r="CR115" s="962"/>
      <c r="CS115" s="962"/>
      <c r="CT115" s="962"/>
      <c r="CU115" s="962"/>
      <c r="CV115" s="962"/>
      <c r="CW115" s="962"/>
      <c r="CX115" s="962"/>
      <c r="CY115" s="962"/>
      <c r="CZ115" s="962"/>
      <c r="DA115" s="962"/>
      <c r="DB115" s="962"/>
      <c r="DC115" s="962"/>
      <c r="DD115" s="962"/>
      <c r="DE115" s="962"/>
      <c r="DF115" s="795"/>
      <c r="DG115" s="823">
        <v>15263214</v>
      </c>
      <c r="DH115" s="824"/>
      <c r="DI115" s="824"/>
      <c r="DJ115" s="824"/>
      <c r="DK115" s="825"/>
      <c r="DL115" s="826">
        <v>17486184</v>
      </c>
      <c r="DM115" s="824"/>
      <c r="DN115" s="824"/>
      <c r="DO115" s="824"/>
      <c r="DP115" s="825"/>
      <c r="DQ115" s="826">
        <v>21210540</v>
      </c>
      <c r="DR115" s="824"/>
      <c r="DS115" s="824"/>
      <c r="DT115" s="824"/>
      <c r="DU115" s="825"/>
      <c r="DV115" s="871">
        <v>13</v>
      </c>
      <c r="DW115" s="872"/>
      <c r="DX115" s="872"/>
      <c r="DY115" s="872"/>
      <c r="DZ115" s="873"/>
    </row>
    <row r="116" spans="1:130" s="247" customFormat="1" ht="26.25" customHeight="1" x14ac:dyDescent="0.15">
      <c r="A116" s="967"/>
      <c r="B116" s="968"/>
      <c r="C116" s="927" t="s">
        <v>451</v>
      </c>
      <c r="D116" s="927"/>
      <c r="E116" s="927"/>
      <c r="F116" s="927"/>
      <c r="G116" s="927"/>
      <c r="H116" s="927"/>
      <c r="I116" s="927"/>
      <c r="J116" s="927"/>
      <c r="K116" s="927"/>
      <c r="L116" s="927"/>
      <c r="M116" s="927"/>
      <c r="N116" s="927"/>
      <c r="O116" s="927"/>
      <c r="P116" s="927"/>
      <c r="Q116" s="927"/>
      <c r="R116" s="927"/>
      <c r="S116" s="927"/>
      <c r="T116" s="927"/>
      <c r="U116" s="927"/>
      <c r="V116" s="927"/>
      <c r="W116" s="927"/>
      <c r="X116" s="927"/>
      <c r="Y116" s="927"/>
      <c r="Z116" s="928"/>
      <c r="AA116" s="823" t="s">
        <v>433</v>
      </c>
      <c r="AB116" s="824"/>
      <c r="AC116" s="824"/>
      <c r="AD116" s="824"/>
      <c r="AE116" s="825"/>
      <c r="AF116" s="826" t="s">
        <v>406</v>
      </c>
      <c r="AG116" s="824"/>
      <c r="AH116" s="824"/>
      <c r="AI116" s="824"/>
      <c r="AJ116" s="825"/>
      <c r="AK116" s="826" t="s">
        <v>406</v>
      </c>
      <c r="AL116" s="824"/>
      <c r="AM116" s="824"/>
      <c r="AN116" s="824"/>
      <c r="AO116" s="825"/>
      <c r="AP116" s="871" t="s">
        <v>406</v>
      </c>
      <c r="AQ116" s="872"/>
      <c r="AR116" s="872"/>
      <c r="AS116" s="872"/>
      <c r="AT116" s="873"/>
      <c r="AU116" s="983"/>
      <c r="AV116" s="984"/>
      <c r="AW116" s="984"/>
      <c r="AX116" s="984"/>
      <c r="AY116" s="984"/>
      <c r="AZ116" s="910" t="s">
        <v>452</v>
      </c>
      <c r="BA116" s="911"/>
      <c r="BB116" s="911"/>
      <c r="BC116" s="911"/>
      <c r="BD116" s="911"/>
      <c r="BE116" s="911"/>
      <c r="BF116" s="911"/>
      <c r="BG116" s="911"/>
      <c r="BH116" s="911"/>
      <c r="BI116" s="911"/>
      <c r="BJ116" s="911"/>
      <c r="BK116" s="911"/>
      <c r="BL116" s="911"/>
      <c r="BM116" s="911"/>
      <c r="BN116" s="911"/>
      <c r="BO116" s="911"/>
      <c r="BP116" s="912"/>
      <c r="BQ116" s="860" t="s">
        <v>127</v>
      </c>
      <c r="BR116" s="861"/>
      <c r="BS116" s="861"/>
      <c r="BT116" s="861"/>
      <c r="BU116" s="861"/>
      <c r="BV116" s="861" t="s">
        <v>127</v>
      </c>
      <c r="BW116" s="861"/>
      <c r="BX116" s="861"/>
      <c r="BY116" s="861"/>
      <c r="BZ116" s="861"/>
      <c r="CA116" s="861" t="s">
        <v>406</v>
      </c>
      <c r="CB116" s="861"/>
      <c r="CC116" s="861"/>
      <c r="CD116" s="861"/>
      <c r="CE116" s="861"/>
      <c r="CF116" s="922" t="s">
        <v>406</v>
      </c>
      <c r="CG116" s="923"/>
      <c r="CH116" s="923"/>
      <c r="CI116" s="923"/>
      <c r="CJ116" s="923"/>
      <c r="CK116" s="978"/>
      <c r="CL116" s="865"/>
      <c r="CM116" s="868" t="s">
        <v>453</v>
      </c>
      <c r="CN116" s="869"/>
      <c r="CO116" s="869"/>
      <c r="CP116" s="869"/>
      <c r="CQ116" s="869"/>
      <c r="CR116" s="869"/>
      <c r="CS116" s="869"/>
      <c r="CT116" s="869"/>
      <c r="CU116" s="869"/>
      <c r="CV116" s="869"/>
      <c r="CW116" s="869"/>
      <c r="CX116" s="869"/>
      <c r="CY116" s="869"/>
      <c r="CZ116" s="869"/>
      <c r="DA116" s="869"/>
      <c r="DB116" s="869"/>
      <c r="DC116" s="869"/>
      <c r="DD116" s="869"/>
      <c r="DE116" s="869"/>
      <c r="DF116" s="870"/>
      <c r="DG116" s="823">
        <v>857460</v>
      </c>
      <c r="DH116" s="824"/>
      <c r="DI116" s="824"/>
      <c r="DJ116" s="824"/>
      <c r="DK116" s="825"/>
      <c r="DL116" s="826">
        <v>702431</v>
      </c>
      <c r="DM116" s="824"/>
      <c r="DN116" s="824"/>
      <c r="DO116" s="824"/>
      <c r="DP116" s="825"/>
      <c r="DQ116" s="826">
        <v>620264</v>
      </c>
      <c r="DR116" s="824"/>
      <c r="DS116" s="824"/>
      <c r="DT116" s="824"/>
      <c r="DU116" s="825"/>
      <c r="DV116" s="871">
        <v>0.4</v>
      </c>
      <c r="DW116" s="872"/>
      <c r="DX116" s="872"/>
      <c r="DY116" s="872"/>
      <c r="DZ116" s="873"/>
    </row>
    <row r="117" spans="1:130" s="247" customFormat="1" ht="26.25" customHeight="1" x14ac:dyDescent="0.15">
      <c r="A117" s="948" t="s">
        <v>188</v>
      </c>
      <c r="B117" s="949"/>
      <c r="C117" s="949"/>
      <c r="D117" s="949"/>
      <c r="E117" s="949"/>
      <c r="F117" s="949"/>
      <c r="G117" s="949"/>
      <c r="H117" s="949"/>
      <c r="I117" s="949"/>
      <c r="J117" s="949"/>
      <c r="K117" s="949"/>
      <c r="L117" s="949"/>
      <c r="M117" s="949"/>
      <c r="N117" s="949"/>
      <c r="O117" s="949"/>
      <c r="P117" s="949"/>
      <c r="Q117" s="949"/>
      <c r="R117" s="949"/>
      <c r="S117" s="949"/>
      <c r="T117" s="949"/>
      <c r="U117" s="949"/>
      <c r="V117" s="949"/>
      <c r="W117" s="949"/>
      <c r="X117" s="949"/>
      <c r="Y117" s="924" t="s">
        <v>454</v>
      </c>
      <c r="Z117" s="950"/>
      <c r="AA117" s="955">
        <v>5945160</v>
      </c>
      <c r="AB117" s="956"/>
      <c r="AC117" s="956"/>
      <c r="AD117" s="956"/>
      <c r="AE117" s="957"/>
      <c r="AF117" s="958">
        <v>6413941</v>
      </c>
      <c r="AG117" s="956"/>
      <c r="AH117" s="956"/>
      <c r="AI117" s="956"/>
      <c r="AJ117" s="957"/>
      <c r="AK117" s="958">
        <v>6486926</v>
      </c>
      <c r="AL117" s="956"/>
      <c r="AM117" s="956"/>
      <c r="AN117" s="956"/>
      <c r="AO117" s="957"/>
      <c r="AP117" s="959"/>
      <c r="AQ117" s="960"/>
      <c r="AR117" s="960"/>
      <c r="AS117" s="960"/>
      <c r="AT117" s="961"/>
      <c r="AU117" s="983"/>
      <c r="AV117" s="984"/>
      <c r="AW117" s="984"/>
      <c r="AX117" s="984"/>
      <c r="AY117" s="984"/>
      <c r="AZ117" s="910" t="s">
        <v>455</v>
      </c>
      <c r="BA117" s="911"/>
      <c r="BB117" s="911"/>
      <c r="BC117" s="911"/>
      <c r="BD117" s="911"/>
      <c r="BE117" s="911"/>
      <c r="BF117" s="911"/>
      <c r="BG117" s="911"/>
      <c r="BH117" s="911"/>
      <c r="BI117" s="911"/>
      <c r="BJ117" s="911"/>
      <c r="BK117" s="911"/>
      <c r="BL117" s="911"/>
      <c r="BM117" s="911"/>
      <c r="BN117" s="911"/>
      <c r="BO117" s="911"/>
      <c r="BP117" s="912"/>
      <c r="BQ117" s="860" t="s">
        <v>435</v>
      </c>
      <c r="BR117" s="861"/>
      <c r="BS117" s="861"/>
      <c r="BT117" s="861"/>
      <c r="BU117" s="861"/>
      <c r="BV117" s="861" t="s">
        <v>433</v>
      </c>
      <c r="BW117" s="861"/>
      <c r="BX117" s="861"/>
      <c r="BY117" s="861"/>
      <c r="BZ117" s="861"/>
      <c r="CA117" s="861" t="s">
        <v>435</v>
      </c>
      <c r="CB117" s="861"/>
      <c r="CC117" s="861"/>
      <c r="CD117" s="861"/>
      <c r="CE117" s="861"/>
      <c r="CF117" s="922" t="s">
        <v>435</v>
      </c>
      <c r="CG117" s="923"/>
      <c r="CH117" s="923"/>
      <c r="CI117" s="923"/>
      <c r="CJ117" s="923"/>
      <c r="CK117" s="978"/>
      <c r="CL117" s="865"/>
      <c r="CM117" s="868" t="s">
        <v>456</v>
      </c>
      <c r="CN117" s="869"/>
      <c r="CO117" s="869"/>
      <c r="CP117" s="869"/>
      <c r="CQ117" s="869"/>
      <c r="CR117" s="869"/>
      <c r="CS117" s="869"/>
      <c r="CT117" s="869"/>
      <c r="CU117" s="869"/>
      <c r="CV117" s="869"/>
      <c r="CW117" s="869"/>
      <c r="CX117" s="869"/>
      <c r="CY117" s="869"/>
      <c r="CZ117" s="869"/>
      <c r="DA117" s="869"/>
      <c r="DB117" s="869"/>
      <c r="DC117" s="869"/>
      <c r="DD117" s="869"/>
      <c r="DE117" s="869"/>
      <c r="DF117" s="870"/>
      <c r="DG117" s="823" t="s">
        <v>435</v>
      </c>
      <c r="DH117" s="824"/>
      <c r="DI117" s="824"/>
      <c r="DJ117" s="824"/>
      <c r="DK117" s="825"/>
      <c r="DL117" s="826" t="s">
        <v>435</v>
      </c>
      <c r="DM117" s="824"/>
      <c r="DN117" s="824"/>
      <c r="DO117" s="824"/>
      <c r="DP117" s="825"/>
      <c r="DQ117" s="826" t="s">
        <v>435</v>
      </c>
      <c r="DR117" s="824"/>
      <c r="DS117" s="824"/>
      <c r="DT117" s="824"/>
      <c r="DU117" s="825"/>
      <c r="DV117" s="871" t="s">
        <v>435</v>
      </c>
      <c r="DW117" s="872"/>
      <c r="DX117" s="872"/>
      <c r="DY117" s="872"/>
      <c r="DZ117" s="873"/>
    </row>
    <row r="118" spans="1:130" s="247" customFormat="1" ht="26.25" customHeight="1" x14ac:dyDescent="0.15">
      <c r="A118" s="948" t="s">
        <v>428</v>
      </c>
      <c r="B118" s="949"/>
      <c r="C118" s="949"/>
      <c r="D118" s="949"/>
      <c r="E118" s="949"/>
      <c r="F118" s="949"/>
      <c r="G118" s="949"/>
      <c r="H118" s="949"/>
      <c r="I118" s="949"/>
      <c r="J118" s="949"/>
      <c r="K118" s="949"/>
      <c r="L118" s="949"/>
      <c r="M118" s="949"/>
      <c r="N118" s="949"/>
      <c r="O118" s="949"/>
      <c r="P118" s="949"/>
      <c r="Q118" s="949"/>
      <c r="R118" s="949"/>
      <c r="S118" s="949"/>
      <c r="T118" s="949"/>
      <c r="U118" s="949"/>
      <c r="V118" s="949"/>
      <c r="W118" s="949"/>
      <c r="X118" s="949"/>
      <c r="Y118" s="949"/>
      <c r="Z118" s="950"/>
      <c r="AA118" s="951" t="s">
        <v>426</v>
      </c>
      <c r="AB118" s="949"/>
      <c r="AC118" s="949"/>
      <c r="AD118" s="949"/>
      <c r="AE118" s="950"/>
      <c r="AF118" s="951" t="s">
        <v>308</v>
      </c>
      <c r="AG118" s="949"/>
      <c r="AH118" s="949"/>
      <c r="AI118" s="949"/>
      <c r="AJ118" s="950"/>
      <c r="AK118" s="951" t="s">
        <v>307</v>
      </c>
      <c r="AL118" s="949"/>
      <c r="AM118" s="949"/>
      <c r="AN118" s="949"/>
      <c r="AO118" s="950"/>
      <c r="AP118" s="952" t="s">
        <v>427</v>
      </c>
      <c r="AQ118" s="953"/>
      <c r="AR118" s="953"/>
      <c r="AS118" s="953"/>
      <c r="AT118" s="954"/>
      <c r="AU118" s="983"/>
      <c r="AV118" s="984"/>
      <c r="AW118" s="984"/>
      <c r="AX118" s="984"/>
      <c r="AY118" s="984"/>
      <c r="AZ118" s="926" t="s">
        <v>457</v>
      </c>
      <c r="BA118" s="927"/>
      <c r="BB118" s="927"/>
      <c r="BC118" s="927"/>
      <c r="BD118" s="927"/>
      <c r="BE118" s="927"/>
      <c r="BF118" s="927"/>
      <c r="BG118" s="927"/>
      <c r="BH118" s="927"/>
      <c r="BI118" s="927"/>
      <c r="BJ118" s="927"/>
      <c r="BK118" s="927"/>
      <c r="BL118" s="927"/>
      <c r="BM118" s="927"/>
      <c r="BN118" s="927"/>
      <c r="BO118" s="927"/>
      <c r="BP118" s="928"/>
      <c r="BQ118" s="929" t="s">
        <v>127</v>
      </c>
      <c r="BR118" s="892"/>
      <c r="BS118" s="892"/>
      <c r="BT118" s="892"/>
      <c r="BU118" s="892"/>
      <c r="BV118" s="892" t="s">
        <v>409</v>
      </c>
      <c r="BW118" s="892"/>
      <c r="BX118" s="892"/>
      <c r="BY118" s="892"/>
      <c r="BZ118" s="892"/>
      <c r="CA118" s="892" t="s">
        <v>127</v>
      </c>
      <c r="CB118" s="892"/>
      <c r="CC118" s="892"/>
      <c r="CD118" s="892"/>
      <c r="CE118" s="892"/>
      <c r="CF118" s="922" t="s">
        <v>409</v>
      </c>
      <c r="CG118" s="923"/>
      <c r="CH118" s="923"/>
      <c r="CI118" s="923"/>
      <c r="CJ118" s="923"/>
      <c r="CK118" s="978"/>
      <c r="CL118" s="865"/>
      <c r="CM118" s="868" t="s">
        <v>458</v>
      </c>
      <c r="CN118" s="869"/>
      <c r="CO118" s="869"/>
      <c r="CP118" s="869"/>
      <c r="CQ118" s="869"/>
      <c r="CR118" s="869"/>
      <c r="CS118" s="869"/>
      <c r="CT118" s="869"/>
      <c r="CU118" s="869"/>
      <c r="CV118" s="869"/>
      <c r="CW118" s="869"/>
      <c r="CX118" s="869"/>
      <c r="CY118" s="869"/>
      <c r="CZ118" s="869"/>
      <c r="DA118" s="869"/>
      <c r="DB118" s="869"/>
      <c r="DC118" s="869"/>
      <c r="DD118" s="869"/>
      <c r="DE118" s="869"/>
      <c r="DF118" s="870"/>
      <c r="DG118" s="823" t="s">
        <v>127</v>
      </c>
      <c r="DH118" s="824"/>
      <c r="DI118" s="824"/>
      <c r="DJ118" s="824"/>
      <c r="DK118" s="825"/>
      <c r="DL118" s="826" t="s">
        <v>409</v>
      </c>
      <c r="DM118" s="824"/>
      <c r="DN118" s="824"/>
      <c r="DO118" s="824"/>
      <c r="DP118" s="825"/>
      <c r="DQ118" s="826" t="s">
        <v>409</v>
      </c>
      <c r="DR118" s="824"/>
      <c r="DS118" s="824"/>
      <c r="DT118" s="824"/>
      <c r="DU118" s="825"/>
      <c r="DV118" s="871" t="s">
        <v>409</v>
      </c>
      <c r="DW118" s="872"/>
      <c r="DX118" s="872"/>
      <c r="DY118" s="872"/>
      <c r="DZ118" s="873"/>
    </row>
    <row r="119" spans="1:130" s="247" customFormat="1" ht="26.25" customHeight="1" x14ac:dyDescent="0.15">
      <c r="A119" s="862" t="s">
        <v>431</v>
      </c>
      <c r="B119" s="863"/>
      <c r="C119" s="938" t="s">
        <v>432</v>
      </c>
      <c r="D119" s="939"/>
      <c r="E119" s="939"/>
      <c r="F119" s="939"/>
      <c r="G119" s="939"/>
      <c r="H119" s="939"/>
      <c r="I119" s="939"/>
      <c r="J119" s="939"/>
      <c r="K119" s="939"/>
      <c r="L119" s="939"/>
      <c r="M119" s="939"/>
      <c r="N119" s="939"/>
      <c r="O119" s="939"/>
      <c r="P119" s="939"/>
      <c r="Q119" s="939"/>
      <c r="R119" s="939"/>
      <c r="S119" s="939"/>
      <c r="T119" s="939"/>
      <c r="U119" s="939"/>
      <c r="V119" s="939"/>
      <c r="W119" s="939"/>
      <c r="X119" s="939"/>
      <c r="Y119" s="939"/>
      <c r="Z119" s="940"/>
      <c r="AA119" s="941" t="s">
        <v>127</v>
      </c>
      <c r="AB119" s="942"/>
      <c r="AC119" s="942"/>
      <c r="AD119" s="942"/>
      <c r="AE119" s="943"/>
      <c r="AF119" s="944" t="s">
        <v>409</v>
      </c>
      <c r="AG119" s="942"/>
      <c r="AH119" s="942"/>
      <c r="AI119" s="942"/>
      <c r="AJ119" s="943"/>
      <c r="AK119" s="944" t="s">
        <v>127</v>
      </c>
      <c r="AL119" s="942"/>
      <c r="AM119" s="942"/>
      <c r="AN119" s="942"/>
      <c r="AO119" s="943"/>
      <c r="AP119" s="945" t="s">
        <v>409</v>
      </c>
      <c r="AQ119" s="946"/>
      <c r="AR119" s="946"/>
      <c r="AS119" s="946"/>
      <c r="AT119" s="947"/>
      <c r="AU119" s="985"/>
      <c r="AV119" s="986"/>
      <c r="AW119" s="986"/>
      <c r="AX119" s="986"/>
      <c r="AY119" s="986"/>
      <c r="AZ119" s="278" t="s">
        <v>188</v>
      </c>
      <c r="BA119" s="278"/>
      <c r="BB119" s="278"/>
      <c r="BC119" s="278"/>
      <c r="BD119" s="278"/>
      <c r="BE119" s="278"/>
      <c r="BF119" s="278"/>
      <c r="BG119" s="278"/>
      <c r="BH119" s="278"/>
      <c r="BI119" s="278"/>
      <c r="BJ119" s="278"/>
      <c r="BK119" s="278"/>
      <c r="BL119" s="278"/>
      <c r="BM119" s="278"/>
      <c r="BN119" s="278"/>
      <c r="BO119" s="924" t="s">
        <v>459</v>
      </c>
      <c r="BP119" s="925"/>
      <c r="BQ119" s="929">
        <v>113425700</v>
      </c>
      <c r="BR119" s="892"/>
      <c r="BS119" s="892"/>
      <c r="BT119" s="892"/>
      <c r="BU119" s="892"/>
      <c r="BV119" s="892">
        <v>115286429</v>
      </c>
      <c r="BW119" s="892"/>
      <c r="BX119" s="892"/>
      <c r="BY119" s="892"/>
      <c r="BZ119" s="892"/>
      <c r="CA119" s="892">
        <v>117790824</v>
      </c>
      <c r="CB119" s="892"/>
      <c r="CC119" s="892"/>
      <c r="CD119" s="892"/>
      <c r="CE119" s="892"/>
      <c r="CF119" s="790"/>
      <c r="CG119" s="791"/>
      <c r="CH119" s="791"/>
      <c r="CI119" s="791"/>
      <c r="CJ119" s="881"/>
      <c r="CK119" s="979"/>
      <c r="CL119" s="867"/>
      <c r="CM119" s="885" t="s">
        <v>460</v>
      </c>
      <c r="CN119" s="886"/>
      <c r="CO119" s="886"/>
      <c r="CP119" s="886"/>
      <c r="CQ119" s="886"/>
      <c r="CR119" s="886"/>
      <c r="CS119" s="886"/>
      <c r="CT119" s="886"/>
      <c r="CU119" s="886"/>
      <c r="CV119" s="886"/>
      <c r="CW119" s="886"/>
      <c r="CX119" s="886"/>
      <c r="CY119" s="886"/>
      <c r="CZ119" s="886"/>
      <c r="DA119" s="886"/>
      <c r="DB119" s="886"/>
      <c r="DC119" s="886"/>
      <c r="DD119" s="886"/>
      <c r="DE119" s="886"/>
      <c r="DF119" s="887"/>
      <c r="DG119" s="806">
        <v>4045203</v>
      </c>
      <c r="DH119" s="807"/>
      <c r="DI119" s="807"/>
      <c r="DJ119" s="807"/>
      <c r="DK119" s="808"/>
      <c r="DL119" s="809">
        <v>3175967</v>
      </c>
      <c r="DM119" s="807"/>
      <c r="DN119" s="807"/>
      <c r="DO119" s="807"/>
      <c r="DP119" s="808"/>
      <c r="DQ119" s="809">
        <v>2289262</v>
      </c>
      <c r="DR119" s="807"/>
      <c r="DS119" s="807"/>
      <c r="DT119" s="807"/>
      <c r="DU119" s="808"/>
      <c r="DV119" s="895">
        <v>1.4</v>
      </c>
      <c r="DW119" s="896"/>
      <c r="DX119" s="896"/>
      <c r="DY119" s="896"/>
      <c r="DZ119" s="897"/>
    </row>
    <row r="120" spans="1:130" s="247" customFormat="1" ht="26.25" customHeight="1" x14ac:dyDescent="0.15">
      <c r="A120" s="864"/>
      <c r="B120" s="865"/>
      <c r="C120" s="868" t="s">
        <v>437</v>
      </c>
      <c r="D120" s="869"/>
      <c r="E120" s="869"/>
      <c r="F120" s="869"/>
      <c r="G120" s="869"/>
      <c r="H120" s="869"/>
      <c r="I120" s="869"/>
      <c r="J120" s="869"/>
      <c r="K120" s="869"/>
      <c r="L120" s="869"/>
      <c r="M120" s="869"/>
      <c r="N120" s="869"/>
      <c r="O120" s="869"/>
      <c r="P120" s="869"/>
      <c r="Q120" s="869"/>
      <c r="R120" s="869"/>
      <c r="S120" s="869"/>
      <c r="T120" s="869"/>
      <c r="U120" s="869"/>
      <c r="V120" s="869"/>
      <c r="W120" s="869"/>
      <c r="X120" s="869"/>
      <c r="Y120" s="869"/>
      <c r="Z120" s="870"/>
      <c r="AA120" s="823" t="s">
        <v>409</v>
      </c>
      <c r="AB120" s="824"/>
      <c r="AC120" s="824"/>
      <c r="AD120" s="824"/>
      <c r="AE120" s="825"/>
      <c r="AF120" s="826" t="s">
        <v>409</v>
      </c>
      <c r="AG120" s="824"/>
      <c r="AH120" s="824"/>
      <c r="AI120" s="824"/>
      <c r="AJ120" s="825"/>
      <c r="AK120" s="826" t="s">
        <v>409</v>
      </c>
      <c r="AL120" s="824"/>
      <c r="AM120" s="824"/>
      <c r="AN120" s="824"/>
      <c r="AO120" s="825"/>
      <c r="AP120" s="871" t="s">
        <v>127</v>
      </c>
      <c r="AQ120" s="872"/>
      <c r="AR120" s="872"/>
      <c r="AS120" s="872"/>
      <c r="AT120" s="873"/>
      <c r="AU120" s="930" t="s">
        <v>461</v>
      </c>
      <c r="AV120" s="931"/>
      <c r="AW120" s="931"/>
      <c r="AX120" s="931"/>
      <c r="AY120" s="932"/>
      <c r="AZ120" s="907" t="s">
        <v>462</v>
      </c>
      <c r="BA120" s="852"/>
      <c r="BB120" s="852"/>
      <c r="BC120" s="852"/>
      <c r="BD120" s="852"/>
      <c r="BE120" s="852"/>
      <c r="BF120" s="852"/>
      <c r="BG120" s="852"/>
      <c r="BH120" s="852"/>
      <c r="BI120" s="852"/>
      <c r="BJ120" s="852"/>
      <c r="BK120" s="852"/>
      <c r="BL120" s="852"/>
      <c r="BM120" s="852"/>
      <c r="BN120" s="852"/>
      <c r="BO120" s="852"/>
      <c r="BP120" s="853"/>
      <c r="BQ120" s="908">
        <v>93224999</v>
      </c>
      <c r="BR120" s="889"/>
      <c r="BS120" s="889"/>
      <c r="BT120" s="889"/>
      <c r="BU120" s="889"/>
      <c r="BV120" s="889">
        <v>100430125</v>
      </c>
      <c r="BW120" s="889"/>
      <c r="BX120" s="889"/>
      <c r="BY120" s="889"/>
      <c r="BZ120" s="889"/>
      <c r="CA120" s="889">
        <v>108583562</v>
      </c>
      <c r="CB120" s="889"/>
      <c r="CC120" s="889"/>
      <c r="CD120" s="889"/>
      <c r="CE120" s="889"/>
      <c r="CF120" s="913">
        <v>66.8</v>
      </c>
      <c r="CG120" s="914"/>
      <c r="CH120" s="914"/>
      <c r="CI120" s="914"/>
      <c r="CJ120" s="914"/>
      <c r="CK120" s="915" t="s">
        <v>463</v>
      </c>
      <c r="CL120" s="899"/>
      <c r="CM120" s="899"/>
      <c r="CN120" s="899"/>
      <c r="CO120" s="900"/>
      <c r="CP120" s="919" t="s">
        <v>464</v>
      </c>
      <c r="CQ120" s="920"/>
      <c r="CR120" s="920"/>
      <c r="CS120" s="920"/>
      <c r="CT120" s="920"/>
      <c r="CU120" s="920"/>
      <c r="CV120" s="920"/>
      <c r="CW120" s="920"/>
      <c r="CX120" s="920"/>
      <c r="CY120" s="920"/>
      <c r="CZ120" s="920"/>
      <c r="DA120" s="920"/>
      <c r="DB120" s="920"/>
      <c r="DC120" s="920"/>
      <c r="DD120" s="920"/>
      <c r="DE120" s="920"/>
      <c r="DF120" s="921"/>
      <c r="DG120" s="908">
        <v>594347</v>
      </c>
      <c r="DH120" s="889"/>
      <c r="DI120" s="889"/>
      <c r="DJ120" s="889"/>
      <c r="DK120" s="889"/>
      <c r="DL120" s="889">
        <v>553127</v>
      </c>
      <c r="DM120" s="889"/>
      <c r="DN120" s="889"/>
      <c r="DO120" s="889"/>
      <c r="DP120" s="889"/>
      <c r="DQ120" s="889">
        <v>553127</v>
      </c>
      <c r="DR120" s="889"/>
      <c r="DS120" s="889"/>
      <c r="DT120" s="889"/>
      <c r="DU120" s="889"/>
      <c r="DV120" s="890">
        <v>0.3</v>
      </c>
      <c r="DW120" s="890"/>
      <c r="DX120" s="890"/>
      <c r="DY120" s="890"/>
      <c r="DZ120" s="891"/>
    </row>
    <row r="121" spans="1:130" s="247" customFormat="1" ht="26.25" customHeight="1" x14ac:dyDescent="0.15">
      <c r="A121" s="864"/>
      <c r="B121" s="865"/>
      <c r="C121" s="910" t="s">
        <v>465</v>
      </c>
      <c r="D121" s="911"/>
      <c r="E121" s="911"/>
      <c r="F121" s="911"/>
      <c r="G121" s="911"/>
      <c r="H121" s="911"/>
      <c r="I121" s="911"/>
      <c r="J121" s="911"/>
      <c r="K121" s="911"/>
      <c r="L121" s="911"/>
      <c r="M121" s="911"/>
      <c r="N121" s="911"/>
      <c r="O121" s="911"/>
      <c r="P121" s="911"/>
      <c r="Q121" s="911"/>
      <c r="R121" s="911"/>
      <c r="S121" s="911"/>
      <c r="T121" s="911"/>
      <c r="U121" s="911"/>
      <c r="V121" s="911"/>
      <c r="W121" s="911"/>
      <c r="X121" s="911"/>
      <c r="Y121" s="911"/>
      <c r="Z121" s="912"/>
      <c r="AA121" s="823" t="s">
        <v>127</v>
      </c>
      <c r="AB121" s="824"/>
      <c r="AC121" s="824"/>
      <c r="AD121" s="824"/>
      <c r="AE121" s="825"/>
      <c r="AF121" s="826" t="s">
        <v>409</v>
      </c>
      <c r="AG121" s="824"/>
      <c r="AH121" s="824"/>
      <c r="AI121" s="824"/>
      <c r="AJ121" s="825"/>
      <c r="AK121" s="826" t="s">
        <v>127</v>
      </c>
      <c r="AL121" s="824"/>
      <c r="AM121" s="824"/>
      <c r="AN121" s="824"/>
      <c r="AO121" s="825"/>
      <c r="AP121" s="871" t="s">
        <v>409</v>
      </c>
      <c r="AQ121" s="872"/>
      <c r="AR121" s="872"/>
      <c r="AS121" s="872"/>
      <c r="AT121" s="873"/>
      <c r="AU121" s="933"/>
      <c r="AV121" s="934"/>
      <c r="AW121" s="934"/>
      <c r="AX121" s="934"/>
      <c r="AY121" s="935"/>
      <c r="AZ121" s="859" t="s">
        <v>466</v>
      </c>
      <c r="BA121" s="794"/>
      <c r="BB121" s="794"/>
      <c r="BC121" s="794"/>
      <c r="BD121" s="794"/>
      <c r="BE121" s="794"/>
      <c r="BF121" s="794"/>
      <c r="BG121" s="794"/>
      <c r="BH121" s="794"/>
      <c r="BI121" s="794"/>
      <c r="BJ121" s="794"/>
      <c r="BK121" s="794"/>
      <c r="BL121" s="794"/>
      <c r="BM121" s="794"/>
      <c r="BN121" s="794"/>
      <c r="BO121" s="794"/>
      <c r="BP121" s="795"/>
      <c r="BQ121" s="860">
        <v>4823836</v>
      </c>
      <c r="BR121" s="861"/>
      <c r="BS121" s="861"/>
      <c r="BT121" s="861"/>
      <c r="BU121" s="861"/>
      <c r="BV121" s="861">
        <v>4711631</v>
      </c>
      <c r="BW121" s="861"/>
      <c r="BX121" s="861"/>
      <c r="BY121" s="861"/>
      <c r="BZ121" s="861"/>
      <c r="CA121" s="861">
        <v>5659795</v>
      </c>
      <c r="CB121" s="861"/>
      <c r="CC121" s="861"/>
      <c r="CD121" s="861"/>
      <c r="CE121" s="861"/>
      <c r="CF121" s="922">
        <v>3.5</v>
      </c>
      <c r="CG121" s="923"/>
      <c r="CH121" s="923"/>
      <c r="CI121" s="923"/>
      <c r="CJ121" s="923"/>
      <c r="CK121" s="916"/>
      <c r="CL121" s="902"/>
      <c r="CM121" s="902"/>
      <c r="CN121" s="902"/>
      <c r="CO121" s="903"/>
      <c r="CP121" s="882" t="s">
        <v>467</v>
      </c>
      <c r="CQ121" s="883"/>
      <c r="CR121" s="883"/>
      <c r="CS121" s="883"/>
      <c r="CT121" s="883"/>
      <c r="CU121" s="883"/>
      <c r="CV121" s="883"/>
      <c r="CW121" s="883"/>
      <c r="CX121" s="883"/>
      <c r="CY121" s="883"/>
      <c r="CZ121" s="883"/>
      <c r="DA121" s="883"/>
      <c r="DB121" s="883"/>
      <c r="DC121" s="883"/>
      <c r="DD121" s="883"/>
      <c r="DE121" s="883"/>
      <c r="DF121" s="884"/>
      <c r="DG121" s="860">
        <v>285870</v>
      </c>
      <c r="DH121" s="861"/>
      <c r="DI121" s="861"/>
      <c r="DJ121" s="861"/>
      <c r="DK121" s="861"/>
      <c r="DL121" s="861">
        <v>183996</v>
      </c>
      <c r="DM121" s="861"/>
      <c r="DN121" s="861"/>
      <c r="DO121" s="861"/>
      <c r="DP121" s="861"/>
      <c r="DQ121" s="861">
        <v>183996</v>
      </c>
      <c r="DR121" s="861"/>
      <c r="DS121" s="861"/>
      <c r="DT121" s="861"/>
      <c r="DU121" s="861"/>
      <c r="DV121" s="838">
        <v>0.1</v>
      </c>
      <c r="DW121" s="838"/>
      <c r="DX121" s="838"/>
      <c r="DY121" s="838"/>
      <c r="DZ121" s="839"/>
    </row>
    <row r="122" spans="1:130" s="247" customFormat="1" ht="26.25" customHeight="1" x14ac:dyDescent="0.15">
      <c r="A122" s="864"/>
      <c r="B122" s="865"/>
      <c r="C122" s="868" t="s">
        <v>447</v>
      </c>
      <c r="D122" s="869"/>
      <c r="E122" s="869"/>
      <c r="F122" s="869"/>
      <c r="G122" s="869"/>
      <c r="H122" s="869"/>
      <c r="I122" s="869"/>
      <c r="J122" s="869"/>
      <c r="K122" s="869"/>
      <c r="L122" s="869"/>
      <c r="M122" s="869"/>
      <c r="N122" s="869"/>
      <c r="O122" s="869"/>
      <c r="P122" s="869"/>
      <c r="Q122" s="869"/>
      <c r="R122" s="869"/>
      <c r="S122" s="869"/>
      <c r="T122" s="869"/>
      <c r="U122" s="869"/>
      <c r="V122" s="869"/>
      <c r="W122" s="869"/>
      <c r="X122" s="869"/>
      <c r="Y122" s="869"/>
      <c r="Z122" s="870"/>
      <c r="AA122" s="823" t="s">
        <v>127</v>
      </c>
      <c r="AB122" s="824"/>
      <c r="AC122" s="824"/>
      <c r="AD122" s="824"/>
      <c r="AE122" s="825"/>
      <c r="AF122" s="826" t="s">
        <v>127</v>
      </c>
      <c r="AG122" s="824"/>
      <c r="AH122" s="824"/>
      <c r="AI122" s="824"/>
      <c r="AJ122" s="825"/>
      <c r="AK122" s="826" t="s">
        <v>127</v>
      </c>
      <c r="AL122" s="824"/>
      <c r="AM122" s="824"/>
      <c r="AN122" s="824"/>
      <c r="AO122" s="825"/>
      <c r="AP122" s="871" t="s">
        <v>409</v>
      </c>
      <c r="AQ122" s="872"/>
      <c r="AR122" s="872"/>
      <c r="AS122" s="872"/>
      <c r="AT122" s="873"/>
      <c r="AU122" s="933"/>
      <c r="AV122" s="934"/>
      <c r="AW122" s="934"/>
      <c r="AX122" s="934"/>
      <c r="AY122" s="935"/>
      <c r="AZ122" s="926" t="s">
        <v>468</v>
      </c>
      <c r="BA122" s="927"/>
      <c r="BB122" s="927"/>
      <c r="BC122" s="927"/>
      <c r="BD122" s="927"/>
      <c r="BE122" s="927"/>
      <c r="BF122" s="927"/>
      <c r="BG122" s="927"/>
      <c r="BH122" s="927"/>
      <c r="BI122" s="927"/>
      <c r="BJ122" s="927"/>
      <c r="BK122" s="927"/>
      <c r="BL122" s="927"/>
      <c r="BM122" s="927"/>
      <c r="BN122" s="927"/>
      <c r="BO122" s="927"/>
      <c r="BP122" s="928"/>
      <c r="BQ122" s="929">
        <v>123617525</v>
      </c>
      <c r="BR122" s="892"/>
      <c r="BS122" s="892"/>
      <c r="BT122" s="892"/>
      <c r="BU122" s="892"/>
      <c r="BV122" s="892">
        <v>113240988</v>
      </c>
      <c r="BW122" s="892"/>
      <c r="BX122" s="892"/>
      <c r="BY122" s="892"/>
      <c r="BZ122" s="892"/>
      <c r="CA122" s="892">
        <v>103218532</v>
      </c>
      <c r="CB122" s="892"/>
      <c r="CC122" s="892"/>
      <c r="CD122" s="892"/>
      <c r="CE122" s="892"/>
      <c r="CF122" s="893">
        <v>63.5</v>
      </c>
      <c r="CG122" s="894"/>
      <c r="CH122" s="894"/>
      <c r="CI122" s="894"/>
      <c r="CJ122" s="894"/>
      <c r="CK122" s="916"/>
      <c r="CL122" s="902"/>
      <c r="CM122" s="902"/>
      <c r="CN122" s="902"/>
      <c r="CO122" s="903"/>
      <c r="CP122" s="882" t="s">
        <v>403</v>
      </c>
      <c r="CQ122" s="883"/>
      <c r="CR122" s="883"/>
      <c r="CS122" s="883"/>
      <c r="CT122" s="883"/>
      <c r="CU122" s="883"/>
      <c r="CV122" s="883"/>
      <c r="CW122" s="883"/>
      <c r="CX122" s="883"/>
      <c r="CY122" s="883"/>
      <c r="CZ122" s="883"/>
      <c r="DA122" s="883"/>
      <c r="DB122" s="883"/>
      <c r="DC122" s="883"/>
      <c r="DD122" s="883"/>
      <c r="DE122" s="883"/>
      <c r="DF122" s="884"/>
      <c r="DG122" s="860" t="s">
        <v>127</v>
      </c>
      <c r="DH122" s="861"/>
      <c r="DI122" s="861"/>
      <c r="DJ122" s="861"/>
      <c r="DK122" s="861"/>
      <c r="DL122" s="861" t="s">
        <v>409</v>
      </c>
      <c r="DM122" s="861"/>
      <c r="DN122" s="861"/>
      <c r="DO122" s="861"/>
      <c r="DP122" s="861"/>
      <c r="DQ122" s="861" t="s">
        <v>127</v>
      </c>
      <c r="DR122" s="861"/>
      <c r="DS122" s="861"/>
      <c r="DT122" s="861"/>
      <c r="DU122" s="861"/>
      <c r="DV122" s="838" t="s">
        <v>409</v>
      </c>
      <c r="DW122" s="838"/>
      <c r="DX122" s="838"/>
      <c r="DY122" s="838"/>
      <c r="DZ122" s="839"/>
    </row>
    <row r="123" spans="1:130" s="247" customFormat="1" ht="26.25" customHeight="1" x14ac:dyDescent="0.15">
      <c r="A123" s="864"/>
      <c r="B123" s="865"/>
      <c r="C123" s="868" t="s">
        <v>453</v>
      </c>
      <c r="D123" s="869"/>
      <c r="E123" s="869"/>
      <c r="F123" s="869"/>
      <c r="G123" s="869"/>
      <c r="H123" s="869"/>
      <c r="I123" s="869"/>
      <c r="J123" s="869"/>
      <c r="K123" s="869"/>
      <c r="L123" s="869"/>
      <c r="M123" s="869"/>
      <c r="N123" s="869"/>
      <c r="O123" s="869"/>
      <c r="P123" s="869"/>
      <c r="Q123" s="869"/>
      <c r="R123" s="869"/>
      <c r="S123" s="869"/>
      <c r="T123" s="869"/>
      <c r="U123" s="869"/>
      <c r="V123" s="869"/>
      <c r="W123" s="869"/>
      <c r="X123" s="869"/>
      <c r="Y123" s="869"/>
      <c r="Z123" s="870"/>
      <c r="AA123" s="823">
        <v>125275</v>
      </c>
      <c r="AB123" s="824"/>
      <c r="AC123" s="824"/>
      <c r="AD123" s="824"/>
      <c r="AE123" s="825"/>
      <c r="AF123" s="826">
        <v>125275</v>
      </c>
      <c r="AG123" s="824"/>
      <c r="AH123" s="824"/>
      <c r="AI123" s="824"/>
      <c r="AJ123" s="825"/>
      <c r="AK123" s="826">
        <v>82167</v>
      </c>
      <c r="AL123" s="824"/>
      <c r="AM123" s="824"/>
      <c r="AN123" s="824"/>
      <c r="AO123" s="825"/>
      <c r="AP123" s="871">
        <v>0.1</v>
      </c>
      <c r="AQ123" s="872"/>
      <c r="AR123" s="872"/>
      <c r="AS123" s="872"/>
      <c r="AT123" s="873"/>
      <c r="AU123" s="936"/>
      <c r="AV123" s="937"/>
      <c r="AW123" s="937"/>
      <c r="AX123" s="937"/>
      <c r="AY123" s="937"/>
      <c r="AZ123" s="278" t="s">
        <v>188</v>
      </c>
      <c r="BA123" s="278"/>
      <c r="BB123" s="278"/>
      <c r="BC123" s="278"/>
      <c r="BD123" s="278"/>
      <c r="BE123" s="278"/>
      <c r="BF123" s="278"/>
      <c r="BG123" s="278"/>
      <c r="BH123" s="278"/>
      <c r="BI123" s="278"/>
      <c r="BJ123" s="278"/>
      <c r="BK123" s="278"/>
      <c r="BL123" s="278"/>
      <c r="BM123" s="278"/>
      <c r="BN123" s="278"/>
      <c r="BO123" s="924" t="s">
        <v>469</v>
      </c>
      <c r="BP123" s="925"/>
      <c r="BQ123" s="879">
        <v>221666360</v>
      </c>
      <c r="BR123" s="880"/>
      <c r="BS123" s="880"/>
      <c r="BT123" s="880"/>
      <c r="BU123" s="880"/>
      <c r="BV123" s="880">
        <v>218382744</v>
      </c>
      <c r="BW123" s="880"/>
      <c r="BX123" s="880"/>
      <c r="BY123" s="880"/>
      <c r="BZ123" s="880"/>
      <c r="CA123" s="880">
        <v>217461889</v>
      </c>
      <c r="CB123" s="880"/>
      <c r="CC123" s="880"/>
      <c r="CD123" s="880"/>
      <c r="CE123" s="880"/>
      <c r="CF123" s="790"/>
      <c r="CG123" s="791"/>
      <c r="CH123" s="791"/>
      <c r="CI123" s="791"/>
      <c r="CJ123" s="881"/>
      <c r="CK123" s="916"/>
      <c r="CL123" s="902"/>
      <c r="CM123" s="902"/>
      <c r="CN123" s="902"/>
      <c r="CO123" s="903"/>
      <c r="CP123" s="882" t="s">
        <v>404</v>
      </c>
      <c r="CQ123" s="883"/>
      <c r="CR123" s="883"/>
      <c r="CS123" s="883"/>
      <c r="CT123" s="883"/>
      <c r="CU123" s="883"/>
      <c r="CV123" s="883"/>
      <c r="CW123" s="883"/>
      <c r="CX123" s="883"/>
      <c r="CY123" s="883"/>
      <c r="CZ123" s="883"/>
      <c r="DA123" s="883"/>
      <c r="DB123" s="883"/>
      <c r="DC123" s="883"/>
      <c r="DD123" s="883"/>
      <c r="DE123" s="883"/>
      <c r="DF123" s="884"/>
      <c r="DG123" s="823" t="s">
        <v>409</v>
      </c>
      <c r="DH123" s="824"/>
      <c r="DI123" s="824"/>
      <c r="DJ123" s="824"/>
      <c r="DK123" s="825"/>
      <c r="DL123" s="826" t="s">
        <v>127</v>
      </c>
      <c r="DM123" s="824"/>
      <c r="DN123" s="824"/>
      <c r="DO123" s="824"/>
      <c r="DP123" s="825"/>
      <c r="DQ123" s="826" t="s">
        <v>127</v>
      </c>
      <c r="DR123" s="824"/>
      <c r="DS123" s="824"/>
      <c r="DT123" s="824"/>
      <c r="DU123" s="825"/>
      <c r="DV123" s="871" t="s">
        <v>409</v>
      </c>
      <c r="DW123" s="872"/>
      <c r="DX123" s="872"/>
      <c r="DY123" s="872"/>
      <c r="DZ123" s="873"/>
    </row>
    <row r="124" spans="1:130" s="247" customFormat="1" ht="26.25" customHeight="1" thickBot="1" x14ac:dyDescent="0.2">
      <c r="A124" s="864"/>
      <c r="B124" s="865"/>
      <c r="C124" s="868" t="s">
        <v>456</v>
      </c>
      <c r="D124" s="869"/>
      <c r="E124" s="869"/>
      <c r="F124" s="869"/>
      <c r="G124" s="869"/>
      <c r="H124" s="869"/>
      <c r="I124" s="869"/>
      <c r="J124" s="869"/>
      <c r="K124" s="869"/>
      <c r="L124" s="869"/>
      <c r="M124" s="869"/>
      <c r="N124" s="869"/>
      <c r="O124" s="869"/>
      <c r="P124" s="869"/>
      <c r="Q124" s="869"/>
      <c r="R124" s="869"/>
      <c r="S124" s="869"/>
      <c r="T124" s="869"/>
      <c r="U124" s="869"/>
      <c r="V124" s="869"/>
      <c r="W124" s="869"/>
      <c r="X124" s="869"/>
      <c r="Y124" s="869"/>
      <c r="Z124" s="870"/>
      <c r="AA124" s="823" t="s">
        <v>127</v>
      </c>
      <c r="AB124" s="824"/>
      <c r="AC124" s="824"/>
      <c r="AD124" s="824"/>
      <c r="AE124" s="825"/>
      <c r="AF124" s="826" t="s">
        <v>409</v>
      </c>
      <c r="AG124" s="824"/>
      <c r="AH124" s="824"/>
      <c r="AI124" s="824"/>
      <c r="AJ124" s="825"/>
      <c r="AK124" s="826" t="s">
        <v>409</v>
      </c>
      <c r="AL124" s="824"/>
      <c r="AM124" s="824"/>
      <c r="AN124" s="824"/>
      <c r="AO124" s="825"/>
      <c r="AP124" s="871" t="s">
        <v>409</v>
      </c>
      <c r="AQ124" s="872"/>
      <c r="AR124" s="872"/>
      <c r="AS124" s="872"/>
      <c r="AT124" s="873"/>
      <c r="AU124" s="874" t="s">
        <v>470</v>
      </c>
      <c r="AV124" s="875"/>
      <c r="AW124" s="875"/>
      <c r="AX124" s="875"/>
      <c r="AY124" s="875"/>
      <c r="AZ124" s="875"/>
      <c r="BA124" s="875"/>
      <c r="BB124" s="875"/>
      <c r="BC124" s="875"/>
      <c r="BD124" s="875"/>
      <c r="BE124" s="875"/>
      <c r="BF124" s="875"/>
      <c r="BG124" s="875"/>
      <c r="BH124" s="875"/>
      <c r="BI124" s="875"/>
      <c r="BJ124" s="875"/>
      <c r="BK124" s="875"/>
      <c r="BL124" s="875"/>
      <c r="BM124" s="875"/>
      <c r="BN124" s="875"/>
      <c r="BO124" s="875"/>
      <c r="BP124" s="876"/>
      <c r="BQ124" s="877" t="s">
        <v>409</v>
      </c>
      <c r="BR124" s="878"/>
      <c r="BS124" s="878"/>
      <c r="BT124" s="878"/>
      <c r="BU124" s="878"/>
      <c r="BV124" s="878" t="s">
        <v>127</v>
      </c>
      <c r="BW124" s="878"/>
      <c r="BX124" s="878"/>
      <c r="BY124" s="878"/>
      <c r="BZ124" s="878"/>
      <c r="CA124" s="878" t="s">
        <v>409</v>
      </c>
      <c r="CB124" s="878"/>
      <c r="CC124" s="878"/>
      <c r="CD124" s="878"/>
      <c r="CE124" s="878"/>
      <c r="CF124" s="768"/>
      <c r="CG124" s="769"/>
      <c r="CH124" s="769"/>
      <c r="CI124" s="769"/>
      <c r="CJ124" s="909"/>
      <c r="CK124" s="917"/>
      <c r="CL124" s="917"/>
      <c r="CM124" s="917"/>
      <c r="CN124" s="917"/>
      <c r="CO124" s="918"/>
      <c r="CP124" s="882" t="s">
        <v>471</v>
      </c>
      <c r="CQ124" s="883"/>
      <c r="CR124" s="883"/>
      <c r="CS124" s="883"/>
      <c r="CT124" s="883"/>
      <c r="CU124" s="883"/>
      <c r="CV124" s="883"/>
      <c r="CW124" s="883"/>
      <c r="CX124" s="883"/>
      <c r="CY124" s="883"/>
      <c r="CZ124" s="883"/>
      <c r="DA124" s="883"/>
      <c r="DB124" s="883"/>
      <c r="DC124" s="883"/>
      <c r="DD124" s="883"/>
      <c r="DE124" s="883"/>
      <c r="DF124" s="884"/>
      <c r="DG124" s="806" t="s">
        <v>409</v>
      </c>
      <c r="DH124" s="807"/>
      <c r="DI124" s="807"/>
      <c r="DJ124" s="807"/>
      <c r="DK124" s="808"/>
      <c r="DL124" s="809" t="s">
        <v>127</v>
      </c>
      <c r="DM124" s="807"/>
      <c r="DN124" s="807"/>
      <c r="DO124" s="807"/>
      <c r="DP124" s="808"/>
      <c r="DQ124" s="809" t="s">
        <v>127</v>
      </c>
      <c r="DR124" s="807"/>
      <c r="DS124" s="807"/>
      <c r="DT124" s="807"/>
      <c r="DU124" s="808"/>
      <c r="DV124" s="895" t="s">
        <v>127</v>
      </c>
      <c r="DW124" s="896"/>
      <c r="DX124" s="896"/>
      <c r="DY124" s="896"/>
      <c r="DZ124" s="897"/>
    </row>
    <row r="125" spans="1:130" s="247" customFormat="1" ht="26.25" customHeight="1" x14ac:dyDescent="0.15">
      <c r="A125" s="864"/>
      <c r="B125" s="865"/>
      <c r="C125" s="868" t="s">
        <v>458</v>
      </c>
      <c r="D125" s="869"/>
      <c r="E125" s="869"/>
      <c r="F125" s="869"/>
      <c r="G125" s="869"/>
      <c r="H125" s="869"/>
      <c r="I125" s="869"/>
      <c r="J125" s="869"/>
      <c r="K125" s="869"/>
      <c r="L125" s="869"/>
      <c r="M125" s="869"/>
      <c r="N125" s="869"/>
      <c r="O125" s="869"/>
      <c r="P125" s="869"/>
      <c r="Q125" s="869"/>
      <c r="R125" s="869"/>
      <c r="S125" s="869"/>
      <c r="T125" s="869"/>
      <c r="U125" s="869"/>
      <c r="V125" s="869"/>
      <c r="W125" s="869"/>
      <c r="X125" s="869"/>
      <c r="Y125" s="869"/>
      <c r="Z125" s="870"/>
      <c r="AA125" s="823" t="s">
        <v>409</v>
      </c>
      <c r="AB125" s="824"/>
      <c r="AC125" s="824"/>
      <c r="AD125" s="824"/>
      <c r="AE125" s="825"/>
      <c r="AF125" s="826" t="s">
        <v>127</v>
      </c>
      <c r="AG125" s="824"/>
      <c r="AH125" s="824"/>
      <c r="AI125" s="824"/>
      <c r="AJ125" s="825"/>
      <c r="AK125" s="826" t="s">
        <v>127</v>
      </c>
      <c r="AL125" s="824"/>
      <c r="AM125" s="824"/>
      <c r="AN125" s="824"/>
      <c r="AO125" s="825"/>
      <c r="AP125" s="871" t="s">
        <v>409</v>
      </c>
      <c r="AQ125" s="872"/>
      <c r="AR125" s="872"/>
      <c r="AS125" s="872"/>
      <c r="AT125" s="873"/>
      <c r="AU125" s="279"/>
      <c r="AV125" s="280"/>
      <c r="AW125" s="280"/>
      <c r="AX125" s="280"/>
      <c r="AY125" s="280"/>
      <c r="AZ125" s="280"/>
      <c r="BA125" s="280"/>
      <c r="BB125" s="280"/>
      <c r="BC125" s="280"/>
      <c r="BD125" s="280"/>
      <c r="BE125" s="280"/>
      <c r="BF125" s="280"/>
      <c r="BG125" s="280"/>
      <c r="BH125" s="280"/>
      <c r="BI125" s="280"/>
      <c r="BJ125" s="280"/>
      <c r="BK125" s="280"/>
      <c r="BL125" s="280"/>
      <c r="BM125" s="280"/>
      <c r="BN125" s="280"/>
      <c r="BO125" s="280"/>
      <c r="BP125" s="280"/>
      <c r="BQ125" s="281"/>
      <c r="BR125" s="281"/>
      <c r="BS125" s="281"/>
      <c r="BT125" s="281"/>
      <c r="BU125" s="281"/>
      <c r="BV125" s="281"/>
      <c r="BW125" s="281"/>
      <c r="BX125" s="281"/>
      <c r="BY125" s="281"/>
      <c r="BZ125" s="281"/>
      <c r="CA125" s="281"/>
      <c r="CB125" s="281"/>
      <c r="CC125" s="281"/>
      <c r="CD125" s="281"/>
      <c r="CE125" s="281"/>
      <c r="CF125" s="281"/>
      <c r="CG125" s="281"/>
      <c r="CH125" s="281"/>
      <c r="CI125" s="281"/>
      <c r="CJ125" s="282"/>
      <c r="CK125" s="898" t="s">
        <v>472</v>
      </c>
      <c r="CL125" s="899"/>
      <c r="CM125" s="899"/>
      <c r="CN125" s="899"/>
      <c r="CO125" s="900"/>
      <c r="CP125" s="907" t="s">
        <v>473</v>
      </c>
      <c r="CQ125" s="852"/>
      <c r="CR125" s="852"/>
      <c r="CS125" s="852"/>
      <c r="CT125" s="852"/>
      <c r="CU125" s="852"/>
      <c r="CV125" s="852"/>
      <c r="CW125" s="852"/>
      <c r="CX125" s="852"/>
      <c r="CY125" s="852"/>
      <c r="CZ125" s="852"/>
      <c r="DA125" s="852"/>
      <c r="DB125" s="852"/>
      <c r="DC125" s="852"/>
      <c r="DD125" s="852"/>
      <c r="DE125" s="852"/>
      <c r="DF125" s="853"/>
      <c r="DG125" s="908" t="s">
        <v>127</v>
      </c>
      <c r="DH125" s="889"/>
      <c r="DI125" s="889"/>
      <c r="DJ125" s="889"/>
      <c r="DK125" s="889"/>
      <c r="DL125" s="889" t="s">
        <v>127</v>
      </c>
      <c r="DM125" s="889"/>
      <c r="DN125" s="889"/>
      <c r="DO125" s="889"/>
      <c r="DP125" s="889"/>
      <c r="DQ125" s="889" t="s">
        <v>409</v>
      </c>
      <c r="DR125" s="889"/>
      <c r="DS125" s="889"/>
      <c r="DT125" s="889"/>
      <c r="DU125" s="889"/>
      <c r="DV125" s="890" t="s">
        <v>127</v>
      </c>
      <c r="DW125" s="890"/>
      <c r="DX125" s="890"/>
      <c r="DY125" s="890"/>
      <c r="DZ125" s="891"/>
    </row>
    <row r="126" spans="1:130" s="247" customFormat="1" ht="26.25" customHeight="1" thickBot="1" x14ac:dyDescent="0.2">
      <c r="A126" s="864"/>
      <c r="B126" s="865"/>
      <c r="C126" s="868" t="s">
        <v>460</v>
      </c>
      <c r="D126" s="869"/>
      <c r="E126" s="869"/>
      <c r="F126" s="869"/>
      <c r="G126" s="869"/>
      <c r="H126" s="869"/>
      <c r="I126" s="869"/>
      <c r="J126" s="869"/>
      <c r="K126" s="869"/>
      <c r="L126" s="869"/>
      <c r="M126" s="869"/>
      <c r="N126" s="869"/>
      <c r="O126" s="869"/>
      <c r="P126" s="869"/>
      <c r="Q126" s="869"/>
      <c r="R126" s="869"/>
      <c r="S126" s="869"/>
      <c r="T126" s="869"/>
      <c r="U126" s="869"/>
      <c r="V126" s="869"/>
      <c r="W126" s="869"/>
      <c r="X126" s="869"/>
      <c r="Y126" s="869"/>
      <c r="Z126" s="870"/>
      <c r="AA126" s="823">
        <v>1453045</v>
      </c>
      <c r="AB126" s="824"/>
      <c r="AC126" s="824"/>
      <c r="AD126" s="824"/>
      <c r="AE126" s="825"/>
      <c r="AF126" s="826">
        <v>1724708</v>
      </c>
      <c r="AG126" s="824"/>
      <c r="AH126" s="824"/>
      <c r="AI126" s="824"/>
      <c r="AJ126" s="825"/>
      <c r="AK126" s="826">
        <v>2250301</v>
      </c>
      <c r="AL126" s="824"/>
      <c r="AM126" s="824"/>
      <c r="AN126" s="824"/>
      <c r="AO126" s="825"/>
      <c r="AP126" s="871">
        <v>1.4</v>
      </c>
      <c r="AQ126" s="872"/>
      <c r="AR126" s="872"/>
      <c r="AS126" s="872"/>
      <c r="AT126" s="873"/>
      <c r="AU126" s="283"/>
      <c r="AV126" s="283"/>
      <c r="AW126" s="283"/>
      <c r="AX126" s="283"/>
      <c r="AY126" s="283"/>
      <c r="AZ126" s="283"/>
      <c r="BA126" s="283"/>
      <c r="BB126" s="283"/>
      <c r="BC126" s="283"/>
      <c r="BD126" s="283"/>
      <c r="BE126" s="283"/>
      <c r="BF126" s="283"/>
      <c r="BG126" s="283"/>
      <c r="BH126" s="283"/>
      <c r="BI126" s="283"/>
      <c r="BJ126" s="283"/>
      <c r="BK126" s="283"/>
      <c r="BL126" s="283"/>
      <c r="BM126" s="283"/>
      <c r="BN126" s="283"/>
      <c r="BO126" s="283"/>
      <c r="BP126" s="283"/>
      <c r="BQ126" s="283"/>
      <c r="BR126" s="283"/>
      <c r="BS126" s="283"/>
      <c r="BT126" s="283"/>
      <c r="BU126" s="283"/>
      <c r="BV126" s="283"/>
      <c r="BW126" s="283"/>
      <c r="BX126" s="283"/>
      <c r="BY126" s="283"/>
      <c r="BZ126" s="283"/>
      <c r="CA126" s="283"/>
      <c r="CB126" s="283"/>
      <c r="CC126" s="283"/>
      <c r="CD126" s="284"/>
      <c r="CE126" s="284"/>
      <c r="CF126" s="284"/>
      <c r="CG126" s="281"/>
      <c r="CH126" s="281"/>
      <c r="CI126" s="281"/>
      <c r="CJ126" s="282"/>
      <c r="CK126" s="901"/>
      <c r="CL126" s="902"/>
      <c r="CM126" s="902"/>
      <c r="CN126" s="902"/>
      <c r="CO126" s="903"/>
      <c r="CP126" s="859" t="s">
        <v>474</v>
      </c>
      <c r="CQ126" s="794"/>
      <c r="CR126" s="794"/>
      <c r="CS126" s="794"/>
      <c r="CT126" s="794"/>
      <c r="CU126" s="794"/>
      <c r="CV126" s="794"/>
      <c r="CW126" s="794"/>
      <c r="CX126" s="794"/>
      <c r="CY126" s="794"/>
      <c r="CZ126" s="794"/>
      <c r="DA126" s="794"/>
      <c r="DB126" s="794"/>
      <c r="DC126" s="794"/>
      <c r="DD126" s="794"/>
      <c r="DE126" s="794"/>
      <c r="DF126" s="795"/>
      <c r="DG126" s="860" t="s">
        <v>127</v>
      </c>
      <c r="DH126" s="861"/>
      <c r="DI126" s="861"/>
      <c r="DJ126" s="861"/>
      <c r="DK126" s="861"/>
      <c r="DL126" s="861" t="s">
        <v>127</v>
      </c>
      <c r="DM126" s="861"/>
      <c r="DN126" s="861"/>
      <c r="DO126" s="861"/>
      <c r="DP126" s="861"/>
      <c r="DQ126" s="861" t="s">
        <v>127</v>
      </c>
      <c r="DR126" s="861"/>
      <c r="DS126" s="861"/>
      <c r="DT126" s="861"/>
      <c r="DU126" s="861"/>
      <c r="DV126" s="838" t="s">
        <v>127</v>
      </c>
      <c r="DW126" s="838"/>
      <c r="DX126" s="838"/>
      <c r="DY126" s="838"/>
      <c r="DZ126" s="839"/>
    </row>
    <row r="127" spans="1:130" s="247" customFormat="1" ht="26.25" customHeight="1" x14ac:dyDescent="0.15">
      <c r="A127" s="866"/>
      <c r="B127" s="867"/>
      <c r="C127" s="885" t="s">
        <v>475</v>
      </c>
      <c r="D127" s="886"/>
      <c r="E127" s="886"/>
      <c r="F127" s="886"/>
      <c r="G127" s="886"/>
      <c r="H127" s="886"/>
      <c r="I127" s="886"/>
      <c r="J127" s="886"/>
      <c r="K127" s="886"/>
      <c r="L127" s="886"/>
      <c r="M127" s="886"/>
      <c r="N127" s="886"/>
      <c r="O127" s="886"/>
      <c r="P127" s="886"/>
      <c r="Q127" s="886"/>
      <c r="R127" s="886"/>
      <c r="S127" s="886"/>
      <c r="T127" s="886"/>
      <c r="U127" s="886"/>
      <c r="V127" s="886"/>
      <c r="W127" s="886"/>
      <c r="X127" s="886"/>
      <c r="Y127" s="886"/>
      <c r="Z127" s="887"/>
      <c r="AA127" s="823">
        <v>16635</v>
      </c>
      <c r="AB127" s="824"/>
      <c r="AC127" s="824"/>
      <c r="AD127" s="824"/>
      <c r="AE127" s="825"/>
      <c r="AF127" s="826">
        <v>19236</v>
      </c>
      <c r="AG127" s="824"/>
      <c r="AH127" s="824"/>
      <c r="AI127" s="824"/>
      <c r="AJ127" s="825"/>
      <c r="AK127" s="826">
        <v>13070</v>
      </c>
      <c r="AL127" s="824"/>
      <c r="AM127" s="824"/>
      <c r="AN127" s="824"/>
      <c r="AO127" s="825"/>
      <c r="AP127" s="871">
        <v>0</v>
      </c>
      <c r="AQ127" s="872"/>
      <c r="AR127" s="872"/>
      <c r="AS127" s="872"/>
      <c r="AT127" s="873"/>
      <c r="AU127" s="283"/>
      <c r="AV127" s="283"/>
      <c r="AW127" s="283"/>
      <c r="AX127" s="888" t="s">
        <v>476</v>
      </c>
      <c r="AY127" s="856"/>
      <c r="AZ127" s="856"/>
      <c r="BA127" s="856"/>
      <c r="BB127" s="856"/>
      <c r="BC127" s="856"/>
      <c r="BD127" s="856"/>
      <c r="BE127" s="857"/>
      <c r="BF127" s="855" t="s">
        <v>477</v>
      </c>
      <c r="BG127" s="856"/>
      <c r="BH127" s="856"/>
      <c r="BI127" s="856"/>
      <c r="BJ127" s="856"/>
      <c r="BK127" s="856"/>
      <c r="BL127" s="857"/>
      <c r="BM127" s="855" t="s">
        <v>478</v>
      </c>
      <c r="BN127" s="856"/>
      <c r="BO127" s="856"/>
      <c r="BP127" s="856"/>
      <c r="BQ127" s="856"/>
      <c r="BR127" s="856"/>
      <c r="BS127" s="857"/>
      <c r="BT127" s="855" t="s">
        <v>479</v>
      </c>
      <c r="BU127" s="856"/>
      <c r="BV127" s="856"/>
      <c r="BW127" s="856"/>
      <c r="BX127" s="856"/>
      <c r="BY127" s="856"/>
      <c r="BZ127" s="858"/>
      <c r="CA127" s="283"/>
      <c r="CB127" s="283"/>
      <c r="CC127" s="283"/>
      <c r="CD127" s="284"/>
      <c r="CE127" s="284"/>
      <c r="CF127" s="284"/>
      <c r="CG127" s="281"/>
      <c r="CH127" s="281"/>
      <c r="CI127" s="281"/>
      <c r="CJ127" s="282"/>
      <c r="CK127" s="901"/>
      <c r="CL127" s="902"/>
      <c r="CM127" s="902"/>
      <c r="CN127" s="902"/>
      <c r="CO127" s="903"/>
      <c r="CP127" s="859" t="s">
        <v>480</v>
      </c>
      <c r="CQ127" s="794"/>
      <c r="CR127" s="794"/>
      <c r="CS127" s="794"/>
      <c r="CT127" s="794"/>
      <c r="CU127" s="794"/>
      <c r="CV127" s="794"/>
      <c r="CW127" s="794"/>
      <c r="CX127" s="794"/>
      <c r="CY127" s="794"/>
      <c r="CZ127" s="794"/>
      <c r="DA127" s="794"/>
      <c r="DB127" s="794"/>
      <c r="DC127" s="794"/>
      <c r="DD127" s="794"/>
      <c r="DE127" s="794"/>
      <c r="DF127" s="795"/>
      <c r="DG127" s="860" t="s">
        <v>409</v>
      </c>
      <c r="DH127" s="861"/>
      <c r="DI127" s="861"/>
      <c r="DJ127" s="861"/>
      <c r="DK127" s="861"/>
      <c r="DL127" s="861" t="s">
        <v>409</v>
      </c>
      <c r="DM127" s="861"/>
      <c r="DN127" s="861"/>
      <c r="DO127" s="861"/>
      <c r="DP127" s="861"/>
      <c r="DQ127" s="861" t="s">
        <v>409</v>
      </c>
      <c r="DR127" s="861"/>
      <c r="DS127" s="861"/>
      <c r="DT127" s="861"/>
      <c r="DU127" s="861"/>
      <c r="DV127" s="838" t="s">
        <v>127</v>
      </c>
      <c r="DW127" s="838"/>
      <c r="DX127" s="838"/>
      <c r="DY127" s="838"/>
      <c r="DZ127" s="839"/>
    </row>
    <row r="128" spans="1:130" s="247" customFormat="1" ht="26.25" customHeight="1" thickBot="1" x14ac:dyDescent="0.2">
      <c r="A128" s="840" t="s">
        <v>481</v>
      </c>
      <c r="B128" s="841"/>
      <c r="C128" s="841"/>
      <c r="D128" s="841"/>
      <c r="E128" s="841"/>
      <c r="F128" s="841"/>
      <c r="G128" s="841"/>
      <c r="H128" s="841"/>
      <c r="I128" s="841"/>
      <c r="J128" s="841"/>
      <c r="K128" s="841"/>
      <c r="L128" s="841"/>
      <c r="M128" s="841"/>
      <c r="N128" s="841"/>
      <c r="O128" s="841"/>
      <c r="P128" s="841"/>
      <c r="Q128" s="841"/>
      <c r="R128" s="841"/>
      <c r="S128" s="841"/>
      <c r="T128" s="841"/>
      <c r="U128" s="841"/>
      <c r="V128" s="841"/>
      <c r="W128" s="842" t="s">
        <v>482</v>
      </c>
      <c r="X128" s="842"/>
      <c r="Y128" s="842"/>
      <c r="Z128" s="843"/>
      <c r="AA128" s="844" t="s">
        <v>127</v>
      </c>
      <c r="AB128" s="845"/>
      <c r="AC128" s="845"/>
      <c r="AD128" s="845"/>
      <c r="AE128" s="846"/>
      <c r="AF128" s="847" t="s">
        <v>409</v>
      </c>
      <c r="AG128" s="845"/>
      <c r="AH128" s="845"/>
      <c r="AI128" s="845"/>
      <c r="AJ128" s="846"/>
      <c r="AK128" s="847" t="s">
        <v>127</v>
      </c>
      <c r="AL128" s="845"/>
      <c r="AM128" s="845"/>
      <c r="AN128" s="845"/>
      <c r="AO128" s="846"/>
      <c r="AP128" s="848"/>
      <c r="AQ128" s="849"/>
      <c r="AR128" s="849"/>
      <c r="AS128" s="849"/>
      <c r="AT128" s="850"/>
      <c r="AU128" s="283"/>
      <c r="AV128" s="283"/>
      <c r="AW128" s="283"/>
      <c r="AX128" s="851" t="s">
        <v>483</v>
      </c>
      <c r="AY128" s="852"/>
      <c r="AZ128" s="852"/>
      <c r="BA128" s="852"/>
      <c r="BB128" s="852"/>
      <c r="BC128" s="852"/>
      <c r="BD128" s="852"/>
      <c r="BE128" s="853"/>
      <c r="BF128" s="830" t="s">
        <v>127</v>
      </c>
      <c r="BG128" s="831"/>
      <c r="BH128" s="831"/>
      <c r="BI128" s="831"/>
      <c r="BJ128" s="831"/>
      <c r="BK128" s="831"/>
      <c r="BL128" s="854"/>
      <c r="BM128" s="830">
        <v>11.25</v>
      </c>
      <c r="BN128" s="831"/>
      <c r="BO128" s="831"/>
      <c r="BP128" s="831"/>
      <c r="BQ128" s="831"/>
      <c r="BR128" s="831"/>
      <c r="BS128" s="854"/>
      <c r="BT128" s="830">
        <v>20</v>
      </c>
      <c r="BU128" s="831"/>
      <c r="BV128" s="831"/>
      <c r="BW128" s="831"/>
      <c r="BX128" s="831"/>
      <c r="BY128" s="831"/>
      <c r="BZ128" s="832"/>
      <c r="CA128" s="284"/>
      <c r="CB128" s="284"/>
      <c r="CC128" s="284"/>
      <c r="CD128" s="284"/>
      <c r="CE128" s="284"/>
      <c r="CF128" s="284"/>
      <c r="CG128" s="281"/>
      <c r="CH128" s="281"/>
      <c r="CI128" s="281"/>
      <c r="CJ128" s="282"/>
      <c r="CK128" s="904"/>
      <c r="CL128" s="905"/>
      <c r="CM128" s="905"/>
      <c r="CN128" s="905"/>
      <c r="CO128" s="906"/>
      <c r="CP128" s="833" t="s">
        <v>484</v>
      </c>
      <c r="CQ128" s="772"/>
      <c r="CR128" s="772"/>
      <c r="CS128" s="772"/>
      <c r="CT128" s="772"/>
      <c r="CU128" s="772"/>
      <c r="CV128" s="772"/>
      <c r="CW128" s="772"/>
      <c r="CX128" s="772"/>
      <c r="CY128" s="772"/>
      <c r="CZ128" s="772"/>
      <c r="DA128" s="772"/>
      <c r="DB128" s="772"/>
      <c r="DC128" s="772"/>
      <c r="DD128" s="772"/>
      <c r="DE128" s="772"/>
      <c r="DF128" s="773"/>
      <c r="DG128" s="834" t="s">
        <v>409</v>
      </c>
      <c r="DH128" s="835"/>
      <c r="DI128" s="835"/>
      <c r="DJ128" s="835"/>
      <c r="DK128" s="835"/>
      <c r="DL128" s="835" t="s">
        <v>409</v>
      </c>
      <c r="DM128" s="835"/>
      <c r="DN128" s="835"/>
      <c r="DO128" s="835"/>
      <c r="DP128" s="835"/>
      <c r="DQ128" s="835" t="s">
        <v>409</v>
      </c>
      <c r="DR128" s="835"/>
      <c r="DS128" s="835"/>
      <c r="DT128" s="835"/>
      <c r="DU128" s="835"/>
      <c r="DV128" s="836" t="s">
        <v>127</v>
      </c>
      <c r="DW128" s="836"/>
      <c r="DX128" s="836"/>
      <c r="DY128" s="836"/>
      <c r="DZ128" s="837"/>
    </row>
    <row r="129" spans="1:131" s="247" customFormat="1" ht="26.25" customHeight="1" x14ac:dyDescent="0.15">
      <c r="A129" s="818" t="s">
        <v>106</v>
      </c>
      <c r="B129" s="819"/>
      <c r="C129" s="819"/>
      <c r="D129" s="819"/>
      <c r="E129" s="819"/>
      <c r="F129" s="819"/>
      <c r="G129" s="819"/>
      <c r="H129" s="819"/>
      <c r="I129" s="819"/>
      <c r="J129" s="819"/>
      <c r="K129" s="819"/>
      <c r="L129" s="819"/>
      <c r="M129" s="819"/>
      <c r="N129" s="819"/>
      <c r="O129" s="819"/>
      <c r="P129" s="819"/>
      <c r="Q129" s="819"/>
      <c r="R129" s="819"/>
      <c r="S129" s="819"/>
      <c r="T129" s="819"/>
      <c r="U129" s="819"/>
      <c r="V129" s="819"/>
      <c r="W129" s="820" t="s">
        <v>485</v>
      </c>
      <c r="X129" s="821"/>
      <c r="Y129" s="821"/>
      <c r="Z129" s="822"/>
      <c r="AA129" s="823">
        <v>162554985</v>
      </c>
      <c r="AB129" s="824"/>
      <c r="AC129" s="824"/>
      <c r="AD129" s="824"/>
      <c r="AE129" s="825"/>
      <c r="AF129" s="826">
        <v>166926263</v>
      </c>
      <c r="AG129" s="824"/>
      <c r="AH129" s="824"/>
      <c r="AI129" s="824"/>
      <c r="AJ129" s="825"/>
      <c r="AK129" s="826">
        <v>174410652</v>
      </c>
      <c r="AL129" s="824"/>
      <c r="AM129" s="824"/>
      <c r="AN129" s="824"/>
      <c r="AO129" s="825"/>
      <c r="AP129" s="827"/>
      <c r="AQ129" s="828"/>
      <c r="AR129" s="828"/>
      <c r="AS129" s="828"/>
      <c r="AT129" s="829"/>
      <c r="AU129" s="285"/>
      <c r="AV129" s="285"/>
      <c r="AW129" s="285"/>
      <c r="AX129" s="793" t="s">
        <v>486</v>
      </c>
      <c r="AY129" s="794"/>
      <c r="AZ129" s="794"/>
      <c r="BA129" s="794"/>
      <c r="BB129" s="794"/>
      <c r="BC129" s="794"/>
      <c r="BD129" s="794"/>
      <c r="BE129" s="795"/>
      <c r="BF129" s="813" t="s">
        <v>127</v>
      </c>
      <c r="BG129" s="814"/>
      <c r="BH129" s="814"/>
      <c r="BI129" s="814"/>
      <c r="BJ129" s="814"/>
      <c r="BK129" s="814"/>
      <c r="BL129" s="815"/>
      <c r="BM129" s="813">
        <v>16.25</v>
      </c>
      <c r="BN129" s="814"/>
      <c r="BO129" s="814"/>
      <c r="BP129" s="814"/>
      <c r="BQ129" s="814"/>
      <c r="BR129" s="814"/>
      <c r="BS129" s="815"/>
      <c r="BT129" s="813">
        <v>30</v>
      </c>
      <c r="BU129" s="816"/>
      <c r="BV129" s="816"/>
      <c r="BW129" s="816"/>
      <c r="BX129" s="816"/>
      <c r="BY129" s="816"/>
      <c r="BZ129" s="817"/>
      <c r="CA129" s="286"/>
      <c r="CB129" s="286"/>
      <c r="CC129" s="286"/>
      <c r="CD129" s="286"/>
      <c r="CE129" s="286"/>
      <c r="CF129" s="286"/>
      <c r="CG129" s="286"/>
      <c r="CH129" s="286"/>
      <c r="CI129" s="286"/>
      <c r="CJ129" s="286"/>
      <c r="CK129" s="286"/>
      <c r="CL129" s="286"/>
      <c r="CM129" s="286"/>
      <c r="CN129" s="286"/>
      <c r="CO129" s="286"/>
      <c r="CP129" s="286"/>
      <c r="CQ129" s="286"/>
      <c r="CR129" s="286"/>
      <c r="CS129" s="286"/>
      <c r="CT129" s="286"/>
      <c r="CU129" s="286"/>
      <c r="CV129" s="286"/>
      <c r="CW129" s="286"/>
      <c r="CX129" s="286"/>
      <c r="CY129" s="286"/>
      <c r="CZ129" s="286"/>
      <c r="DA129" s="286"/>
      <c r="DB129" s="286"/>
      <c r="DC129" s="286"/>
      <c r="DD129" s="286"/>
      <c r="DE129" s="286"/>
      <c r="DF129" s="286"/>
      <c r="DG129" s="286"/>
      <c r="DH129" s="286"/>
      <c r="DI129" s="286"/>
      <c r="DJ129" s="286"/>
      <c r="DK129" s="286"/>
      <c r="DL129" s="286"/>
      <c r="DM129" s="286"/>
      <c r="DN129" s="286"/>
      <c r="DO129" s="286"/>
      <c r="DP129" s="254"/>
      <c r="DQ129" s="254"/>
      <c r="DR129" s="254"/>
      <c r="DS129" s="254"/>
      <c r="DT129" s="254"/>
      <c r="DU129" s="254"/>
      <c r="DV129" s="254"/>
      <c r="DW129" s="254"/>
      <c r="DX129" s="254"/>
      <c r="DY129" s="254"/>
      <c r="DZ129" s="258"/>
    </row>
    <row r="130" spans="1:131" s="247" customFormat="1" ht="26.25" customHeight="1" x14ac:dyDescent="0.15">
      <c r="A130" s="818" t="s">
        <v>487</v>
      </c>
      <c r="B130" s="819"/>
      <c r="C130" s="819"/>
      <c r="D130" s="819"/>
      <c r="E130" s="819"/>
      <c r="F130" s="819"/>
      <c r="G130" s="819"/>
      <c r="H130" s="819"/>
      <c r="I130" s="819"/>
      <c r="J130" s="819"/>
      <c r="K130" s="819"/>
      <c r="L130" s="819"/>
      <c r="M130" s="819"/>
      <c r="N130" s="819"/>
      <c r="O130" s="819"/>
      <c r="P130" s="819"/>
      <c r="Q130" s="819"/>
      <c r="R130" s="819"/>
      <c r="S130" s="819"/>
      <c r="T130" s="819"/>
      <c r="U130" s="819"/>
      <c r="V130" s="819"/>
      <c r="W130" s="820" t="s">
        <v>488</v>
      </c>
      <c r="X130" s="821"/>
      <c r="Y130" s="821"/>
      <c r="Z130" s="822"/>
      <c r="AA130" s="823">
        <v>12288489</v>
      </c>
      <c r="AB130" s="824"/>
      <c r="AC130" s="824"/>
      <c r="AD130" s="824"/>
      <c r="AE130" s="825"/>
      <c r="AF130" s="826">
        <v>12034863</v>
      </c>
      <c r="AG130" s="824"/>
      <c r="AH130" s="824"/>
      <c r="AI130" s="824"/>
      <c r="AJ130" s="825"/>
      <c r="AK130" s="826">
        <v>11766517</v>
      </c>
      <c r="AL130" s="824"/>
      <c r="AM130" s="824"/>
      <c r="AN130" s="824"/>
      <c r="AO130" s="825"/>
      <c r="AP130" s="827"/>
      <c r="AQ130" s="828"/>
      <c r="AR130" s="828"/>
      <c r="AS130" s="828"/>
      <c r="AT130" s="829"/>
      <c r="AU130" s="285"/>
      <c r="AV130" s="285"/>
      <c r="AW130" s="285"/>
      <c r="AX130" s="793" t="s">
        <v>489</v>
      </c>
      <c r="AY130" s="794"/>
      <c r="AZ130" s="794"/>
      <c r="BA130" s="794"/>
      <c r="BB130" s="794"/>
      <c r="BC130" s="794"/>
      <c r="BD130" s="794"/>
      <c r="BE130" s="795"/>
      <c r="BF130" s="796">
        <v>-3.6</v>
      </c>
      <c r="BG130" s="797"/>
      <c r="BH130" s="797"/>
      <c r="BI130" s="797"/>
      <c r="BJ130" s="797"/>
      <c r="BK130" s="797"/>
      <c r="BL130" s="798"/>
      <c r="BM130" s="796">
        <v>25</v>
      </c>
      <c r="BN130" s="797"/>
      <c r="BO130" s="797"/>
      <c r="BP130" s="797"/>
      <c r="BQ130" s="797"/>
      <c r="BR130" s="797"/>
      <c r="BS130" s="798"/>
      <c r="BT130" s="796">
        <v>35</v>
      </c>
      <c r="BU130" s="799"/>
      <c r="BV130" s="799"/>
      <c r="BW130" s="799"/>
      <c r="BX130" s="799"/>
      <c r="BY130" s="799"/>
      <c r="BZ130" s="800"/>
      <c r="CA130" s="286"/>
      <c r="CB130" s="286"/>
      <c r="CC130" s="286"/>
      <c r="CD130" s="286"/>
      <c r="CE130" s="286"/>
      <c r="CF130" s="286"/>
      <c r="CG130" s="286"/>
      <c r="CH130" s="286"/>
      <c r="CI130" s="286"/>
      <c r="CJ130" s="286"/>
      <c r="CK130" s="286"/>
      <c r="CL130" s="286"/>
      <c r="CM130" s="286"/>
      <c r="CN130" s="286"/>
      <c r="CO130" s="286"/>
      <c r="CP130" s="286"/>
      <c r="CQ130" s="286"/>
      <c r="CR130" s="286"/>
      <c r="CS130" s="286"/>
      <c r="CT130" s="286"/>
      <c r="CU130" s="286"/>
      <c r="CV130" s="286"/>
      <c r="CW130" s="286"/>
      <c r="CX130" s="286"/>
      <c r="CY130" s="286"/>
      <c r="CZ130" s="286"/>
      <c r="DA130" s="286"/>
      <c r="DB130" s="286"/>
      <c r="DC130" s="286"/>
      <c r="DD130" s="286"/>
      <c r="DE130" s="286"/>
      <c r="DF130" s="286"/>
      <c r="DG130" s="286"/>
      <c r="DH130" s="286"/>
      <c r="DI130" s="286"/>
      <c r="DJ130" s="286"/>
      <c r="DK130" s="286"/>
      <c r="DL130" s="286"/>
      <c r="DM130" s="286"/>
      <c r="DN130" s="286"/>
      <c r="DO130" s="286"/>
      <c r="DP130" s="254"/>
      <c r="DQ130" s="254"/>
      <c r="DR130" s="254"/>
      <c r="DS130" s="254"/>
      <c r="DT130" s="254"/>
      <c r="DU130" s="254"/>
      <c r="DV130" s="254"/>
      <c r="DW130" s="254"/>
      <c r="DX130" s="254"/>
      <c r="DY130" s="254"/>
      <c r="DZ130" s="258"/>
    </row>
    <row r="131" spans="1:131" s="247" customFormat="1" ht="26.25" customHeight="1" thickBot="1" x14ac:dyDescent="0.2">
      <c r="A131" s="801"/>
      <c r="B131" s="802"/>
      <c r="C131" s="802"/>
      <c r="D131" s="802"/>
      <c r="E131" s="802"/>
      <c r="F131" s="802"/>
      <c r="G131" s="802"/>
      <c r="H131" s="802"/>
      <c r="I131" s="802"/>
      <c r="J131" s="802"/>
      <c r="K131" s="802"/>
      <c r="L131" s="802"/>
      <c r="M131" s="802"/>
      <c r="N131" s="802"/>
      <c r="O131" s="802"/>
      <c r="P131" s="802"/>
      <c r="Q131" s="802"/>
      <c r="R131" s="802"/>
      <c r="S131" s="802"/>
      <c r="T131" s="802"/>
      <c r="U131" s="802"/>
      <c r="V131" s="802"/>
      <c r="W131" s="803" t="s">
        <v>490</v>
      </c>
      <c r="X131" s="804"/>
      <c r="Y131" s="804"/>
      <c r="Z131" s="805"/>
      <c r="AA131" s="806">
        <v>150266496</v>
      </c>
      <c r="AB131" s="807"/>
      <c r="AC131" s="807"/>
      <c r="AD131" s="807"/>
      <c r="AE131" s="808"/>
      <c r="AF131" s="809">
        <v>154891400</v>
      </c>
      <c r="AG131" s="807"/>
      <c r="AH131" s="807"/>
      <c r="AI131" s="807"/>
      <c r="AJ131" s="808"/>
      <c r="AK131" s="809">
        <v>162644135</v>
      </c>
      <c r="AL131" s="807"/>
      <c r="AM131" s="807"/>
      <c r="AN131" s="807"/>
      <c r="AO131" s="808"/>
      <c r="AP131" s="810"/>
      <c r="AQ131" s="811"/>
      <c r="AR131" s="811"/>
      <c r="AS131" s="811"/>
      <c r="AT131" s="812"/>
      <c r="AU131" s="285"/>
      <c r="AV131" s="285"/>
      <c r="AW131" s="285"/>
      <c r="AX131" s="771" t="s">
        <v>491</v>
      </c>
      <c r="AY131" s="772"/>
      <c r="AZ131" s="772"/>
      <c r="BA131" s="772"/>
      <c r="BB131" s="772"/>
      <c r="BC131" s="772"/>
      <c r="BD131" s="772"/>
      <c r="BE131" s="773"/>
      <c r="BF131" s="774" t="s">
        <v>409</v>
      </c>
      <c r="BG131" s="775"/>
      <c r="BH131" s="775"/>
      <c r="BI131" s="775"/>
      <c r="BJ131" s="775"/>
      <c r="BK131" s="775"/>
      <c r="BL131" s="776"/>
      <c r="BM131" s="774">
        <v>350</v>
      </c>
      <c r="BN131" s="775"/>
      <c r="BO131" s="775"/>
      <c r="BP131" s="775"/>
      <c r="BQ131" s="775"/>
      <c r="BR131" s="775"/>
      <c r="BS131" s="776"/>
      <c r="BT131" s="777"/>
      <c r="BU131" s="778"/>
      <c r="BV131" s="778"/>
      <c r="BW131" s="778"/>
      <c r="BX131" s="778"/>
      <c r="BY131" s="778"/>
      <c r="BZ131" s="779"/>
      <c r="CA131" s="286"/>
      <c r="CB131" s="286"/>
      <c r="CC131" s="286"/>
      <c r="CD131" s="286"/>
      <c r="CE131" s="286"/>
      <c r="CF131" s="286"/>
      <c r="CG131" s="286"/>
      <c r="CH131" s="286"/>
      <c r="CI131" s="286"/>
      <c r="CJ131" s="286"/>
      <c r="CK131" s="286"/>
      <c r="CL131" s="286"/>
      <c r="CM131" s="286"/>
      <c r="CN131" s="286"/>
      <c r="CO131" s="286"/>
      <c r="CP131" s="286"/>
      <c r="CQ131" s="286"/>
      <c r="CR131" s="286"/>
      <c r="CS131" s="286"/>
      <c r="CT131" s="286"/>
      <c r="CU131" s="286"/>
      <c r="CV131" s="286"/>
      <c r="CW131" s="286"/>
      <c r="CX131" s="286"/>
      <c r="CY131" s="286"/>
      <c r="CZ131" s="286"/>
      <c r="DA131" s="286"/>
      <c r="DB131" s="286"/>
      <c r="DC131" s="286"/>
      <c r="DD131" s="286"/>
      <c r="DE131" s="286"/>
      <c r="DF131" s="286"/>
      <c r="DG131" s="286"/>
      <c r="DH131" s="286"/>
      <c r="DI131" s="286"/>
      <c r="DJ131" s="286"/>
      <c r="DK131" s="286"/>
      <c r="DL131" s="286"/>
      <c r="DM131" s="286"/>
      <c r="DN131" s="286"/>
      <c r="DO131" s="286"/>
      <c r="DP131" s="254"/>
      <c r="DQ131" s="254"/>
      <c r="DR131" s="254"/>
      <c r="DS131" s="254"/>
      <c r="DT131" s="254"/>
      <c r="DU131" s="254"/>
      <c r="DV131" s="254"/>
      <c r="DW131" s="254"/>
      <c r="DX131" s="254"/>
      <c r="DY131" s="254"/>
      <c r="DZ131" s="258"/>
    </row>
    <row r="132" spans="1:131" s="247" customFormat="1" ht="26.25" customHeight="1" x14ac:dyDescent="0.15">
      <c r="A132" s="780" t="s">
        <v>492</v>
      </c>
      <c r="B132" s="781"/>
      <c r="C132" s="781"/>
      <c r="D132" s="781"/>
      <c r="E132" s="781"/>
      <c r="F132" s="781"/>
      <c r="G132" s="781"/>
      <c r="H132" s="781"/>
      <c r="I132" s="781"/>
      <c r="J132" s="781"/>
      <c r="K132" s="781"/>
      <c r="L132" s="781"/>
      <c r="M132" s="781"/>
      <c r="N132" s="781"/>
      <c r="O132" s="781"/>
      <c r="P132" s="781"/>
      <c r="Q132" s="781"/>
      <c r="R132" s="781"/>
      <c r="S132" s="781"/>
      <c r="T132" s="781"/>
      <c r="U132" s="781"/>
      <c r="V132" s="784" t="s">
        <v>493</v>
      </c>
      <c r="W132" s="784"/>
      <c r="X132" s="784"/>
      <c r="Y132" s="784"/>
      <c r="Z132" s="785"/>
      <c r="AA132" s="786">
        <v>-4.2213861169999998</v>
      </c>
      <c r="AB132" s="787"/>
      <c r="AC132" s="787"/>
      <c r="AD132" s="787"/>
      <c r="AE132" s="788"/>
      <c r="AF132" s="789">
        <v>-3.6289438920000001</v>
      </c>
      <c r="AG132" s="787"/>
      <c r="AH132" s="787"/>
      <c r="AI132" s="787"/>
      <c r="AJ132" s="788"/>
      <c r="AK132" s="789">
        <v>-3.246099836</v>
      </c>
      <c r="AL132" s="787"/>
      <c r="AM132" s="787"/>
      <c r="AN132" s="787"/>
      <c r="AO132" s="788"/>
      <c r="AP132" s="790"/>
      <c r="AQ132" s="791"/>
      <c r="AR132" s="791"/>
      <c r="AS132" s="791"/>
      <c r="AT132" s="792"/>
      <c r="AU132" s="287"/>
      <c r="AV132" s="288"/>
      <c r="AW132" s="288"/>
      <c r="AX132" s="254"/>
      <c r="AY132" s="254"/>
      <c r="AZ132" s="254"/>
      <c r="BA132" s="254"/>
      <c r="BB132" s="254"/>
      <c r="BC132" s="254"/>
      <c r="BD132" s="254"/>
      <c r="BE132" s="254"/>
      <c r="BF132" s="254"/>
      <c r="BG132" s="254"/>
      <c r="BH132" s="254"/>
      <c r="BI132" s="254"/>
      <c r="BJ132" s="254"/>
      <c r="BK132" s="254"/>
      <c r="BL132" s="254"/>
      <c r="BM132" s="254"/>
      <c r="BN132" s="254"/>
      <c r="BO132" s="254"/>
      <c r="BP132" s="254"/>
      <c r="BQ132" s="254"/>
      <c r="BR132" s="254"/>
      <c r="BS132" s="255"/>
      <c r="BT132" s="254"/>
      <c r="BU132" s="254"/>
      <c r="BV132" s="254"/>
      <c r="BW132" s="254"/>
      <c r="BX132" s="254"/>
      <c r="BY132" s="254"/>
      <c r="BZ132" s="254"/>
      <c r="CA132" s="286"/>
      <c r="CB132" s="286"/>
      <c r="CC132" s="286"/>
      <c r="CD132" s="286"/>
      <c r="CE132" s="286"/>
      <c r="CF132" s="286"/>
      <c r="CG132" s="286"/>
      <c r="CH132" s="286"/>
      <c r="CI132" s="286"/>
      <c r="CJ132" s="286"/>
      <c r="CK132" s="286"/>
      <c r="CL132" s="286"/>
      <c r="CM132" s="286"/>
      <c r="CN132" s="286"/>
      <c r="CO132" s="286"/>
      <c r="CP132" s="286"/>
      <c r="CQ132" s="286"/>
      <c r="CR132" s="286"/>
      <c r="CS132" s="286"/>
      <c r="CT132" s="286"/>
      <c r="CU132" s="286"/>
      <c r="CV132" s="286"/>
      <c r="CW132" s="286"/>
      <c r="CX132" s="286"/>
      <c r="CY132" s="286"/>
      <c r="CZ132" s="286"/>
      <c r="DA132" s="286"/>
      <c r="DB132" s="286"/>
      <c r="DC132" s="286"/>
      <c r="DD132" s="286"/>
      <c r="DE132" s="286"/>
      <c r="DF132" s="286"/>
      <c r="DG132" s="286"/>
      <c r="DH132" s="286"/>
      <c r="DI132" s="286"/>
      <c r="DJ132" s="286"/>
      <c r="DK132" s="286"/>
      <c r="DL132" s="286"/>
      <c r="DM132" s="286"/>
      <c r="DN132" s="286"/>
      <c r="DO132" s="286"/>
      <c r="DP132" s="258"/>
      <c r="DQ132" s="258"/>
      <c r="DR132" s="258"/>
      <c r="DS132" s="258"/>
      <c r="DT132" s="258"/>
      <c r="DU132" s="258"/>
      <c r="DV132" s="258"/>
      <c r="DW132" s="258"/>
      <c r="DX132" s="258"/>
      <c r="DY132" s="258"/>
      <c r="DZ132" s="258"/>
    </row>
    <row r="133" spans="1:131" s="247" customFormat="1" ht="26.25" customHeight="1" thickBot="1" x14ac:dyDescent="0.2">
      <c r="A133" s="782"/>
      <c r="B133" s="783"/>
      <c r="C133" s="783"/>
      <c r="D133" s="783"/>
      <c r="E133" s="783"/>
      <c r="F133" s="783"/>
      <c r="G133" s="783"/>
      <c r="H133" s="783"/>
      <c r="I133" s="783"/>
      <c r="J133" s="783"/>
      <c r="K133" s="783"/>
      <c r="L133" s="783"/>
      <c r="M133" s="783"/>
      <c r="N133" s="783"/>
      <c r="O133" s="783"/>
      <c r="P133" s="783"/>
      <c r="Q133" s="783"/>
      <c r="R133" s="783"/>
      <c r="S133" s="783"/>
      <c r="T133" s="783"/>
      <c r="U133" s="783"/>
      <c r="V133" s="763" t="s">
        <v>494</v>
      </c>
      <c r="W133" s="763"/>
      <c r="X133" s="763"/>
      <c r="Y133" s="763"/>
      <c r="Z133" s="764"/>
      <c r="AA133" s="765">
        <v>-4.2</v>
      </c>
      <c r="AB133" s="766"/>
      <c r="AC133" s="766"/>
      <c r="AD133" s="766"/>
      <c r="AE133" s="767"/>
      <c r="AF133" s="765">
        <v>-4</v>
      </c>
      <c r="AG133" s="766"/>
      <c r="AH133" s="766"/>
      <c r="AI133" s="766"/>
      <c r="AJ133" s="767"/>
      <c r="AK133" s="765">
        <v>-3.6</v>
      </c>
      <c r="AL133" s="766"/>
      <c r="AM133" s="766"/>
      <c r="AN133" s="766"/>
      <c r="AO133" s="767"/>
      <c r="AP133" s="768"/>
      <c r="AQ133" s="769"/>
      <c r="AR133" s="769"/>
      <c r="AS133" s="769"/>
      <c r="AT133" s="770"/>
      <c r="AU133" s="288"/>
      <c r="AV133" s="288"/>
      <c r="AW133" s="288"/>
      <c r="AX133" s="288"/>
      <c r="AY133" s="288"/>
      <c r="AZ133" s="288"/>
      <c r="BA133" s="288"/>
      <c r="BB133" s="288"/>
      <c r="BC133" s="288"/>
      <c r="BD133" s="288"/>
      <c r="BE133" s="288"/>
      <c r="BF133" s="288"/>
      <c r="BG133" s="288"/>
      <c r="BH133" s="288"/>
      <c r="BI133" s="288"/>
      <c r="BJ133" s="288"/>
      <c r="BK133" s="288"/>
      <c r="BL133" s="288"/>
      <c r="BM133" s="288"/>
      <c r="BN133" s="286"/>
      <c r="BO133" s="286"/>
      <c r="BP133" s="286"/>
      <c r="BQ133" s="286"/>
      <c r="BR133" s="286"/>
      <c r="BS133" s="286"/>
      <c r="BT133" s="286"/>
      <c r="BU133" s="286"/>
      <c r="BV133" s="286"/>
      <c r="BW133" s="286"/>
      <c r="BX133" s="286"/>
      <c r="BY133" s="286"/>
      <c r="BZ133" s="286"/>
      <c r="CA133" s="286"/>
      <c r="CB133" s="286"/>
      <c r="CC133" s="286"/>
      <c r="CD133" s="286"/>
      <c r="CE133" s="286"/>
      <c r="CF133" s="286"/>
      <c r="CG133" s="286"/>
      <c r="CH133" s="286"/>
      <c r="CI133" s="286"/>
      <c r="CJ133" s="286"/>
      <c r="CK133" s="286"/>
      <c r="CL133" s="286"/>
      <c r="CM133" s="286"/>
      <c r="CN133" s="286"/>
      <c r="CO133" s="286"/>
      <c r="CP133" s="286"/>
      <c r="CQ133" s="286"/>
      <c r="CR133" s="286"/>
      <c r="CS133" s="286"/>
      <c r="CT133" s="286"/>
      <c r="CU133" s="286"/>
      <c r="CV133" s="286"/>
      <c r="CW133" s="286"/>
      <c r="CX133" s="286"/>
      <c r="CY133" s="286"/>
      <c r="CZ133" s="286"/>
      <c r="DA133" s="286"/>
      <c r="DB133" s="286"/>
      <c r="DC133" s="286"/>
      <c r="DD133" s="286"/>
      <c r="DE133" s="286"/>
      <c r="DF133" s="286"/>
      <c r="DG133" s="286"/>
      <c r="DH133" s="286"/>
      <c r="DI133" s="286"/>
      <c r="DJ133" s="286"/>
      <c r="DK133" s="286"/>
      <c r="DL133" s="286"/>
      <c r="DM133" s="286"/>
      <c r="DN133" s="286"/>
      <c r="DO133" s="286"/>
      <c r="DP133" s="258"/>
      <c r="DQ133" s="258"/>
      <c r="DR133" s="258"/>
      <c r="DS133" s="258"/>
      <c r="DT133" s="258"/>
      <c r="DU133" s="258"/>
      <c r="DV133" s="258"/>
      <c r="DW133" s="258"/>
      <c r="DX133" s="258"/>
      <c r="DY133" s="258"/>
      <c r="DZ133" s="258"/>
    </row>
    <row r="134" spans="1:131" s="248" customFormat="1" ht="11.25" customHeight="1" x14ac:dyDescent="0.15">
      <c r="A134" s="289"/>
      <c r="B134" s="289"/>
      <c r="C134" s="289"/>
      <c r="D134" s="289"/>
      <c r="E134" s="289"/>
      <c r="F134" s="289"/>
      <c r="G134" s="289"/>
      <c r="H134" s="289"/>
      <c r="I134" s="289"/>
      <c r="J134" s="289"/>
      <c r="K134" s="289"/>
      <c r="L134" s="289"/>
      <c r="M134" s="289"/>
      <c r="N134" s="289"/>
      <c r="O134" s="289"/>
      <c r="P134" s="289"/>
      <c r="Q134" s="289"/>
      <c r="R134" s="289"/>
      <c r="S134" s="289"/>
      <c r="T134" s="289"/>
      <c r="U134" s="289"/>
      <c r="V134" s="289"/>
      <c r="W134" s="289"/>
      <c r="X134" s="289"/>
      <c r="Y134" s="289"/>
      <c r="Z134" s="289"/>
      <c r="AA134" s="289"/>
      <c r="AB134" s="289"/>
      <c r="AC134" s="289"/>
      <c r="AD134" s="289"/>
      <c r="AE134" s="289"/>
      <c r="AF134" s="289"/>
      <c r="AG134" s="289"/>
      <c r="AH134" s="289"/>
      <c r="AI134" s="289"/>
      <c r="AJ134" s="289"/>
      <c r="AK134" s="289"/>
      <c r="AL134" s="289"/>
      <c r="AM134" s="289"/>
      <c r="AN134" s="289"/>
      <c r="AO134" s="289"/>
      <c r="AP134" s="289"/>
      <c r="AQ134" s="289"/>
      <c r="AR134" s="289"/>
      <c r="AS134" s="289"/>
      <c r="AT134" s="289"/>
      <c r="AU134" s="288"/>
      <c r="AV134" s="288"/>
      <c r="AW134" s="288"/>
      <c r="AX134" s="288"/>
      <c r="AY134" s="288"/>
      <c r="AZ134" s="288"/>
      <c r="BA134" s="288"/>
      <c r="BB134" s="288"/>
      <c r="BC134" s="288"/>
      <c r="BD134" s="288"/>
      <c r="BE134" s="288"/>
      <c r="BF134" s="288"/>
      <c r="BG134" s="288"/>
      <c r="BH134" s="288"/>
      <c r="BI134" s="288"/>
      <c r="BJ134" s="288"/>
      <c r="BK134" s="288"/>
      <c r="BL134" s="288"/>
      <c r="BM134" s="288"/>
      <c r="BN134" s="286"/>
      <c r="BO134" s="286"/>
      <c r="BP134" s="286"/>
      <c r="BQ134" s="286"/>
      <c r="BR134" s="286"/>
      <c r="BS134" s="286"/>
      <c r="BT134" s="286"/>
      <c r="BU134" s="286"/>
      <c r="BV134" s="286"/>
      <c r="BW134" s="286"/>
      <c r="BX134" s="286"/>
      <c r="BY134" s="286"/>
      <c r="BZ134" s="286"/>
      <c r="CA134" s="286"/>
      <c r="CB134" s="286"/>
      <c r="CC134" s="286"/>
      <c r="CD134" s="286"/>
      <c r="CE134" s="286"/>
      <c r="CF134" s="286"/>
      <c r="CG134" s="286"/>
      <c r="CH134" s="286"/>
      <c r="CI134" s="286"/>
      <c r="CJ134" s="286"/>
      <c r="CK134" s="286"/>
      <c r="CL134" s="286"/>
      <c r="CM134" s="286"/>
      <c r="CN134" s="286"/>
      <c r="CO134" s="286"/>
      <c r="CP134" s="286"/>
      <c r="CQ134" s="286"/>
      <c r="CR134" s="286"/>
      <c r="CS134" s="286"/>
      <c r="CT134" s="286"/>
      <c r="CU134" s="286"/>
      <c r="CV134" s="286"/>
      <c r="CW134" s="286"/>
      <c r="CX134" s="286"/>
      <c r="CY134" s="286"/>
      <c r="CZ134" s="286"/>
      <c r="DA134" s="286"/>
      <c r="DB134" s="286"/>
      <c r="DC134" s="286"/>
      <c r="DD134" s="286"/>
      <c r="DE134" s="286"/>
      <c r="DF134" s="286"/>
      <c r="DG134" s="286"/>
      <c r="DH134" s="286"/>
      <c r="DI134" s="286"/>
      <c r="DJ134" s="286"/>
      <c r="DK134" s="286"/>
      <c r="DL134" s="286"/>
      <c r="DM134" s="286"/>
      <c r="DN134" s="286"/>
      <c r="DO134" s="286"/>
      <c r="DP134" s="258"/>
      <c r="DQ134" s="258"/>
      <c r="DR134" s="258"/>
      <c r="DS134" s="258"/>
      <c r="DT134" s="258"/>
      <c r="DU134" s="258"/>
      <c r="DV134" s="258"/>
      <c r="DW134" s="258"/>
      <c r="DX134" s="258"/>
      <c r="DY134" s="258"/>
      <c r="DZ134" s="258"/>
      <c r="EA134" s="247"/>
    </row>
    <row r="135" spans="1:131" ht="14.25" hidden="1" x14ac:dyDescent="0.15">
      <c r="AU135" s="289"/>
      <c r="AV135" s="289"/>
      <c r="AW135" s="289"/>
      <c r="AX135" s="289"/>
      <c r="AY135" s="289"/>
      <c r="AZ135" s="289"/>
      <c r="BA135" s="289"/>
      <c r="BB135" s="289"/>
      <c r="BC135" s="289"/>
      <c r="BD135" s="289"/>
      <c r="BE135" s="289"/>
      <c r="BF135" s="289"/>
      <c r="BG135" s="289"/>
      <c r="BH135" s="289"/>
      <c r="BI135" s="289"/>
      <c r="BJ135" s="289"/>
      <c r="BK135" s="289"/>
      <c r="BL135" s="289"/>
      <c r="BM135" s="289"/>
      <c r="BN135" s="289"/>
      <c r="BO135" s="289"/>
      <c r="BP135" s="289"/>
      <c r="BQ135" s="289"/>
      <c r="BR135" s="289"/>
      <c r="BS135" s="289"/>
      <c r="BT135" s="289"/>
      <c r="BU135" s="289"/>
      <c r="BV135" s="289"/>
      <c r="BW135" s="289"/>
      <c r="BX135" s="289"/>
      <c r="BY135" s="289"/>
      <c r="BZ135" s="289"/>
      <c r="CA135" s="289"/>
      <c r="CB135" s="289"/>
      <c r="CC135" s="289"/>
      <c r="CD135" s="289"/>
      <c r="CE135" s="289"/>
      <c r="CF135" s="289"/>
      <c r="CG135" s="289"/>
      <c r="CH135" s="289"/>
      <c r="CI135" s="289"/>
      <c r="CJ135" s="289"/>
      <c r="CK135" s="289"/>
      <c r="CL135" s="289"/>
      <c r="CM135" s="289"/>
      <c r="CN135" s="289"/>
      <c r="CO135" s="289"/>
      <c r="CP135" s="289"/>
      <c r="CQ135" s="289"/>
      <c r="CR135" s="289"/>
      <c r="CS135" s="289"/>
      <c r="CT135" s="289"/>
      <c r="CU135" s="289"/>
      <c r="CV135" s="289"/>
      <c r="CW135" s="289"/>
      <c r="CX135" s="289"/>
      <c r="CY135" s="289"/>
      <c r="CZ135" s="289"/>
      <c r="DA135" s="289"/>
      <c r="DB135" s="289"/>
      <c r="DC135" s="289"/>
      <c r="DD135" s="289"/>
      <c r="DE135" s="289"/>
      <c r="DF135" s="289"/>
      <c r="DG135" s="289"/>
      <c r="DH135" s="289"/>
      <c r="DI135" s="289"/>
      <c r="DJ135" s="289"/>
      <c r="DK135" s="289"/>
      <c r="DL135" s="289"/>
      <c r="DM135" s="289"/>
      <c r="DN135" s="289"/>
      <c r="DO135" s="289"/>
      <c r="DP135" s="289"/>
      <c r="DQ135" s="289"/>
      <c r="DR135" s="289"/>
      <c r="DS135" s="289"/>
      <c r="DT135" s="289"/>
      <c r="DU135" s="289"/>
      <c r="DV135" s="289"/>
      <c r="DW135" s="289"/>
      <c r="DX135" s="289"/>
      <c r="DY135" s="289"/>
      <c r="DZ135" s="289"/>
    </row>
    <row r="136" spans="1:131" hidden="1" x14ac:dyDescent="0.15"/>
  </sheetData>
  <sheetProtection algorithmName="SHA-512" hashValue="Hjaud+giAc1SmPR9RiD5HjthT5OaJ2qRydLiMLPoQS5mV/Ie77WXruwNIwQHMqiWH7+T/+XpTW3fcqRb7iSnaA==" saltValue="4ntTEdZg0QAJLpMikBTiFw==" spinCount="100000" sheet="1" objects="1" scenarios="1" formatRows="0"/>
  <mergeCells count="2033">
    <mergeCell ref="DB5:DF6"/>
    <mergeCell ref="DG5:DK6"/>
    <mergeCell ref="DL5:DP6"/>
    <mergeCell ref="DQ5:DU6"/>
    <mergeCell ref="DV5:DZ6"/>
    <mergeCell ref="B7:P7"/>
    <mergeCell ref="Q7:U7"/>
    <mergeCell ref="V7:Z7"/>
    <mergeCell ref="AA7:AE7"/>
    <mergeCell ref="AF7:AJ7"/>
    <mergeCell ref="AU5:AY6"/>
    <mergeCell ref="BQ5:CG6"/>
    <mergeCell ref="CH5:CL6"/>
    <mergeCell ref="CM5:CQ6"/>
    <mergeCell ref="CR5:CV6"/>
    <mergeCell ref="CW5:DA6"/>
    <mergeCell ref="DJ2:DO2"/>
    <mergeCell ref="DQ2:DZ2"/>
    <mergeCell ref="A4:AY4"/>
    <mergeCell ref="A5:P6"/>
    <mergeCell ref="Q5:U6"/>
    <mergeCell ref="V5:Z6"/>
    <mergeCell ref="AA5:AE6"/>
    <mergeCell ref="AF5:AJ6"/>
    <mergeCell ref="AK5:AO6"/>
    <mergeCell ref="AP5:AT6"/>
    <mergeCell ref="DV7:DZ7"/>
    <mergeCell ref="B8:P8"/>
    <mergeCell ref="Q8:U8"/>
    <mergeCell ref="V8:Z8"/>
    <mergeCell ref="AA8:AE8"/>
    <mergeCell ref="AF8:AJ8"/>
    <mergeCell ref="AK8:AO8"/>
    <mergeCell ref="AP8:AT8"/>
    <mergeCell ref="AU8:AY8"/>
    <mergeCell ref="BS8:CG8"/>
    <mergeCell ref="CR7:CV7"/>
    <mergeCell ref="CW7:DA7"/>
    <mergeCell ref="DB7:DF7"/>
    <mergeCell ref="DG7:DK7"/>
    <mergeCell ref="DL7:DP7"/>
    <mergeCell ref="DQ7:DU7"/>
    <mergeCell ref="AK7:AO7"/>
    <mergeCell ref="AP7:AT7"/>
    <mergeCell ref="AU7:AY7"/>
    <mergeCell ref="BS7:CG7"/>
    <mergeCell ref="CH7:CL7"/>
    <mergeCell ref="CM7:CQ7"/>
    <mergeCell ref="DB9:DF9"/>
    <mergeCell ref="DG9:DK9"/>
    <mergeCell ref="DL9:DP9"/>
    <mergeCell ref="DQ9:DU9"/>
    <mergeCell ref="DV9:DZ9"/>
    <mergeCell ref="B10:P10"/>
    <mergeCell ref="Q10:U10"/>
    <mergeCell ref="V10:Z10"/>
    <mergeCell ref="AA10:AE10"/>
    <mergeCell ref="AF10:AJ10"/>
    <mergeCell ref="AU9:AY9"/>
    <mergeCell ref="BS9:CG9"/>
    <mergeCell ref="CH9:CL9"/>
    <mergeCell ref="CM9:CQ9"/>
    <mergeCell ref="CR9:CV9"/>
    <mergeCell ref="CW9:DA9"/>
    <mergeCell ref="DL8:DP8"/>
    <mergeCell ref="DQ8:DU8"/>
    <mergeCell ref="DV8:DZ8"/>
    <mergeCell ref="B9:P9"/>
    <mergeCell ref="Q9:U9"/>
    <mergeCell ref="V9:Z9"/>
    <mergeCell ref="AA9:AE9"/>
    <mergeCell ref="AF9:AJ9"/>
    <mergeCell ref="AK9:AO9"/>
    <mergeCell ref="AP9:AT9"/>
    <mergeCell ref="CH8:CL8"/>
    <mergeCell ref="CM8:CQ8"/>
    <mergeCell ref="CR8:CV8"/>
    <mergeCell ref="CW8:DA8"/>
    <mergeCell ref="DB8:DF8"/>
    <mergeCell ref="DG8:DK8"/>
    <mergeCell ref="DV10:DZ10"/>
    <mergeCell ref="B11:P11"/>
    <mergeCell ref="Q11:U11"/>
    <mergeCell ref="V11:Z11"/>
    <mergeCell ref="AA11:AE11"/>
    <mergeCell ref="AF11:AJ11"/>
    <mergeCell ref="AK11:AO11"/>
    <mergeCell ref="AP11:AT11"/>
    <mergeCell ref="AU11:AY11"/>
    <mergeCell ref="BS11:CG11"/>
    <mergeCell ref="CR10:CV10"/>
    <mergeCell ref="CW10:DA10"/>
    <mergeCell ref="DB10:DF10"/>
    <mergeCell ref="DG10:DK10"/>
    <mergeCell ref="DL10:DP10"/>
    <mergeCell ref="DQ10:DU10"/>
    <mergeCell ref="AK10:AO10"/>
    <mergeCell ref="AP10:AT10"/>
    <mergeCell ref="AU10:AY10"/>
    <mergeCell ref="BS10:CG10"/>
    <mergeCell ref="CH10:CL10"/>
    <mergeCell ref="CM10:CQ10"/>
    <mergeCell ref="DB12:DF12"/>
    <mergeCell ref="DG12:DK12"/>
    <mergeCell ref="DL12:DP12"/>
    <mergeCell ref="DQ12:DU12"/>
    <mergeCell ref="DV12:DZ12"/>
    <mergeCell ref="B13:P13"/>
    <mergeCell ref="Q13:U13"/>
    <mergeCell ref="V13:Z13"/>
    <mergeCell ref="AA13:AE13"/>
    <mergeCell ref="AF13:AJ13"/>
    <mergeCell ref="AU12:AY12"/>
    <mergeCell ref="BS12:CG12"/>
    <mergeCell ref="CH12:CL12"/>
    <mergeCell ref="CM12:CQ12"/>
    <mergeCell ref="CR12:CV12"/>
    <mergeCell ref="CW12:DA12"/>
    <mergeCell ref="DL11:DP11"/>
    <mergeCell ref="DQ11:DU11"/>
    <mergeCell ref="DV11:DZ11"/>
    <mergeCell ref="B12:P12"/>
    <mergeCell ref="Q12:U12"/>
    <mergeCell ref="V12:Z12"/>
    <mergeCell ref="AA12:AE12"/>
    <mergeCell ref="AF12:AJ12"/>
    <mergeCell ref="AK12:AO12"/>
    <mergeCell ref="AP12:AT12"/>
    <mergeCell ref="CH11:CL11"/>
    <mergeCell ref="CM11:CQ11"/>
    <mergeCell ref="CR11:CV11"/>
    <mergeCell ref="CW11:DA11"/>
    <mergeCell ref="DB11:DF11"/>
    <mergeCell ref="DG11:DK11"/>
    <mergeCell ref="DV13:DZ13"/>
    <mergeCell ref="B14:P14"/>
    <mergeCell ref="Q14:U14"/>
    <mergeCell ref="V14:Z14"/>
    <mergeCell ref="AA14:AE14"/>
    <mergeCell ref="AF14:AJ14"/>
    <mergeCell ref="AK14:AO14"/>
    <mergeCell ref="AP14:AT14"/>
    <mergeCell ref="AU14:AY14"/>
    <mergeCell ref="BS14:CG14"/>
    <mergeCell ref="CR13:CV13"/>
    <mergeCell ref="CW13:DA13"/>
    <mergeCell ref="DB13:DF13"/>
    <mergeCell ref="DG13:DK13"/>
    <mergeCell ref="DL13:DP13"/>
    <mergeCell ref="DQ13:DU13"/>
    <mergeCell ref="AK13:AO13"/>
    <mergeCell ref="AP13:AT13"/>
    <mergeCell ref="AU13:AY13"/>
    <mergeCell ref="BS13:CG13"/>
    <mergeCell ref="CH13:CL13"/>
    <mergeCell ref="CM13:CQ13"/>
    <mergeCell ref="DB15:DF15"/>
    <mergeCell ref="DG15:DK15"/>
    <mergeCell ref="DL15:DP15"/>
    <mergeCell ref="DQ15:DU15"/>
    <mergeCell ref="DV15:DZ15"/>
    <mergeCell ref="B16:P16"/>
    <mergeCell ref="Q16:U16"/>
    <mergeCell ref="V16:Z16"/>
    <mergeCell ref="AA16:AE16"/>
    <mergeCell ref="AF16:AJ16"/>
    <mergeCell ref="AU15:AY15"/>
    <mergeCell ref="BS15:CG15"/>
    <mergeCell ref="CH15:CL15"/>
    <mergeCell ref="CM15:CQ15"/>
    <mergeCell ref="CR15:CV15"/>
    <mergeCell ref="CW15:DA15"/>
    <mergeCell ref="DL14:DP14"/>
    <mergeCell ref="DQ14:DU14"/>
    <mergeCell ref="DV14:DZ14"/>
    <mergeCell ref="B15:P15"/>
    <mergeCell ref="Q15:U15"/>
    <mergeCell ref="V15:Z15"/>
    <mergeCell ref="AA15:AE15"/>
    <mergeCell ref="AF15:AJ15"/>
    <mergeCell ref="AK15:AO15"/>
    <mergeCell ref="AP15:AT15"/>
    <mergeCell ref="CH14:CL14"/>
    <mergeCell ref="CM14:CQ14"/>
    <mergeCell ref="CR14:CV14"/>
    <mergeCell ref="CW14:DA14"/>
    <mergeCell ref="DB14:DF14"/>
    <mergeCell ref="DG14:DK14"/>
    <mergeCell ref="DV16:DZ16"/>
    <mergeCell ref="B17:P17"/>
    <mergeCell ref="Q17:U17"/>
    <mergeCell ref="V17:Z17"/>
    <mergeCell ref="AA17:AE17"/>
    <mergeCell ref="AF17:AJ17"/>
    <mergeCell ref="AK17:AO17"/>
    <mergeCell ref="AP17:AT17"/>
    <mergeCell ref="AU17:AY17"/>
    <mergeCell ref="BS17:CG17"/>
    <mergeCell ref="CR16:CV16"/>
    <mergeCell ref="CW16:DA16"/>
    <mergeCell ref="DB16:DF16"/>
    <mergeCell ref="DG16:DK16"/>
    <mergeCell ref="DL16:DP16"/>
    <mergeCell ref="DQ16:DU16"/>
    <mergeCell ref="AK16:AO16"/>
    <mergeCell ref="AP16:AT16"/>
    <mergeCell ref="AU16:AY16"/>
    <mergeCell ref="BS16:CG16"/>
    <mergeCell ref="CH16:CL16"/>
    <mergeCell ref="CM16:CQ16"/>
    <mergeCell ref="DB18:DF18"/>
    <mergeCell ref="DG18:DK18"/>
    <mergeCell ref="DL18:DP18"/>
    <mergeCell ref="DQ18:DU18"/>
    <mergeCell ref="DV18:DZ18"/>
    <mergeCell ref="B19:P19"/>
    <mergeCell ref="Q19:U19"/>
    <mergeCell ref="V19:Z19"/>
    <mergeCell ref="AA19:AE19"/>
    <mergeCell ref="AF19:AJ19"/>
    <mergeCell ref="AU18:AY18"/>
    <mergeCell ref="BS18:CG18"/>
    <mergeCell ref="CH18:CL18"/>
    <mergeCell ref="CM18:CQ18"/>
    <mergeCell ref="CR18:CV18"/>
    <mergeCell ref="CW18:DA18"/>
    <mergeCell ref="DL17:DP17"/>
    <mergeCell ref="DQ17:DU17"/>
    <mergeCell ref="DV17:DZ17"/>
    <mergeCell ref="B18:P18"/>
    <mergeCell ref="Q18:U18"/>
    <mergeCell ref="V18:Z18"/>
    <mergeCell ref="AA18:AE18"/>
    <mergeCell ref="AF18:AJ18"/>
    <mergeCell ref="AK18:AO18"/>
    <mergeCell ref="AP18:AT18"/>
    <mergeCell ref="CH17:CL17"/>
    <mergeCell ref="CM17:CQ17"/>
    <mergeCell ref="CR17:CV17"/>
    <mergeCell ref="CW17:DA17"/>
    <mergeCell ref="DB17:DF17"/>
    <mergeCell ref="DG17:DK17"/>
    <mergeCell ref="DV19:DZ19"/>
    <mergeCell ref="B20:P20"/>
    <mergeCell ref="Q20:U20"/>
    <mergeCell ref="V20:Z20"/>
    <mergeCell ref="AA20:AE20"/>
    <mergeCell ref="AF20:AJ20"/>
    <mergeCell ref="AK20:AO20"/>
    <mergeCell ref="AP20:AT20"/>
    <mergeCell ref="AU20:AY20"/>
    <mergeCell ref="BS20:CG20"/>
    <mergeCell ref="CR19:CV19"/>
    <mergeCell ref="CW19:DA19"/>
    <mergeCell ref="DB19:DF19"/>
    <mergeCell ref="DG19:DK19"/>
    <mergeCell ref="DL19:DP19"/>
    <mergeCell ref="DQ19:DU19"/>
    <mergeCell ref="AK19:AO19"/>
    <mergeCell ref="AP19:AT19"/>
    <mergeCell ref="AU19:AY19"/>
    <mergeCell ref="BS19:CG19"/>
    <mergeCell ref="CH19:CL19"/>
    <mergeCell ref="CM19:CQ19"/>
    <mergeCell ref="DB21:DF21"/>
    <mergeCell ref="DG21:DK21"/>
    <mergeCell ref="DL21:DP21"/>
    <mergeCell ref="DQ21:DU21"/>
    <mergeCell ref="DV21:DZ21"/>
    <mergeCell ref="B22:P22"/>
    <mergeCell ref="Q22:U22"/>
    <mergeCell ref="V22:Z22"/>
    <mergeCell ref="AA22:AE22"/>
    <mergeCell ref="AF22:AJ22"/>
    <mergeCell ref="AU21:AY21"/>
    <mergeCell ref="BS21:CG21"/>
    <mergeCell ref="CH21:CL21"/>
    <mergeCell ref="CM21:CQ21"/>
    <mergeCell ref="CR21:CV21"/>
    <mergeCell ref="CW21:DA21"/>
    <mergeCell ref="DL20:DP20"/>
    <mergeCell ref="DQ20:DU20"/>
    <mergeCell ref="DV20:DZ20"/>
    <mergeCell ref="B21:P21"/>
    <mergeCell ref="Q21:U21"/>
    <mergeCell ref="V21:Z21"/>
    <mergeCell ref="AA21:AE21"/>
    <mergeCell ref="AF21:AJ21"/>
    <mergeCell ref="AK21:AO21"/>
    <mergeCell ref="AP21:AT21"/>
    <mergeCell ref="CH20:CL20"/>
    <mergeCell ref="CM20:CQ20"/>
    <mergeCell ref="CR20:CV20"/>
    <mergeCell ref="CW20:DA20"/>
    <mergeCell ref="DB20:DF20"/>
    <mergeCell ref="DG20:DK20"/>
    <mergeCell ref="DQ22:DU22"/>
    <mergeCell ref="DV22:DZ22"/>
    <mergeCell ref="B23:P23"/>
    <mergeCell ref="Q23:U23"/>
    <mergeCell ref="V23:Z23"/>
    <mergeCell ref="AA23:AE23"/>
    <mergeCell ref="AF23:AJ23"/>
    <mergeCell ref="AK23:AO23"/>
    <mergeCell ref="AP23:AT23"/>
    <mergeCell ref="AU23:AY23"/>
    <mergeCell ref="CM22:CQ22"/>
    <mergeCell ref="CR22:CV22"/>
    <mergeCell ref="CW22:DA22"/>
    <mergeCell ref="DB22:DF22"/>
    <mergeCell ref="DG22:DK22"/>
    <mergeCell ref="DL22:DP22"/>
    <mergeCell ref="AK22:AO22"/>
    <mergeCell ref="AP22:AT22"/>
    <mergeCell ref="AU22:AY22"/>
    <mergeCell ref="AZ22:BD22"/>
    <mergeCell ref="BS22:CG22"/>
    <mergeCell ref="CH22:CL22"/>
    <mergeCell ref="CW24:DA24"/>
    <mergeCell ref="DB24:DF24"/>
    <mergeCell ref="DG24:DK24"/>
    <mergeCell ref="DL24:DP24"/>
    <mergeCell ref="DQ24:DU24"/>
    <mergeCell ref="DV24:DZ24"/>
    <mergeCell ref="DB23:DF23"/>
    <mergeCell ref="DG23:DK23"/>
    <mergeCell ref="DL23:DP23"/>
    <mergeCell ref="DQ23:DU23"/>
    <mergeCell ref="DV23:DZ23"/>
    <mergeCell ref="A24:AY24"/>
    <mergeCell ref="BS24:CG24"/>
    <mergeCell ref="CH24:CL24"/>
    <mergeCell ref="CM24:CQ24"/>
    <mergeCell ref="CR24:CV24"/>
    <mergeCell ref="AZ23:BD23"/>
    <mergeCell ref="BS23:CG23"/>
    <mergeCell ref="CH23:CL23"/>
    <mergeCell ref="CM23:CQ23"/>
    <mergeCell ref="CR23:CV23"/>
    <mergeCell ref="CW23:DA23"/>
    <mergeCell ref="AK26:AO27"/>
    <mergeCell ref="AP26:AT27"/>
    <mergeCell ref="AU26:AY27"/>
    <mergeCell ref="AZ26:BD27"/>
    <mergeCell ref="BE26:BI27"/>
    <mergeCell ref="BS26:CG26"/>
    <mergeCell ref="DB25:DF25"/>
    <mergeCell ref="DG25:DK25"/>
    <mergeCell ref="DL25:DP25"/>
    <mergeCell ref="DQ25:DU25"/>
    <mergeCell ref="DV25:DZ25"/>
    <mergeCell ref="A26:P27"/>
    <mergeCell ref="Q26:U27"/>
    <mergeCell ref="V26:Z27"/>
    <mergeCell ref="AA26:AE27"/>
    <mergeCell ref="AF26:AJ27"/>
    <mergeCell ref="A25:BI25"/>
    <mergeCell ref="BS25:CG25"/>
    <mergeCell ref="CH25:CL25"/>
    <mergeCell ref="CM25:CQ25"/>
    <mergeCell ref="CR25:CV25"/>
    <mergeCell ref="CW25:DA25"/>
    <mergeCell ref="AU28:AY28"/>
    <mergeCell ref="AZ28:BD28"/>
    <mergeCell ref="BE28:BI28"/>
    <mergeCell ref="BS28:CG28"/>
    <mergeCell ref="CH28:CL28"/>
    <mergeCell ref="CM28:CQ28"/>
    <mergeCell ref="DL27:DP27"/>
    <mergeCell ref="DQ27:DU27"/>
    <mergeCell ref="DV27:DZ27"/>
    <mergeCell ref="B28:P28"/>
    <mergeCell ref="Q28:U28"/>
    <mergeCell ref="V28:Z28"/>
    <mergeCell ref="AA28:AE28"/>
    <mergeCell ref="AF28:AJ28"/>
    <mergeCell ref="AK28:AO28"/>
    <mergeCell ref="AP28:AT28"/>
    <mergeCell ref="DL26:DP26"/>
    <mergeCell ref="DQ26:DU26"/>
    <mergeCell ref="DV26:DZ26"/>
    <mergeCell ref="BS27:CG27"/>
    <mergeCell ref="CH27:CL27"/>
    <mergeCell ref="CM27:CQ27"/>
    <mergeCell ref="CR27:CV27"/>
    <mergeCell ref="CW27:DA27"/>
    <mergeCell ref="DB27:DF27"/>
    <mergeCell ref="DG27:DK27"/>
    <mergeCell ref="CH26:CL26"/>
    <mergeCell ref="CM26:CQ26"/>
    <mergeCell ref="CR26:CV26"/>
    <mergeCell ref="CW26:DA26"/>
    <mergeCell ref="DB26:DF26"/>
    <mergeCell ref="DG26:DK26"/>
    <mergeCell ref="DB29:DF29"/>
    <mergeCell ref="DG29:DK29"/>
    <mergeCell ref="DL29:DP29"/>
    <mergeCell ref="DQ29:DU29"/>
    <mergeCell ref="DV29:DZ29"/>
    <mergeCell ref="B30:P30"/>
    <mergeCell ref="Q30:U30"/>
    <mergeCell ref="V30:Z30"/>
    <mergeCell ref="AA30:AE30"/>
    <mergeCell ref="AF30:AJ30"/>
    <mergeCell ref="BE29:BI29"/>
    <mergeCell ref="BS29:CG29"/>
    <mergeCell ref="CH29:CL29"/>
    <mergeCell ref="CM29:CQ29"/>
    <mergeCell ref="CR29:CV29"/>
    <mergeCell ref="CW29:DA29"/>
    <mergeCell ref="DV28:DZ28"/>
    <mergeCell ref="B29:P29"/>
    <mergeCell ref="Q29:U29"/>
    <mergeCell ref="V29:Z29"/>
    <mergeCell ref="AA29:AE29"/>
    <mergeCell ref="AF29:AJ29"/>
    <mergeCell ref="AK29:AO29"/>
    <mergeCell ref="AP29:AT29"/>
    <mergeCell ref="AU29:AY29"/>
    <mergeCell ref="AZ29:BD29"/>
    <mergeCell ref="CR28:CV28"/>
    <mergeCell ref="CW28:DA28"/>
    <mergeCell ref="DB28:DF28"/>
    <mergeCell ref="DG28:DK28"/>
    <mergeCell ref="DL28:DP28"/>
    <mergeCell ref="DQ28:DU28"/>
    <mergeCell ref="AU31:AY31"/>
    <mergeCell ref="AZ31:BD31"/>
    <mergeCell ref="BE31:BI31"/>
    <mergeCell ref="BS31:CG31"/>
    <mergeCell ref="CH31:CL31"/>
    <mergeCell ref="CM31:CQ31"/>
    <mergeCell ref="DL30:DP30"/>
    <mergeCell ref="DQ30:DU30"/>
    <mergeCell ref="DV30:DZ30"/>
    <mergeCell ref="B31:P31"/>
    <mergeCell ref="Q31:U31"/>
    <mergeCell ref="V31:Z31"/>
    <mergeCell ref="AA31:AE31"/>
    <mergeCell ref="AF31:AJ31"/>
    <mergeCell ref="AK31:AO31"/>
    <mergeCell ref="AP31:AT31"/>
    <mergeCell ref="CH30:CL30"/>
    <mergeCell ref="CM30:CQ30"/>
    <mergeCell ref="CR30:CV30"/>
    <mergeCell ref="CW30:DA30"/>
    <mergeCell ref="DB30:DF30"/>
    <mergeCell ref="DG30:DK30"/>
    <mergeCell ref="AK30:AO30"/>
    <mergeCell ref="AP30:AT30"/>
    <mergeCell ref="AU30:AY30"/>
    <mergeCell ref="AZ30:BD30"/>
    <mergeCell ref="BE30:BI30"/>
    <mergeCell ref="BS30:CG30"/>
    <mergeCell ref="DB32:DF32"/>
    <mergeCell ref="DG32:DK32"/>
    <mergeCell ref="DL32:DP32"/>
    <mergeCell ref="DQ32:DU32"/>
    <mergeCell ref="DV32:DZ32"/>
    <mergeCell ref="B33:P33"/>
    <mergeCell ref="Q33:U33"/>
    <mergeCell ref="V33:Z33"/>
    <mergeCell ref="AA33:AE33"/>
    <mergeCell ref="AF33:AJ33"/>
    <mergeCell ref="BE32:BI32"/>
    <mergeCell ref="BS32:CG32"/>
    <mergeCell ref="CH32:CL32"/>
    <mergeCell ref="CM32:CQ32"/>
    <mergeCell ref="CR32:CV32"/>
    <mergeCell ref="CW32:DA32"/>
    <mergeCell ref="DV31:DZ31"/>
    <mergeCell ref="B32:P32"/>
    <mergeCell ref="Q32:U32"/>
    <mergeCell ref="V32:Z32"/>
    <mergeCell ref="AA32:AE32"/>
    <mergeCell ref="AF32:AJ32"/>
    <mergeCell ref="AK32:AO32"/>
    <mergeCell ref="AP32:AT32"/>
    <mergeCell ref="AU32:AY32"/>
    <mergeCell ref="AZ32:BD32"/>
    <mergeCell ref="CR31:CV31"/>
    <mergeCell ref="CW31:DA31"/>
    <mergeCell ref="DB31:DF31"/>
    <mergeCell ref="DG31:DK31"/>
    <mergeCell ref="DL31:DP31"/>
    <mergeCell ref="DQ31:DU31"/>
    <mergeCell ref="AU34:AY34"/>
    <mergeCell ref="AZ34:BD34"/>
    <mergeCell ref="BE34:BI34"/>
    <mergeCell ref="BS34:CG34"/>
    <mergeCell ref="CH34:CL34"/>
    <mergeCell ref="CM34:CQ34"/>
    <mergeCell ref="DL33:DP33"/>
    <mergeCell ref="DQ33:DU33"/>
    <mergeCell ref="DV33:DZ33"/>
    <mergeCell ref="B34:P34"/>
    <mergeCell ref="Q34:U34"/>
    <mergeCell ref="V34:Z34"/>
    <mergeCell ref="AA34:AE34"/>
    <mergeCell ref="AF34:AJ34"/>
    <mergeCell ref="AK34:AO34"/>
    <mergeCell ref="AP34:AT34"/>
    <mergeCell ref="CH33:CL33"/>
    <mergeCell ref="CM33:CQ33"/>
    <mergeCell ref="CR33:CV33"/>
    <mergeCell ref="CW33:DA33"/>
    <mergeCell ref="DB33:DF33"/>
    <mergeCell ref="DG33:DK33"/>
    <mergeCell ref="AK33:AO33"/>
    <mergeCell ref="AP33:AT33"/>
    <mergeCell ref="AU33:AY33"/>
    <mergeCell ref="AZ33:BD33"/>
    <mergeCell ref="BE33:BI33"/>
    <mergeCell ref="BS33:CG33"/>
    <mergeCell ref="DB35:DF35"/>
    <mergeCell ref="DG35:DK35"/>
    <mergeCell ref="DL35:DP35"/>
    <mergeCell ref="DQ35:DU35"/>
    <mergeCell ref="DV35:DZ35"/>
    <mergeCell ref="B36:P36"/>
    <mergeCell ref="Q36:U36"/>
    <mergeCell ref="V36:Z36"/>
    <mergeCell ref="AA36:AE36"/>
    <mergeCell ref="AF36:AJ36"/>
    <mergeCell ref="BE35:BI35"/>
    <mergeCell ref="BS35:CG35"/>
    <mergeCell ref="CH35:CL35"/>
    <mergeCell ref="CM35:CQ35"/>
    <mergeCell ref="CR35:CV35"/>
    <mergeCell ref="CW35:DA35"/>
    <mergeCell ref="DV34:DZ34"/>
    <mergeCell ref="B35:P35"/>
    <mergeCell ref="Q35:U35"/>
    <mergeCell ref="V35:Z35"/>
    <mergeCell ref="AA35:AE35"/>
    <mergeCell ref="AF35:AJ35"/>
    <mergeCell ref="AK35:AO35"/>
    <mergeCell ref="AP35:AT35"/>
    <mergeCell ref="AU35:AY35"/>
    <mergeCell ref="AZ35:BD35"/>
    <mergeCell ref="CR34:CV34"/>
    <mergeCell ref="CW34:DA34"/>
    <mergeCell ref="DB34:DF34"/>
    <mergeCell ref="DG34:DK34"/>
    <mergeCell ref="DL34:DP34"/>
    <mergeCell ref="DQ34:DU34"/>
    <mergeCell ref="AU37:AY37"/>
    <mergeCell ref="AZ37:BD37"/>
    <mergeCell ref="BE37:BI37"/>
    <mergeCell ref="BS37:CG37"/>
    <mergeCell ref="CH37:CL37"/>
    <mergeCell ref="CM37:CQ37"/>
    <mergeCell ref="DL36:DP36"/>
    <mergeCell ref="DQ36:DU36"/>
    <mergeCell ref="DV36:DZ36"/>
    <mergeCell ref="B37:P37"/>
    <mergeCell ref="Q37:U37"/>
    <mergeCell ref="V37:Z37"/>
    <mergeCell ref="AA37:AE37"/>
    <mergeCell ref="AF37:AJ37"/>
    <mergeCell ref="AK37:AO37"/>
    <mergeCell ref="AP37:AT37"/>
    <mergeCell ref="CH36:CL36"/>
    <mergeCell ref="CM36:CQ36"/>
    <mergeCell ref="CR36:CV36"/>
    <mergeCell ref="CW36:DA36"/>
    <mergeCell ref="DB36:DF36"/>
    <mergeCell ref="DG36:DK36"/>
    <mergeCell ref="AK36:AO36"/>
    <mergeCell ref="AP36:AT36"/>
    <mergeCell ref="AU36:AY36"/>
    <mergeCell ref="AZ36:BD36"/>
    <mergeCell ref="BE36:BI36"/>
    <mergeCell ref="BS36:CG36"/>
    <mergeCell ref="DB38:DF38"/>
    <mergeCell ref="DG38:DK38"/>
    <mergeCell ref="DL38:DP38"/>
    <mergeCell ref="DQ38:DU38"/>
    <mergeCell ref="DV38:DZ38"/>
    <mergeCell ref="B39:P39"/>
    <mergeCell ref="Q39:U39"/>
    <mergeCell ref="V39:Z39"/>
    <mergeCell ref="AA39:AE39"/>
    <mergeCell ref="AF39:AJ39"/>
    <mergeCell ref="BE38:BI38"/>
    <mergeCell ref="BS38:CG38"/>
    <mergeCell ref="CH38:CL38"/>
    <mergeCell ref="CM38:CQ38"/>
    <mergeCell ref="CR38:CV38"/>
    <mergeCell ref="CW38:DA38"/>
    <mergeCell ref="DV37:DZ37"/>
    <mergeCell ref="B38:P38"/>
    <mergeCell ref="Q38:U38"/>
    <mergeCell ref="V38:Z38"/>
    <mergeCell ref="AA38:AE38"/>
    <mergeCell ref="AF38:AJ38"/>
    <mergeCell ref="AK38:AO38"/>
    <mergeCell ref="AP38:AT38"/>
    <mergeCell ref="AU38:AY38"/>
    <mergeCell ref="AZ38:BD38"/>
    <mergeCell ref="CR37:CV37"/>
    <mergeCell ref="CW37:DA37"/>
    <mergeCell ref="DB37:DF37"/>
    <mergeCell ref="DG37:DK37"/>
    <mergeCell ref="DL37:DP37"/>
    <mergeCell ref="DQ37:DU37"/>
    <mergeCell ref="AU40:AY40"/>
    <mergeCell ref="AZ40:BD40"/>
    <mergeCell ref="BE40:BI40"/>
    <mergeCell ref="BS40:CG40"/>
    <mergeCell ref="CH40:CL40"/>
    <mergeCell ref="CM40:CQ40"/>
    <mergeCell ref="DL39:DP39"/>
    <mergeCell ref="DQ39:DU39"/>
    <mergeCell ref="DV39:DZ39"/>
    <mergeCell ref="B40:P40"/>
    <mergeCell ref="Q40:U40"/>
    <mergeCell ref="V40:Z40"/>
    <mergeCell ref="AA40:AE40"/>
    <mergeCell ref="AF40:AJ40"/>
    <mergeCell ref="AK40:AO40"/>
    <mergeCell ref="AP40:AT40"/>
    <mergeCell ref="CH39:CL39"/>
    <mergeCell ref="CM39:CQ39"/>
    <mergeCell ref="CR39:CV39"/>
    <mergeCell ref="CW39:DA39"/>
    <mergeCell ref="DB39:DF39"/>
    <mergeCell ref="DG39:DK39"/>
    <mergeCell ref="AK39:AO39"/>
    <mergeCell ref="AP39:AT39"/>
    <mergeCell ref="AU39:AY39"/>
    <mergeCell ref="AZ39:BD39"/>
    <mergeCell ref="BE39:BI39"/>
    <mergeCell ref="BS39:CG39"/>
    <mergeCell ref="DB41:DF41"/>
    <mergeCell ref="DG41:DK41"/>
    <mergeCell ref="DL41:DP41"/>
    <mergeCell ref="DQ41:DU41"/>
    <mergeCell ref="DV41:DZ41"/>
    <mergeCell ref="B42:P42"/>
    <mergeCell ref="Q42:U42"/>
    <mergeCell ref="V42:Z42"/>
    <mergeCell ref="AA42:AE42"/>
    <mergeCell ref="AF42:AJ42"/>
    <mergeCell ref="BE41:BI41"/>
    <mergeCell ref="BS41:CG41"/>
    <mergeCell ref="CH41:CL41"/>
    <mergeCell ref="CM41:CQ41"/>
    <mergeCell ref="CR41:CV41"/>
    <mergeCell ref="CW41:DA41"/>
    <mergeCell ref="DV40:DZ40"/>
    <mergeCell ref="B41:P41"/>
    <mergeCell ref="Q41:U41"/>
    <mergeCell ref="V41:Z41"/>
    <mergeCell ref="AA41:AE41"/>
    <mergeCell ref="AF41:AJ41"/>
    <mergeCell ref="AK41:AO41"/>
    <mergeCell ref="AP41:AT41"/>
    <mergeCell ref="AU41:AY41"/>
    <mergeCell ref="AZ41:BD41"/>
    <mergeCell ref="CR40:CV40"/>
    <mergeCell ref="CW40:DA40"/>
    <mergeCell ref="DB40:DF40"/>
    <mergeCell ref="DG40:DK40"/>
    <mergeCell ref="DL40:DP40"/>
    <mergeCell ref="DQ40:DU40"/>
    <mergeCell ref="AU43:AY43"/>
    <mergeCell ref="AZ43:BD43"/>
    <mergeCell ref="BE43:BI43"/>
    <mergeCell ref="BS43:CG43"/>
    <mergeCell ref="CH43:CL43"/>
    <mergeCell ref="CM43:CQ43"/>
    <mergeCell ref="DL42:DP42"/>
    <mergeCell ref="DQ42:DU42"/>
    <mergeCell ref="DV42:DZ42"/>
    <mergeCell ref="B43:P43"/>
    <mergeCell ref="Q43:U43"/>
    <mergeCell ref="V43:Z43"/>
    <mergeCell ref="AA43:AE43"/>
    <mergeCell ref="AF43:AJ43"/>
    <mergeCell ref="AK43:AO43"/>
    <mergeCell ref="AP43:AT43"/>
    <mergeCell ref="CH42:CL42"/>
    <mergeCell ref="CM42:CQ42"/>
    <mergeCell ref="CR42:CV42"/>
    <mergeCell ref="CW42:DA42"/>
    <mergeCell ref="DB42:DF42"/>
    <mergeCell ref="DG42:DK42"/>
    <mergeCell ref="AK42:AO42"/>
    <mergeCell ref="AP42:AT42"/>
    <mergeCell ref="AU42:AY42"/>
    <mergeCell ref="AZ42:BD42"/>
    <mergeCell ref="BE42:BI42"/>
    <mergeCell ref="BS42:CG42"/>
    <mergeCell ref="DB44:DF44"/>
    <mergeCell ref="DG44:DK44"/>
    <mergeCell ref="DL44:DP44"/>
    <mergeCell ref="DQ44:DU44"/>
    <mergeCell ref="DV44:DZ44"/>
    <mergeCell ref="B45:P45"/>
    <mergeCell ref="Q45:U45"/>
    <mergeCell ref="V45:Z45"/>
    <mergeCell ref="AA45:AE45"/>
    <mergeCell ref="AF45:AJ45"/>
    <mergeCell ref="BE44:BI44"/>
    <mergeCell ref="BS44:CG44"/>
    <mergeCell ref="CH44:CL44"/>
    <mergeCell ref="CM44:CQ44"/>
    <mergeCell ref="CR44:CV44"/>
    <mergeCell ref="CW44:DA44"/>
    <mergeCell ref="DV43:DZ43"/>
    <mergeCell ref="B44:P44"/>
    <mergeCell ref="Q44:U44"/>
    <mergeCell ref="V44:Z44"/>
    <mergeCell ref="AA44:AE44"/>
    <mergeCell ref="AF44:AJ44"/>
    <mergeCell ref="AK44:AO44"/>
    <mergeCell ref="AP44:AT44"/>
    <mergeCell ref="AU44:AY44"/>
    <mergeCell ref="AZ44:BD44"/>
    <mergeCell ref="CR43:CV43"/>
    <mergeCell ref="CW43:DA43"/>
    <mergeCell ref="DB43:DF43"/>
    <mergeCell ref="DG43:DK43"/>
    <mergeCell ref="DL43:DP43"/>
    <mergeCell ref="DQ43:DU43"/>
    <mergeCell ref="AU46:AY46"/>
    <mergeCell ref="AZ46:BD46"/>
    <mergeCell ref="BE46:BI46"/>
    <mergeCell ref="BS46:CG46"/>
    <mergeCell ref="CH46:CL46"/>
    <mergeCell ref="CM46:CQ46"/>
    <mergeCell ref="DL45:DP45"/>
    <mergeCell ref="DQ45:DU45"/>
    <mergeCell ref="DV45:DZ45"/>
    <mergeCell ref="B46:P46"/>
    <mergeCell ref="Q46:U46"/>
    <mergeCell ref="V46:Z46"/>
    <mergeCell ref="AA46:AE46"/>
    <mergeCell ref="AF46:AJ46"/>
    <mergeCell ref="AK46:AO46"/>
    <mergeCell ref="AP46:AT46"/>
    <mergeCell ref="CH45:CL45"/>
    <mergeCell ref="CM45:CQ45"/>
    <mergeCell ref="CR45:CV45"/>
    <mergeCell ref="CW45:DA45"/>
    <mergeCell ref="DB45:DF45"/>
    <mergeCell ref="DG45:DK45"/>
    <mergeCell ref="AK45:AO45"/>
    <mergeCell ref="AP45:AT45"/>
    <mergeCell ref="AU45:AY45"/>
    <mergeCell ref="AZ45:BD45"/>
    <mergeCell ref="BE45:BI45"/>
    <mergeCell ref="BS45:CG45"/>
    <mergeCell ref="DB47:DF47"/>
    <mergeCell ref="DG47:DK47"/>
    <mergeCell ref="DL47:DP47"/>
    <mergeCell ref="DQ47:DU47"/>
    <mergeCell ref="DV47:DZ47"/>
    <mergeCell ref="B48:P48"/>
    <mergeCell ref="Q48:U48"/>
    <mergeCell ref="V48:Z48"/>
    <mergeCell ref="AA48:AE48"/>
    <mergeCell ref="AF48:AJ48"/>
    <mergeCell ref="BE47:BI47"/>
    <mergeCell ref="BS47:CG47"/>
    <mergeCell ref="CH47:CL47"/>
    <mergeCell ref="CM47:CQ47"/>
    <mergeCell ref="CR47:CV47"/>
    <mergeCell ref="CW47:DA47"/>
    <mergeCell ref="DV46:DZ46"/>
    <mergeCell ref="B47:P47"/>
    <mergeCell ref="Q47:U47"/>
    <mergeCell ref="V47:Z47"/>
    <mergeCell ref="AA47:AE47"/>
    <mergeCell ref="AF47:AJ47"/>
    <mergeCell ref="AK47:AO47"/>
    <mergeCell ref="AP47:AT47"/>
    <mergeCell ref="AU47:AY47"/>
    <mergeCell ref="AZ47:BD47"/>
    <mergeCell ref="CR46:CV46"/>
    <mergeCell ref="CW46:DA46"/>
    <mergeCell ref="DB46:DF46"/>
    <mergeCell ref="DG46:DK46"/>
    <mergeCell ref="DL46:DP46"/>
    <mergeCell ref="DQ46:DU46"/>
    <mergeCell ref="AU49:AY49"/>
    <mergeCell ref="AZ49:BD49"/>
    <mergeCell ref="BE49:BI49"/>
    <mergeCell ref="BS49:CG49"/>
    <mergeCell ref="CH49:CL49"/>
    <mergeCell ref="CM49:CQ49"/>
    <mergeCell ref="DL48:DP48"/>
    <mergeCell ref="DQ48:DU48"/>
    <mergeCell ref="DV48:DZ48"/>
    <mergeCell ref="B49:P49"/>
    <mergeCell ref="Q49:U49"/>
    <mergeCell ref="V49:Z49"/>
    <mergeCell ref="AA49:AE49"/>
    <mergeCell ref="AF49:AJ49"/>
    <mergeCell ref="AK49:AO49"/>
    <mergeCell ref="AP49:AT49"/>
    <mergeCell ref="CH48:CL48"/>
    <mergeCell ref="CM48:CQ48"/>
    <mergeCell ref="CR48:CV48"/>
    <mergeCell ref="CW48:DA48"/>
    <mergeCell ref="DB48:DF48"/>
    <mergeCell ref="DG48:DK48"/>
    <mergeCell ref="AK48:AO48"/>
    <mergeCell ref="AP48:AT48"/>
    <mergeCell ref="AU48:AY48"/>
    <mergeCell ref="AZ48:BD48"/>
    <mergeCell ref="BE48:BI48"/>
    <mergeCell ref="BS48:CG48"/>
    <mergeCell ref="DB50:DF50"/>
    <mergeCell ref="DG50:DK50"/>
    <mergeCell ref="DL50:DP50"/>
    <mergeCell ref="DQ50:DU50"/>
    <mergeCell ref="DV50:DZ50"/>
    <mergeCell ref="B51:P51"/>
    <mergeCell ref="Q51:U51"/>
    <mergeCell ref="V51:Z51"/>
    <mergeCell ref="AA51:AE51"/>
    <mergeCell ref="AF51:AJ51"/>
    <mergeCell ref="BE50:BI50"/>
    <mergeCell ref="BS50:CG50"/>
    <mergeCell ref="CH50:CL50"/>
    <mergeCell ref="CM50:CQ50"/>
    <mergeCell ref="CR50:CV50"/>
    <mergeCell ref="CW50:DA50"/>
    <mergeCell ref="DV49:DZ49"/>
    <mergeCell ref="B50:P50"/>
    <mergeCell ref="Q50:U50"/>
    <mergeCell ref="V50:Z50"/>
    <mergeCell ref="AA50:AE50"/>
    <mergeCell ref="AF50:AJ50"/>
    <mergeCell ref="AK50:AO50"/>
    <mergeCell ref="AP50:AT50"/>
    <mergeCell ref="AU50:AY50"/>
    <mergeCell ref="AZ50:BD50"/>
    <mergeCell ref="CR49:CV49"/>
    <mergeCell ref="CW49:DA49"/>
    <mergeCell ref="DB49:DF49"/>
    <mergeCell ref="DG49:DK49"/>
    <mergeCell ref="DL49:DP49"/>
    <mergeCell ref="DQ49:DU49"/>
    <mergeCell ref="AU52:AY52"/>
    <mergeCell ref="AZ52:BD52"/>
    <mergeCell ref="BE52:BI52"/>
    <mergeCell ref="BS52:CG52"/>
    <mergeCell ref="CH52:CL52"/>
    <mergeCell ref="CM52:CQ52"/>
    <mergeCell ref="DL51:DP51"/>
    <mergeCell ref="DQ51:DU51"/>
    <mergeCell ref="DV51:DZ51"/>
    <mergeCell ref="B52:P52"/>
    <mergeCell ref="Q52:U52"/>
    <mergeCell ref="V52:Z52"/>
    <mergeCell ref="AA52:AE52"/>
    <mergeCell ref="AF52:AJ52"/>
    <mergeCell ref="AK52:AO52"/>
    <mergeCell ref="AP52:AT52"/>
    <mergeCell ref="CH51:CL51"/>
    <mergeCell ref="CM51:CQ51"/>
    <mergeCell ref="CR51:CV51"/>
    <mergeCell ref="CW51:DA51"/>
    <mergeCell ref="DB51:DF51"/>
    <mergeCell ref="DG51:DK51"/>
    <mergeCell ref="AK51:AO51"/>
    <mergeCell ref="AP51:AT51"/>
    <mergeCell ref="AU51:AY51"/>
    <mergeCell ref="AZ51:BD51"/>
    <mergeCell ref="BE51:BI51"/>
    <mergeCell ref="BS51:CG51"/>
    <mergeCell ref="DB53:DF53"/>
    <mergeCell ref="DG53:DK53"/>
    <mergeCell ref="DL53:DP53"/>
    <mergeCell ref="DQ53:DU53"/>
    <mergeCell ref="DV53:DZ53"/>
    <mergeCell ref="B54:P54"/>
    <mergeCell ref="Q54:U54"/>
    <mergeCell ref="V54:Z54"/>
    <mergeCell ref="AA54:AE54"/>
    <mergeCell ref="AF54:AJ54"/>
    <mergeCell ref="BE53:BI53"/>
    <mergeCell ref="BS53:CG53"/>
    <mergeCell ref="CH53:CL53"/>
    <mergeCell ref="CM53:CQ53"/>
    <mergeCell ref="CR53:CV53"/>
    <mergeCell ref="CW53:DA53"/>
    <mergeCell ref="DV52:DZ52"/>
    <mergeCell ref="B53:P53"/>
    <mergeCell ref="Q53:U53"/>
    <mergeCell ref="V53:Z53"/>
    <mergeCell ref="AA53:AE53"/>
    <mergeCell ref="AF53:AJ53"/>
    <mergeCell ref="AK53:AO53"/>
    <mergeCell ref="AP53:AT53"/>
    <mergeCell ref="AU53:AY53"/>
    <mergeCell ref="AZ53:BD53"/>
    <mergeCell ref="CR52:CV52"/>
    <mergeCell ref="CW52:DA52"/>
    <mergeCell ref="DB52:DF52"/>
    <mergeCell ref="DG52:DK52"/>
    <mergeCell ref="DL52:DP52"/>
    <mergeCell ref="DQ52:DU52"/>
    <mergeCell ref="AU55:AY55"/>
    <mergeCell ref="AZ55:BD55"/>
    <mergeCell ref="BE55:BI55"/>
    <mergeCell ref="BS55:CG55"/>
    <mergeCell ref="CH55:CL55"/>
    <mergeCell ref="CM55:CQ55"/>
    <mergeCell ref="DL54:DP54"/>
    <mergeCell ref="DQ54:DU54"/>
    <mergeCell ref="DV54:DZ54"/>
    <mergeCell ref="B55:P55"/>
    <mergeCell ref="Q55:U55"/>
    <mergeCell ref="V55:Z55"/>
    <mergeCell ref="AA55:AE55"/>
    <mergeCell ref="AF55:AJ55"/>
    <mergeCell ref="AK55:AO55"/>
    <mergeCell ref="AP55:AT55"/>
    <mergeCell ref="CH54:CL54"/>
    <mergeCell ref="CM54:CQ54"/>
    <mergeCell ref="CR54:CV54"/>
    <mergeCell ref="CW54:DA54"/>
    <mergeCell ref="DB54:DF54"/>
    <mergeCell ref="DG54:DK54"/>
    <mergeCell ref="AK54:AO54"/>
    <mergeCell ref="AP54:AT54"/>
    <mergeCell ref="AU54:AY54"/>
    <mergeCell ref="AZ54:BD54"/>
    <mergeCell ref="BE54:BI54"/>
    <mergeCell ref="BS54:CG54"/>
    <mergeCell ref="DB56:DF56"/>
    <mergeCell ref="DG56:DK56"/>
    <mergeCell ref="DL56:DP56"/>
    <mergeCell ref="DQ56:DU56"/>
    <mergeCell ref="DV56:DZ56"/>
    <mergeCell ref="B57:P57"/>
    <mergeCell ref="Q57:U57"/>
    <mergeCell ref="V57:Z57"/>
    <mergeCell ref="AA57:AE57"/>
    <mergeCell ref="AF57:AJ57"/>
    <mergeCell ref="BE56:BI56"/>
    <mergeCell ref="BS56:CG56"/>
    <mergeCell ref="CH56:CL56"/>
    <mergeCell ref="CM56:CQ56"/>
    <mergeCell ref="CR56:CV56"/>
    <mergeCell ref="CW56:DA56"/>
    <mergeCell ref="DV55:DZ55"/>
    <mergeCell ref="B56:P56"/>
    <mergeCell ref="Q56:U56"/>
    <mergeCell ref="V56:Z56"/>
    <mergeCell ref="AA56:AE56"/>
    <mergeCell ref="AF56:AJ56"/>
    <mergeCell ref="AK56:AO56"/>
    <mergeCell ref="AP56:AT56"/>
    <mergeCell ref="AU56:AY56"/>
    <mergeCell ref="AZ56:BD56"/>
    <mergeCell ref="CR55:CV55"/>
    <mergeCell ref="CW55:DA55"/>
    <mergeCell ref="DB55:DF55"/>
    <mergeCell ref="DG55:DK55"/>
    <mergeCell ref="DL55:DP55"/>
    <mergeCell ref="DQ55:DU55"/>
    <mergeCell ref="DV57:DZ57"/>
    <mergeCell ref="B58:P58"/>
    <mergeCell ref="Q58:U58"/>
    <mergeCell ref="V58:Z58"/>
    <mergeCell ref="AA58:AE58"/>
    <mergeCell ref="AF58:AJ58"/>
    <mergeCell ref="AK58:AO58"/>
    <mergeCell ref="AP58:AT58"/>
    <mergeCell ref="CH57:CL57"/>
    <mergeCell ref="CM57:CQ57"/>
    <mergeCell ref="CR57:CV57"/>
    <mergeCell ref="CW57:DA57"/>
    <mergeCell ref="DB57:DF57"/>
    <mergeCell ref="DG57:DK57"/>
    <mergeCell ref="AK57:AO57"/>
    <mergeCell ref="AP57:AT57"/>
    <mergeCell ref="AU57:AY57"/>
    <mergeCell ref="AZ57:BD57"/>
    <mergeCell ref="BE57:BI57"/>
    <mergeCell ref="BS57:CG57"/>
    <mergeCell ref="DV58:DZ58"/>
    <mergeCell ref="CR58:CV58"/>
    <mergeCell ref="CW58:DA58"/>
    <mergeCell ref="DB58:DF58"/>
    <mergeCell ref="DG58:DK58"/>
    <mergeCell ref="DL58:DP58"/>
    <mergeCell ref="DQ58:DU58"/>
    <mergeCell ref="AU58:AY58"/>
    <mergeCell ref="AZ58:BD58"/>
    <mergeCell ref="BE58:BI58"/>
    <mergeCell ref="BS58:CG58"/>
    <mergeCell ref="CH58:CL58"/>
    <mergeCell ref="CM58:CQ58"/>
    <mergeCell ref="DB59:DF59"/>
    <mergeCell ref="DG59:DK59"/>
    <mergeCell ref="DL59:DP59"/>
    <mergeCell ref="DQ59:DU59"/>
    <mergeCell ref="DL57:DP57"/>
    <mergeCell ref="DQ57:DU57"/>
    <mergeCell ref="B60:P60"/>
    <mergeCell ref="Q60:U60"/>
    <mergeCell ref="V60:Z60"/>
    <mergeCell ref="AA60:AE60"/>
    <mergeCell ref="AF60:AJ60"/>
    <mergeCell ref="BE59:BI59"/>
    <mergeCell ref="BS59:CG59"/>
    <mergeCell ref="CH59:CL59"/>
    <mergeCell ref="CM59:CQ59"/>
    <mergeCell ref="CR59:CV59"/>
    <mergeCell ref="CW59:DA59"/>
    <mergeCell ref="AP60:AT60"/>
    <mergeCell ref="AU60:AY60"/>
    <mergeCell ref="AZ60:BD60"/>
    <mergeCell ref="BE60:BI60"/>
    <mergeCell ref="BS60:CG60"/>
    <mergeCell ref="DL61:DP61"/>
    <mergeCell ref="DQ61:DU61"/>
    <mergeCell ref="AU61:AY61"/>
    <mergeCell ref="AZ61:BD61"/>
    <mergeCell ref="BE61:BI61"/>
    <mergeCell ref="BS61:CG61"/>
    <mergeCell ref="CH61:CL61"/>
    <mergeCell ref="CM61:CQ61"/>
    <mergeCell ref="DL60:DP60"/>
    <mergeCell ref="B59:P59"/>
    <mergeCell ref="Q59:U59"/>
    <mergeCell ref="V59:Z59"/>
    <mergeCell ref="DQ60:DU60"/>
    <mergeCell ref="B61:P61"/>
    <mergeCell ref="Q61:U61"/>
    <mergeCell ref="AA59:AE59"/>
    <mergeCell ref="AF59:AJ59"/>
    <mergeCell ref="AA61:AE61"/>
    <mergeCell ref="AF61:AJ61"/>
    <mergeCell ref="AK61:AO61"/>
    <mergeCell ref="AP61:AT61"/>
    <mergeCell ref="CH60:CL60"/>
    <mergeCell ref="CM60:CQ60"/>
    <mergeCell ref="CR60:CV60"/>
    <mergeCell ref="CW60:DA60"/>
    <mergeCell ref="DB60:DF60"/>
    <mergeCell ref="DG60:DK60"/>
    <mergeCell ref="AK60:AO60"/>
    <mergeCell ref="DV59:DZ59"/>
    <mergeCell ref="DV60:DZ60"/>
    <mergeCell ref="AK59:AO59"/>
    <mergeCell ref="AP59:AT59"/>
    <mergeCell ref="AU59:AY59"/>
    <mergeCell ref="AZ59:BD59"/>
    <mergeCell ref="DV61:DZ61"/>
    <mergeCell ref="B63:P63"/>
    <mergeCell ref="Q63:U63"/>
    <mergeCell ref="V63:Z63"/>
    <mergeCell ref="AA63:AE63"/>
    <mergeCell ref="AF63:AJ63"/>
    <mergeCell ref="AK63:AO63"/>
    <mergeCell ref="CW62:DA62"/>
    <mergeCell ref="DB62:DF62"/>
    <mergeCell ref="DG62:DK62"/>
    <mergeCell ref="DL62:DP62"/>
    <mergeCell ref="DQ62:DU62"/>
    <mergeCell ref="DV62:DZ62"/>
    <mergeCell ref="BE62:BI62"/>
    <mergeCell ref="BJ62:BN62"/>
    <mergeCell ref="BS62:CG62"/>
    <mergeCell ref="CH62:CL62"/>
    <mergeCell ref="CM62:CQ62"/>
    <mergeCell ref="CR62:CV62"/>
    <mergeCell ref="DL63:DP63"/>
    <mergeCell ref="DQ63:DU63"/>
    <mergeCell ref="DV63:DZ63"/>
    <mergeCell ref="B62:P62"/>
    <mergeCell ref="Q62:U62"/>
    <mergeCell ref="V62:Z62"/>
    <mergeCell ref="AA62:AE62"/>
    <mergeCell ref="AF62:AJ62"/>
    <mergeCell ref="AK62:AO62"/>
    <mergeCell ref="AP62:AT62"/>
    <mergeCell ref="AU62:AY62"/>
    <mergeCell ref="AZ62:BD62"/>
    <mergeCell ref="V61:Z61"/>
    <mergeCell ref="BS64:CG64"/>
    <mergeCell ref="CH64:CL64"/>
    <mergeCell ref="CM64:CQ64"/>
    <mergeCell ref="CR64:CV64"/>
    <mergeCell ref="CW64:DA64"/>
    <mergeCell ref="DB64:DF64"/>
    <mergeCell ref="DG64:DK64"/>
    <mergeCell ref="CH63:CL63"/>
    <mergeCell ref="CM63:CQ63"/>
    <mergeCell ref="CR63:CV63"/>
    <mergeCell ref="CW63:DA63"/>
    <mergeCell ref="DB63:DF63"/>
    <mergeCell ref="DG63:DK63"/>
    <mergeCell ref="AP63:AT63"/>
    <mergeCell ref="AU63:AY63"/>
    <mergeCell ref="AZ63:BD63"/>
    <mergeCell ref="BE63:BI63"/>
    <mergeCell ref="BJ63:BN63"/>
    <mergeCell ref="BS63:CG63"/>
    <mergeCell ref="CR61:CV61"/>
    <mergeCell ref="CW61:DA61"/>
    <mergeCell ref="DB61:DF61"/>
    <mergeCell ref="DG61:DK61"/>
    <mergeCell ref="DL65:DP65"/>
    <mergeCell ref="DQ65:DU65"/>
    <mergeCell ref="DV65:DZ65"/>
    <mergeCell ref="A66:P67"/>
    <mergeCell ref="Q66:U67"/>
    <mergeCell ref="V66:Z67"/>
    <mergeCell ref="AA66:AE67"/>
    <mergeCell ref="AF66:AJ67"/>
    <mergeCell ref="AK66:AO67"/>
    <mergeCell ref="AP66:AT67"/>
    <mergeCell ref="DL64:DP64"/>
    <mergeCell ref="DQ64:DU64"/>
    <mergeCell ref="DV64:DZ64"/>
    <mergeCell ref="BS65:CG65"/>
    <mergeCell ref="CH65:CL65"/>
    <mergeCell ref="CM65:CQ65"/>
    <mergeCell ref="CR65:CV65"/>
    <mergeCell ref="CW65:DA65"/>
    <mergeCell ref="DB65:DF65"/>
    <mergeCell ref="DG65:DK65"/>
    <mergeCell ref="DV67:DZ67"/>
    <mergeCell ref="CW66:DA66"/>
    <mergeCell ref="DB66:DF66"/>
    <mergeCell ref="DG66:DK66"/>
    <mergeCell ref="DL66:DP66"/>
    <mergeCell ref="DQ66:DU66"/>
    <mergeCell ref="DV66:DZ66"/>
    <mergeCell ref="AU66:AY67"/>
    <mergeCell ref="AZ66:BD67"/>
    <mergeCell ref="BS66:CG66"/>
    <mergeCell ref="CH66:CL66"/>
    <mergeCell ref="CM66:CQ66"/>
    <mergeCell ref="CR66:CV66"/>
    <mergeCell ref="BS67:CG67"/>
    <mergeCell ref="CH67:CL67"/>
    <mergeCell ref="CM67:CQ67"/>
    <mergeCell ref="CR67:CV67"/>
    <mergeCell ref="AP68:AT68"/>
    <mergeCell ref="AU68:AY68"/>
    <mergeCell ref="AZ68:BD68"/>
    <mergeCell ref="BS68:CG68"/>
    <mergeCell ref="CH68:CL68"/>
    <mergeCell ref="CM68:CQ68"/>
    <mergeCell ref="B68:P68"/>
    <mergeCell ref="Q68:U68"/>
    <mergeCell ref="V68:Z68"/>
    <mergeCell ref="AA68:AE68"/>
    <mergeCell ref="AF68:AJ68"/>
    <mergeCell ref="AK68:AO68"/>
    <mergeCell ref="CW67:DA67"/>
    <mergeCell ref="DB67:DF67"/>
    <mergeCell ref="DG67:DK67"/>
    <mergeCell ref="DL67:DP67"/>
    <mergeCell ref="DQ67:DU67"/>
    <mergeCell ref="DG69:DK69"/>
    <mergeCell ref="DL69:DP69"/>
    <mergeCell ref="DQ69:DU69"/>
    <mergeCell ref="DV69:DZ69"/>
    <mergeCell ref="B70:P70"/>
    <mergeCell ref="Q70:U70"/>
    <mergeCell ref="V70:Z70"/>
    <mergeCell ref="AA70:AE70"/>
    <mergeCell ref="AF70:AJ70"/>
    <mergeCell ref="AK70:AO70"/>
    <mergeCell ref="BS69:CG69"/>
    <mergeCell ref="CH69:CL69"/>
    <mergeCell ref="CM69:CQ69"/>
    <mergeCell ref="CR69:CV69"/>
    <mergeCell ref="CW69:DA69"/>
    <mergeCell ref="DB69:DF69"/>
    <mergeCell ref="DV68:DZ68"/>
    <mergeCell ref="B69:P69"/>
    <mergeCell ref="Q69:U69"/>
    <mergeCell ref="V69:Z69"/>
    <mergeCell ref="AA69:AE69"/>
    <mergeCell ref="AF69:AJ69"/>
    <mergeCell ref="AK69:AO69"/>
    <mergeCell ref="AP69:AT69"/>
    <mergeCell ref="AU69:AY69"/>
    <mergeCell ref="AZ69:BD69"/>
    <mergeCell ref="CR68:CV68"/>
    <mergeCell ref="CW68:DA68"/>
    <mergeCell ref="DB68:DF68"/>
    <mergeCell ref="DG68:DK68"/>
    <mergeCell ref="DL68:DP68"/>
    <mergeCell ref="DQ68:DU68"/>
    <mergeCell ref="DV70:DZ70"/>
    <mergeCell ref="B71:P71"/>
    <mergeCell ref="Q71:U71"/>
    <mergeCell ref="V71:Z71"/>
    <mergeCell ref="AA71:AE71"/>
    <mergeCell ref="AF71:AJ71"/>
    <mergeCell ref="AK71:AO71"/>
    <mergeCell ref="AP71:AT71"/>
    <mergeCell ref="AU71:AY71"/>
    <mergeCell ref="AZ71:BD71"/>
    <mergeCell ref="CR70:CV70"/>
    <mergeCell ref="CW70:DA70"/>
    <mergeCell ref="DB70:DF70"/>
    <mergeCell ref="DG70:DK70"/>
    <mergeCell ref="DL70:DP70"/>
    <mergeCell ref="DQ70:DU70"/>
    <mergeCell ref="AP70:AT70"/>
    <mergeCell ref="AU70:AY70"/>
    <mergeCell ref="AZ70:BD70"/>
    <mergeCell ref="BS70:CG70"/>
    <mergeCell ref="CH70:CL70"/>
    <mergeCell ref="CM70:CQ70"/>
    <mergeCell ref="AP72:AT72"/>
    <mergeCell ref="AU72:AY72"/>
    <mergeCell ref="AZ72:BD72"/>
    <mergeCell ref="BS72:CG72"/>
    <mergeCell ref="CH72:CL72"/>
    <mergeCell ref="CM72:CQ72"/>
    <mergeCell ref="DG71:DK71"/>
    <mergeCell ref="DL71:DP71"/>
    <mergeCell ref="DQ71:DU71"/>
    <mergeCell ref="DV71:DZ71"/>
    <mergeCell ref="B72:P72"/>
    <mergeCell ref="Q72:U72"/>
    <mergeCell ref="V72:Z72"/>
    <mergeCell ref="AA72:AE72"/>
    <mergeCell ref="AF72:AJ72"/>
    <mergeCell ref="AK72:AO72"/>
    <mergeCell ref="BS71:CG71"/>
    <mergeCell ref="CH71:CL71"/>
    <mergeCell ref="CM71:CQ71"/>
    <mergeCell ref="CR71:CV71"/>
    <mergeCell ref="CW71:DA71"/>
    <mergeCell ref="DB71:DF71"/>
    <mergeCell ref="DG73:DK73"/>
    <mergeCell ref="DL73:DP73"/>
    <mergeCell ref="DQ73:DU73"/>
    <mergeCell ref="DV73:DZ73"/>
    <mergeCell ref="B74:P74"/>
    <mergeCell ref="Q74:U74"/>
    <mergeCell ref="V74:Z74"/>
    <mergeCell ref="AA74:AE74"/>
    <mergeCell ref="AF74:AJ74"/>
    <mergeCell ref="AK74:AO74"/>
    <mergeCell ref="BS73:CG73"/>
    <mergeCell ref="CH73:CL73"/>
    <mergeCell ref="CM73:CQ73"/>
    <mergeCell ref="CR73:CV73"/>
    <mergeCell ref="CW73:DA73"/>
    <mergeCell ref="DB73:DF73"/>
    <mergeCell ref="DV72:DZ72"/>
    <mergeCell ref="B73:P73"/>
    <mergeCell ref="Q73:U73"/>
    <mergeCell ref="V73:Z73"/>
    <mergeCell ref="AA73:AE73"/>
    <mergeCell ref="AF73:AJ73"/>
    <mergeCell ref="AK73:AO73"/>
    <mergeCell ref="AP73:AT73"/>
    <mergeCell ref="AU73:AY73"/>
    <mergeCell ref="AZ73:BD73"/>
    <mergeCell ref="CR72:CV72"/>
    <mergeCell ref="CW72:DA72"/>
    <mergeCell ref="DB72:DF72"/>
    <mergeCell ref="DG72:DK72"/>
    <mergeCell ref="DL72:DP72"/>
    <mergeCell ref="DQ72:DU72"/>
    <mergeCell ref="DV74:DZ74"/>
    <mergeCell ref="B75:P75"/>
    <mergeCell ref="Q75:U75"/>
    <mergeCell ref="V75:Z75"/>
    <mergeCell ref="AA75:AE75"/>
    <mergeCell ref="AF75:AJ75"/>
    <mergeCell ref="AK75:AO75"/>
    <mergeCell ref="AP75:AT75"/>
    <mergeCell ref="AU75:AY75"/>
    <mergeCell ref="AZ75:BD75"/>
    <mergeCell ref="CR74:CV74"/>
    <mergeCell ref="CW74:DA74"/>
    <mergeCell ref="DB74:DF74"/>
    <mergeCell ref="DG74:DK74"/>
    <mergeCell ref="DL74:DP74"/>
    <mergeCell ref="DQ74:DU74"/>
    <mergeCell ref="AP74:AT74"/>
    <mergeCell ref="AU74:AY74"/>
    <mergeCell ref="AZ74:BD74"/>
    <mergeCell ref="BS74:CG74"/>
    <mergeCell ref="CH74:CL74"/>
    <mergeCell ref="CM74:CQ74"/>
    <mergeCell ref="AP76:AT76"/>
    <mergeCell ref="AU76:AY76"/>
    <mergeCell ref="AZ76:BD76"/>
    <mergeCell ref="BS76:CG76"/>
    <mergeCell ref="CH76:CL76"/>
    <mergeCell ref="CM76:CQ76"/>
    <mergeCell ref="DG75:DK75"/>
    <mergeCell ref="DL75:DP75"/>
    <mergeCell ref="DQ75:DU75"/>
    <mergeCell ref="DV75:DZ75"/>
    <mergeCell ref="B76:P76"/>
    <mergeCell ref="Q76:U76"/>
    <mergeCell ref="V76:Z76"/>
    <mergeCell ref="AA76:AE76"/>
    <mergeCell ref="AF76:AJ76"/>
    <mergeCell ref="AK76:AO76"/>
    <mergeCell ref="BS75:CG75"/>
    <mergeCell ref="CH75:CL75"/>
    <mergeCell ref="CM75:CQ75"/>
    <mergeCell ref="CR75:CV75"/>
    <mergeCell ref="CW75:DA75"/>
    <mergeCell ref="DB75:DF75"/>
    <mergeCell ref="DG77:DK77"/>
    <mergeCell ref="DL77:DP77"/>
    <mergeCell ref="DQ77:DU77"/>
    <mergeCell ref="DV77:DZ77"/>
    <mergeCell ref="B78:P78"/>
    <mergeCell ref="Q78:U78"/>
    <mergeCell ref="V78:Z78"/>
    <mergeCell ref="AA78:AE78"/>
    <mergeCell ref="AF78:AJ78"/>
    <mergeCell ref="AK78:AO78"/>
    <mergeCell ref="BS77:CG77"/>
    <mergeCell ref="CH77:CL77"/>
    <mergeCell ref="CM77:CQ77"/>
    <mergeCell ref="CR77:CV77"/>
    <mergeCell ref="CW77:DA77"/>
    <mergeCell ref="DB77:DF77"/>
    <mergeCell ref="DV76:DZ76"/>
    <mergeCell ref="B77:P77"/>
    <mergeCell ref="Q77:U77"/>
    <mergeCell ref="V77:Z77"/>
    <mergeCell ref="AA77:AE77"/>
    <mergeCell ref="AF77:AJ77"/>
    <mergeCell ref="AK77:AO77"/>
    <mergeCell ref="AP77:AT77"/>
    <mergeCell ref="AU77:AY77"/>
    <mergeCell ref="AZ77:BD77"/>
    <mergeCell ref="CR76:CV76"/>
    <mergeCell ref="CW76:DA76"/>
    <mergeCell ref="DB76:DF76"/>
    <mergeCell ref="DG76:DK76"/>
    <mergeCell ref="DL76:DP76"/>
    <mergeCell ref="DQ76:DU76"/>
    <mergeCell ref="DV78:DZ78"/>
    <mergeCell ref="B79:P79"/>
    <mergeCell ref="Q79:U79"/>
    <mergeCell ref="V79:Z79"/>
    <mergeCell ref="AA79:AE79"/>
    <mergeCell ref="AF79:AJ79"/>
    <mergeCell ref="AK79:AO79"/>
    <mergeCell ref="AP79:AT79"/>
    <mergeCell ref="AU79:AY79"/>
    <mergeCell ref="AZ79:BD79"/>
    <mergeCell ref="CR78:CV78"/>
    <mergeCell ref="CW78:DA78"/>
    <mergeCell ref="DB78:DF78"/>
    <mergeCell ref="DG78:DK78"/>
    <mergeCell ref="DL78:DP78"/>
    <mergeCell ref="DQ78:DU78"/>
    <mergeCell ref="AP78:AT78"/>
    <mergeCell ref="AU78:AY78"/>
    <mergeCell ref="AZ78:BD78"/>
    <mergeCell ref="BS78:CG78"/>
    <mergeCell ref="CH78:CL78"/>
    <mergeCell ref="CM78:CQ78"/>
    <mergeCell ref="AP80:AT80"/>
    <mergeCell ref="AU80:AY80"/>
    <mergeCell ref="AZ80:BD80"/>
    <mergeCell ref="BS80:CG80"/>
    <mergeCell ref="CH80:CL80"/>
    <mergeCell ref="CM80:CQ80"/>
    <mergeCell ref="DG79:DK79"/>
    <mergeCell ref="DL79:DP79"/>
    <mergeCell ref="DQ79:DU79"/>
    <mergeCell ref="DV79:DZ79"/>
    <mergeCell ref="B80:P80"/>
    <mergeCell ref="Q80:U80"/>
    <mergeCell ref="V80:Z80"/>
    <mergeCell ref="AA80:AE80"/>
    <mergeCell ref="AF80:AJ80"/>
    <mergeCell ref="AK80:AO80"/>
    <mergeCell ref="BS79:CG79"/>
    <mergeCell ref="CH79:CL79"/>
    <mergeCell ref="CM79:CQ79"/>
    <mergeCell ref="CR79:CV79"/>
    <mergeCell ref="CW79:DA79"/>
    <mergeCell ref="DB79:DF79"/>
    <mergeCell ref="DG81:DK81"/>
    <mergeCell ref="DL81:DP81"/>
    <mergeCell ref="DQ81:DU81"/>
    <mergeCell ref="DV81:DZ81"/>
    <mergeCell ref="B82:P82"/>
    <mergeCell ref="Q82:U82"/>
    <mergeCell ref="V82:Z82"/>
    <mergeCell ref="AA82:AE82"/>
    <mergeCell ref="AF82:AJ82"/>
    <mergeCell ref="AK82:AO82"/>
    <mergeCell ref="BS81:CG81"/>
    <mergeCell ref="CH81:CL81"/>
    <mergeCell ref="CM81:CQ81"/>
    <mergeCell ref="CR81:CV81"/>
    <mergeCell ref="CW81:DA81"/>
    <mergeCell ref="DB81:DF81"/>
    <mergeCell ref="DV80:DZ80"/>
    <mergeCell ref="B81:P81"/>
    <mergeCell ref="Q81:U81"/>
    <mergeCell ref="V81:Z81"/>
    <mergeCell ref="AA81:AE81"/>
    <mergeCell ref="AF81:AJ81"/>
    <mergeCell ref="AK81:AO81"/>
    <mergeCell ref="AP81:AT81"/>
    <mergeCell ref="AU81:AY81"/>
    <mergeCell ref="AZ81:BD81"/>
    <mergeCell ref="CR80:CV80"/>
    <mergeCell ref="CW80:DA80"/>
    <mergeCell ref="DB80:DF80"/>
    <mergeCell ref="DG80:DK80"/>
    <mergeCell ref="DL80:DP80"/>
    <mergeCell ref="DQ80:DU80"/>
    <mergeCell ref="DV82:DZ82"/>
    <mergeCell ref="B83:P83"/>
    <mergeCell ref="Q83:U83"/>
    <mergeCell ref="V83:Z83"/>
    <mergeCell ref="AA83:AE83"/>
    <mergeCell ref="AF83:AJ83"/>
    <mergeCell ref="AK83:AO83"/>
    <mergeCell ref="AP83:AT83"/>
    <mergeCell ref="AU83:AY83"/>
    <mergeCell ref="AZ83:BD83"/>
    <mergeCell ref="CR82:CV82"/>
    <mergeCell ref="CW82:DA82"/>
    <mergeCell ref="DB82:DF82"/>
    <mergeCell ref="DG82:DK82"/>
    <mergeCell ref="DL82:DP82"/>
    <mergeCell ref="DQ82:DU82"/>
    <mergeCell ref="AP82:AT82"/>
    <mergeCell ref="AU82:AY82"/>
    <mergeCell ref="AZ82:BD82"/>
    <mergeCell ref="BS82:CG82"/>
    <mergeCell ref="CH82:CL82"/>
    <mergeCell ref="CM82:CQ82"/>
    <mergeCell ref="AP84:AT84"/>
    <mergeCell ref="AU84:AY84"/>
    <mergeCell ref="AZ84:BD84"/>
    <mergeCell ref="BS84:CG84"/>
    <mergeCell ref="CH84:CL84"/>
    <mergeCell ref="CM84:CQ84"/>
    <mergeCell ref="DG83:DK83"/>
    <mergeCell ref="DL83:DP83"/>
    <mergeCell ref="DQ83:DU83"/>
    <mergeCell ref="DV83:DZ83"/>
    <mergeCell ref="B84:P84"/>
    <mergeCell ref="Q84:U84"/>
    <mergeCell ref="V84:Z84"/>
    <mergeCell ref="AA84:AE84"/>
    <mergeCell ref="AF84:AJ84"/>
    <mergeCell ref="AK84:AO84"/>
    <mergeCell ref="BS83:CG83"/>
    <mergeCell ref="CH83:CL83"/>
    <mergeCell ref="CM83:CQ83"/>
    <mergeCell ref="CR83:CV83"/>
    <mergeCell ref="CW83:DA83"/>
    <mergeCell ref="DB83:DF83"/>
    <mergeCell ref="DG85:DK85"/>
    <mergeCell ref="DL85:DP85"/>
    <mergeCell ref="DQ85:DU85"/>
    <mergeCell ref="DV85:DZ85"/>
    <mergeCell ref="B86:P86"/>
    <mergeCell ref="Q86:U86"/>
    <mergeCell ref="V86:Z86"/>
    <mergeCell ref="AA86:AE86"/>
    <mergeCell ref="AF86:AJ86"/>
    <mergeCell ref="AK86:AO86"/>
    <mergeCell ref="BS85:CG85"/>
    <mergeCell ref="CH85:CL85"/>
    <mergeCell ref="CM85:CQ85"/>
    <mergeCell ref="CR85:CV85"/>
    <mergeCell ref="CW85:DA85"/>
    <mergeCell ref="DB85:DF85"/>
    <mergeCell ref="DV84:DZ84"/>
    <mergeCell ref="B85:P85"/>
    <mergeCell ref="Q85:U85"/>
    <mergeCell ref="V85:Z85"/>
    <mergeCell ref="AA85:AE85"/>
    <mergeCell ref="AF85:AJ85"/>
    <mergeCell ref="AK85:AO85"/>
    <mergeCell ref="AP85:AT85"/>
    <mergeCell ref="AU85:AY85"/>
    <mergeCell ref="AZ85:BD85"/>
    <mergeCell ref="CR84:CV84"/>
    <mergeCell ref="CW84:DA84"/>
    <mergeCell ref="DB84:DF84"/>
    <mergeCell ref="DG84:DK84"/>
    <mergeCell ref="DL84:DP84"/>
    <mergeCell ref="DQ84:DU84"/>
    <mergeCell ref="DV86:DZ86"/>
    <mergeCell ref="B87:P87"/>
    <mergeCell ref="Q87:U87"/>
    <mergeCell ref="V87:Z87"/>
    <mergeCell ref="AA87:AE87"/>
    <mergeCell ref="AF87:AJ87"/>
    <mergeCell ref="AK87:AO87"/>
    <mergeCell ref="AP87:AT87"/>
    <mergeCell ref="AU87:AY87"/>
    <mergeCell ref="AZ87:BD87"/>
    <mergeCell ref="CR86:CV86"/>
    <mergeCell ref="CW86:DA86"/>
    <mergeCell ref="DB86:DF86"/>
    <mergeCell ref="DG86:DK86"/>
    <mergeCell ref="DL86:DP86"/>
    <mergeCell ref="DQ86:DU86"/>
    <mergeCell ref="AP86:AT86"/>
    <mergeCell ref="AU86:AY86"/>
    <mergeCell ref="AZ86:BD86"/>
    <mergeCell ref="BS86:CG86"/>
    <mergeCell ref="CH86:CL86"/>
    <mergeCell ref="CM86:CQ86"/>
    <mergeCell ref="AP88:AT88"/>
    <mergeCell ref="AU88:AY88"/>
    <mergeCell ref="AZ88:BD88"/>
    <mergeCell ref="BS88:CG88"/>
    <mergeCell ref="CH88:CL88"/>
    <mergeCell ref="CM88:CQ88"/>
    <mergeCell ref="DG87:DK87"/>
    <mergeCell ref="DL87:DP87"/>
    <mergeCell ref="DQ87:DU87"/>
    <mergeCell ref="DV87:DZ87"/>
    <mergeCell ref="B88:P88"/>
    <mergeCell ref="Q88:U88"/>
    <mergeCell ref="V88:Z88"/>
    <mergeCell ref="AA88:AE88"/>
    <mergeCell ref="AF88:AJ88"/>
    <mergeCell ref="AK88:AO88"/>
    <mergeCell ref="BS87:CG87"/>
    <mergeCell ref="CH87:CL87"/>
    <mergeCell ref="CM87:CQ87"/>
    <mergeCell ref="CR87:CV87"/>
    <mergeCell ref="CW87:DA87"/>
    <mergeCell ref="DB87:DF87"/>
    <mergeCell ref="DV89:DZ89"/>
    <mergeCell ref="BS90:CG90"/>
    <mergeCell ref="CH90:CL90"/>
    <mergeCell ref="CM90:CQ90"/>
    <mergeCell ref="CR90:CV90"/>
    <mergeCell ref="CW90:DA90"/>
    <mergeCell ref="DB90:DF90"/>
    <mergeCell ref="DG90:DK90"/>
    <mergeCell ref="DL90:DP90"/>
    <mergeCell ref="DQ90:DU90"/>
    <mergeCell ref="DV88:DZ88"/>
    <mergeCell ref="BS89:CG89"/>
    <mergeCell ref="CH89:CL89"/>
    <mergeCell ref="CM89:CQ89"/>
    <mergeCell ref="CR89:CV89"/>
    <mergeCell ref="CW89:DA89"/>
    <mergeCell ref="DB89:DF89"/>
    <mergeCell ref="DG89:DK89"/>
    <mergeCell ref="DL89:DP89"/>
    <mergeCell ref="DQ89:DU89"/>
    <mergeCell ref="CR88:CV88"/>
    <mergeCell ref="CW88:DA88"/>
    <mergeCell ref="DB88:DF88"/>
    <mergeCell ref="DG88:DK88"/>
    <mergeCell ref="DL88:DP88"/>
    <mergeCell ref="DQ88:DU88"/>
    <mergeCell ref="DV91:DZ91"/>
    <mergeCell ref="BS92:CG92"/>
    <mergeCell ref="CH92:CL92"/>
    <mergeCell ref="CM92:CQ92"/>
    <mergeCell ref="CR92:CV92"/>
    <mergeCell ref="CW92:DA92"/>
    <mergeCell ref="DB92:DF92"/>
    <mergeCell ref="DG92:DK92"/>
    <mergeCell ref="DL92:DP92"/>
    <mergeCell ref="DQ92:DU92"/>
    <mergeCell ref="DV90:DZ90"/>
    <mergeCell ref="BS91:CG91"/>
    <mergeCell ref="CH91:CL91"/>
    <mergeCell ref="CM91:CQ91"/>
    <mergeCell ref="CR91:CV91"/>
    <mergeCell ref="CW91:DA91"/>
    <mergeCell ref="DB91:DF91"/>
    <mergeCell ref="DG91:DK91"/>
    <mergeCell ref="DL91:DP91"/>
    <mergeCell ref="DQ91:DU91"/>
    <mergeCell ref="DV93:DZ93"/>
    <mergeCell ref="BS94:CG94"/>
    <mergeCell ref="CH94:CL94"/>
    <mergeCell ref="CM94:CQ94"/>
    <mergeCell ref="CR94:CV94"/>
    <mergeCell ref="CW94:DA94"/>
    <mergeCell ref="DB94:DF94"/>
    <mergeCell ref="DG94:DK94"/>
    <mergeCell ref="DL94:DP94"/>
    <mergeCell ref="DQ94:DU94"/>
    <mergeCell ref="DV92:DZ92"/>
    <mergeCell ref="BS93:CG93"/>
    <mergeCell ref="CH93:CL93"/>
    <mergeCell ref="CM93:CQ93"/>
    <mergeCell ref="CR93:CV93"/>
    <mergeCell ref="CW93:DA93"/>
    <mergeCell ref="DB93:DF93"/>
    <mergeCell ref="DG93:DK93"/>
    <mergeCell ref="DL93:DP93"/>
    <mergeCell ref="DQ93:DU93"/>
    <mergeCell ref="DV95:DZ95"/>
    <mergeCell ref="BS96:CG96"/>
    <mergeCell ref="CH96:CL96"/>
    <mergeCell ref="CM96:CQ96"/>
    <mergeCell ref="CR96:CV96"/>
    <mergeCell ref="CW96:DA96"/>
    <mergeCell ref="DB96:DF96"/>
    <mergeCell ref="DG96:DK96"/>
    <mergeCell ref="DL96:DP96"/>
    <mergeCell ref="DQ96:DU96"/>
    <mergeCell ref="DV94:DZ94"/>
    <mergeCell ref="BS95:CG95"/>
    <mergeCell ref="CH95:CL95"/>
    <mergeCell ref="CM95:CQ95"/>
    <mergeCell ref="CR95:CV95"/>
    <mergeCell ref="CW95:DA95"/>
    <mergeCell ref="DB95:DF95"/>
    <mergeCell ref="DG95:DK95"/>
    <mergeCell ref="DL95:DP95"/>
    <mergeCell ref="DQ95:DU95"/>
    <mergeCell ref="DV97:DZ97"/>
    <mergeCell ref="BS98:CG98"/>
    <mergeCell ref="CH98:CL98"/>
    <mergeCell ref="CM98:CQ98"/>
    <mergeCell ref="CR98:CV98"/>
    <mergeCell ref="CW98:DA98"/>
    <mergeCell ref="DB98:DF98"/>
    <mergeCell ref="DG98:DK98"/>
    <mergeCell ref="DL98:DP98"/>
    <mergeCell ref="DQ98:DU98"/>
    <mergeCell ref="DV96:DZ96"/>
    <mergeCell ref="BS97:CG97"/>
    <mergeCell ref="CH97:CL97"/>
    <mergeCell ref="CM97:CQ97"/>
    <mergeCell ref="CR97:CV97"/>
    <mergeCell ref="CW97:DA97"/>
    <mergeCell ref="DB97:DF97"/>
    <mergeCell ref="DG97:DK97"/>
    <mergeCell ref="DL97:DP97"/>
    <mergeCell ref="DQ97:DU97"/>
    <mergeCell ref="DV99:DZ99"/>
    <mergeCell ref="BS100:CG100"/>
    <mergeCell ref="CH100:CL100"/>
    <mergeCell ref="CM100:CQ100"/>
    <mergeCell ref="CR100:CV100"/>
    <mergeCell ref="CW100:DA100"/>
    <mergeCell ref="DB100:DF100"/>
    <mergeCell ref="DG100:DK100"/>
    <mergeCell ref="DL100:DP100"/>
    <mergeCell ref="DQ100:DU100"/>
    <mergeCell ref="DV98:DZ98"/>
    <mergeCell ref="BS99:CG99"/>
    <mergeCell ref="CH99:CL99"/>
    <mergeCell ref="CM99:CQ99"/>
    <mergeCell ref="CR99:CV99"/>
    <mergeCell ref="CW99:DA99"/>
    <mergeCell ref="DB99:DF99"/>
    <mergeCell ref="DG99:DK99"/>
    <mergeCell ref="DL99:DP99"/>
    <mergeCell ref="DQ99:DU99"/>
    <mergeCell ref="DV101:DZ101"/>
    <mergeCell ref="BR102:CG102"/>
    <mergeCell ref="CH102:CL102"/>
    <mergeCell ref="CM102:CQ102"/>
    <mergeCell ref="CR102:CV102"/>
    <mergeCell ref="CW102:DA102"/>
    <mergeCell ref="DB102:DF102"/>
    <mergeCell ref="DG102:DK102"/>
    <mergeCell ref="DL102:DP102"/>
    <mergeCell ref="DQ102:DU102"/>
    <mergeCell ref="DV100:DZ100"/>
    <mergeCell ref="BS101:CG101"/>
    <mergeCell ref="CH101:CL101"/>
    <mergeCell ref="CM101:CQ101"/>
    <mergeCell ref="CR101:CV101"/>
    <mergeCell ref="CW101:DA101"/>
    <mergeCell ref="DB101:DF101"/>
    <mergeCell ref="DG101:DK101"/>
    <mergeCell ref="DL101:DP101"/>
    <mergeCell ref="DQ101:DU101"/>
    <mergeCell ref="DG109:DK109"/>
    <mergeCell ref="DL109:DP109"/>
    <mergeCell ref="DQ109:DU109"/>
    <mergeCell ref="DV109:DZ109"/>
    <mergeCell ref="A110:Z110"/>
    <mergeCell ref="AA110:AE110"/>
    <mergeCell ref="AF110:AJ110"/>
    <mergeCell ref="AK110:AO110"/>
    <mergeCell ref="AP110:AT110"/>
    <mergeCell ref="AU110:AY119"/>
    <mergeCell ref="AU109:BP109"/>
    <mergeCell ref="BQ109:BU109"/>
    <mergeCell ref="BV109:BZ109"/>
    <mergeCell ref="CA109:CE109"/>
    <mergeCell ref="CF109:CJ109"/>
    <mergeCell ref="CK109:DF109"/>
    <mergeCell ref="DV102:DZ102"/>
    <mergeCell ref="BQ103:DZ103"/>
    <mergeCell ref="BQ104:DZ104"/>
    <mergeCell ref="A108:AT108"/>
    <mergeCell ref="AU108:DZ108"/>
    <mergeCell ref="A109:Z109"/>
    <mergeCell ref="AA109:AE109"/>
    <mergeCell ref="AF109:AJ109"/>
    <mergeCell ref="AK109:AO109"/>
    <mergeCell ref="AP109:AT109"/>
    <mergeCell ref="CF111:CJ111"/>
    <mergeCell ref="CM111:DF111"/>
    <mergeCell ref="DG111:DK111"/>
    <mergeCell ref="DL111:DP111"/>
    <mergeCell ref="DQ111:DU111"/>
    <mergeCell ref="DV111:DZ111"/>
    <mergeCell ref="CM110:DF110"/>
    <mergeCell ref="DG110:DK110"/>
    <mergeCell ref="DL110:DP110"/>
    <mergeCell ref="DQ110:DU110"/>
    <mergeCell ref="DV110:DZ110"/>
    <mergeCell ref="A111:Z111"/>
    <mergeCell ref="AA111:AE111"/>
    <mergeCell ref="AF111:AJ111"/>
    <mergeCell ref="AK111:AO111"/>
    <mergeCell ref="AP111:AT111"/>
    <mergeCell ref="AZ110:BP110"/>
    <mergeCell ref="BQ110:BU110"/>
    <mergeCell ref="BV110:BZ110"/>
    <mergeCell ref="CA110:CE110"/>
    <mergeCell ref="CF110:CJ110"/>
    <mergeCell ref="CK110:CL119"/>
    <mergeCell ref="AZ111:BP111"/>
    <mergeCell ref="BQ111:BU111"/>
    <mergeCell ref="BV111:BZ111"/>
    <mergeCell ref="CA111:CE111"/>
    <mergeCell ref="DG112:DK112"/>
    <mergeCell ref="DL112:DP112"/>
    <mergeCell ref="DQ112:DU112"/>
    <mergeCell ref="DV112:DZ112"/>
    <mergeCell ref="C113:Z113"/>
    <mergeCell ref="AA113:AE113"/>
    <mergeCell ref="AF113:AJ113"/>
    <mergeCell ref="AK113:AO113"/>
    <mergeCell ref="AP113:AT113"/>
    <mergeCell ref="AZ113:BP113"/>
    <mergeCell ref="AZ112:BP112"/>
    <mergeCell ref="BQ112:BU112"/>
    <mergeCell ref="BV112:BZ112"/>
    <mergeCell ref="CA112:CE112"/>
    <mergeCell ref="CF112:CJ112"/>
    <mergeCell ref="CM112:DF112"/>
    <mergeCell ref="A112:B116"/>
    <mergeCell ref="C112:Z112"/>
    <mergeCell ref="AA112:AE112"/>
    <mergeCell ref="AF112:AJ112"/>
    <mergeCell ref="AK112:AO112"/>
    <mergeCell ref="AP112:AT112"/>
    <mergeCell ref="DQ114:DU114"/>
    <mergeCell ref="DV114:DZ114"/>
    <mergeCell ref="C115:Z115"/>
    <mergeCell ref="AA115:AE115"/>
    <mergeCell ref="AF115:AJ115"/>
    <mergeCell ref="AK115:AO115"/>
    <mergeCell ref="AP115:AT115"/>
    <mergeCell ref="AZ115:BP115"/>
    <mergeCell ref="BQ115:BU115"/>
    <mergeCell ref="BV115:BZ115"/>
    <mergeCell ref="BV114:BZ114"/>
    <mergeCell ref="CA114:CE114"/>
    <mergeCell ref="CF114:CJ114"/>
    <mergeCell ref="CM114:DF114"/>
    <mergeCell ref="DG114:DK114"/>
    <mergeCell ref="DL114:DP114"/>
    <mergeCell ref="DL113:DP113"/>
    <mergeCell ref="DQ113:DU113"/>
    <mergeCell ref="DV113:DZ113"/>
    <mergeCell ref="C114:Z114"/>
    <mergeCell ref="AA114:AE114"/>
    <mergeCell ref="AF114:AJ114"/>
    <mergeCell ref="AK114:AO114"/>
    <mergeCell ref="AP114:AT114"/>
    <mergeCell ref="AZ114:BP114"/>
    <mergeCell ref="BQ114:BU114"/>
    <mergeCell ref="BQ113:BU113"/>
    <mergeCell ref="BV113:BZ113"/>
    <mergeCell ref="CA113:CE113"/>
    <mergeCell ref="CF113:CJ113"/>
    <mergeCell ref="CM113:DF113"/>
    <mergeCell ref="DG113:DK113"/>
    <mergeCell ref="CF116:CJ116"/>
    <mergeCell ref="CM116:DF116"/>
    <mergeCell ref="DG116:DK116"/>
    <mergeCell ref="DL116:DP116"/>
    <mergeCell ref="DQ116:DU116"/>
    <mergeCell ref="DV116:DZ116"/>
    <mergeCell ref="DV115:DZ115"/>
    <mergeCell ref="C116:Z116"/>
    <mergeCell ref="AA116:AE116"/>
    <mergeCell ref="AF116:AJ116"/>
    <mergeCell ref="AK116:AO116"/>
    <mergeCell ref="AP116:AT116"/>
    <mergeCell ref="AZ116:BP116"/>
    <mergeCell ref="BQ116:BU116"/>
    <mergeCell ref="BV116:BZ116"/>
    <mergeCell ref="CA116:CE116"/>
    <mergeCell ref="CA115:CE115"/>
    <mergeCell ref="CF115:CJ115"/>
    <mergeCell ref="CM115:DF115"/>
    <mergeCell ref="DG115:DK115"/>
    <mergeCell ref="DL115:DP115"/>
    <mergeCell ref="DQ115:DU115"/>
    <mergeCell ref="DG117:DK117"/>
    <mergeCell ref="DL117:DP117"/>
    <mergeCell ref="DQ117:DU117"/>
    <mergeCell ref="DV117:DZ117"/>
    <mergeCell ref="A118:Z118"/>
    <mergeCell ref="AA118:AE118"/>
    <mergeCell ref="AF118:AJ118"/>
    <mergeCell ref="AK118:AO118"/>
    <mergeCell ref="AP118:AT118"/>
    <mergeCell ref="AZ118:BP118"/>
    <mergeCell ref="AZ117:BP117"/>
    <mergeCell ref="BQ117:BU117"/>
    <mergeCell ref="BV117:BZ117"/>
    <mergeCell ref="CA117:CE117"/>
    <mergeCell ref="CF117:CJ117"/>
    <mergeCell ref="CM117:DF117"/>
    <mergeCell ref="A117:X117"/>
    <mergeCell ref="Y117:Z117"/>
    <mergeCell ref="AA117:AE117"/>
    <mergeCell ref="AF117:AJ117"/>
    <mergeCell ref="AK117:AO117"/>
    <mergeCell ref="AP117:AT117"/>
    <mergeCell ref="DL119:DP119"/>
    <mergeCell ref="DQ119:DU119"/>
    <mergeCell ref="DV119:DZ119"/>
    <mergeCell ref="C120:Z120"/>
    <mergeCell ref="AA120:AE120"/>
    <mergeCell ref="AF120:AJ120"/>
    <mergeCell ref="AK120:AO120"/>
    <mergeCell ref="AP120:AT120"/>
    <mergeCell ref="AU120:AY123"/>
    <mergeCell ref="AZ120:BP120"/>
    <mergeCell ref="BQ119:BU119"/>
    <mergeCell ref="BV119:BZ119"/>
    <mergeCell ref="CA119:CE119"/>
    <mergeCell ref="CF119:CJ119"/>
    <mergeCell ref="CM119:DF119"/>
    <mergeCell ref="DG119:DK119"/>
    <mergeCell ref="DL118:DP118"/>
    <mergeCell ref="DQ118:DU118"/>
    <mergeCell ref="DV118:DZ118"/>
    <mergeCell ref="C119:Z119"/>
    <mergeCell ref="AA119:AE119"/>
    <mergeCell ref="AF119:AJ119"/>
    <mergeCell ref="AK119:AO119"/>
    <mergeCell ref="AP119:AT119"/>
    <mergeCell ref="BO119:BP119"/>
    <mergeCell ref="BQ118:BU118"/>
    <mergeCell ref="BV118:BZ118"/>
    <mergeCell ref="CA118:CE118"/>
    <mergeCell ref="CF118:CJ118"/>
    <mergeCell ref="CM118:DF118"/>
    <mergeCell ref="DG118:DK118"/>
    <mergeCell ref="DG120:DK120"/>
    <mergeCell ref="DL120:DP120"/>
    <mergeCell ref="DQ120:DU120"/>
    <mergeCell ref="DV120:DZ120"/>
    <mergeCell ref="C121:Z121"/>
    <mergeCell ref="AA121:AE121"/>
    <mergeCell ref="AF121:AJ121"/>
    <mergeCell ref="AK121:AO121"/>
    <mergeCell ref="AP121:AT121"/>
    <mergeCell ref="AZ121:BP121"/>
    <mergeCell ref="BQ120:BU120"/>
    <mergeCell ref="BV120:BZ120"/>
    <mergeCell ref="CA120:CE120"/>
    <mergeCell ref="CF120:CJ120"/>
    <mergeCell ref="CK120:CO124"/>
    <mergeCell ref="CP120:DF120"/>
    <mergeCell ref="BQ121:BU121"/>
    <mergeCell ref="BV121:BZ121"/>
    <mergeCell ref="CA121:CE121"/>
    <mergeCell ref="CF121:CJ121"/>
    <mergeCell ref="DG122:DK122"/>
    <mergeCell ref="DL122:DP122"/>
    <mergeCell ref="DQ122:DU122"/>
    <mergeCell ref="DV122:DZ122"/>
    <mergeCell ref="C123:Z123"/>
    <mergeCell ref="AA123:AE123"/>
    <mergeCell ref="AF123:AJ123"/>
    <mergeCell ref="AK123:AO123"/>
    <mergeCell ref="AP123:AT123"/>
    <mergeCell ref="BO123:BP123"/>
    <mergeCell ref="AZ122:BP122"/>
    <mergeCell ref="BQ122:BU122"/>
    <mergeCell ref="BV122:BZ122"/>
    <mergeCell ref="CA122:CE122"/>
    <mergeCell ref="CF122:CJ122"/>
    <mergeCell ref="CP122:DF122"/>
    <mergeCell ref="CP121:DF121"/>
    <mergeCell ref="DG121:DK121"/>
    <mergeCell ref="DL121:DP121"/>
    <mergeCell ref="DQ121:DU121"/>
    <mergeCell ref="DV121:DZ121"/>
    <mergeCell ref="C122:Z122"/>
    <mergeCell ref="AA122:AE122"/>
    <mergeCell ref="AF122:AJ122"/>
    <mergeCell ref="AK122:AO122"/>
    <mergeCell ref="AP122:AT122"/>
    <mergeCell ref="DQ124:DU124"/>
    <mergeCell ref="DV124:DZ124"/>
    <mergeCell ref="C125:Z125"/>
    <mergeCell ref="AA125:AE125"/>
    <mergeCell ref="AF125:AJ125"/>
    <mergeCell ref="AK125:AO125"/>
    <mergeCell ref="AP125:AT125"/>
    <mergeCell ref="CK125:CO128"/>
    <mergeCell ref="CP125:DF125"/>
    <mergeCell ref="DG125:DK125"/>
    <mergeCell ref="BV124:BZ124"/>
    <mergeCell ref="CA124:CE124"/>
    <mergeCell ref="CF124:CJ124"/>
    <mergeCell ref="CP124:DF124"/>
    <mergeCell ref="DG124:DK124"/>
    <mergeCell ref="DL124:DP124"/>
    <mergeCell ref="DL123:DP123"/>
    <mergeCell ref="DQ123:DU123"/>
    <mergeCell ref="DV123:DZ123"/>
    <mergeCell ref="CF123:CJ123"/>
    <mergeCell ref="CP123:DF123"/>
    <mergeCell ref="DG123:DK123"/>
    <mergeCell ref="DL126:DP126"/>
    <mergeCell ref="DQ126:DU126"/>
    <mergeCell ref="DV126:DZ126"/>
    <mergeCell ref="C127:Z127"/>
    <mergeCell ref="AA127:AE127"/>
    <mergeCell ref="AF127:AJ127"/>
    <mergeCell ref="AK127:AO127"/>
    <mergeCell ref="AP127:AT127"/>
    <mergeCell ref="AX127:BE127"/>
    <mergeCell ref="BF127:BL127"/>
    <mergeCell ref="DL125:DP125"/>
    <mergeCell ref="DQ125:DU125"/>
    <mergeCell ref="DV125:DZ125"/>
    <mergeCell ref="C126:Z126"/>
    <mergeCell ref="AA126:AE126"/>
    <mergeCell ref="AF126:AJ126"/>
    <mergeCell ref="AK126:AO126"/>
    <mergeCell ref="AP126:AT126"/>
    <mergeCell ref="CP126:DF126"/>
    <mergeCell ref="DG126:DK126"/>
    <mergeCell ref="CP128:DF128"/>
    <mergeCell ref="DG128:DK128"/>
    <mergeCell ref="DL128:DP128"/>
    <mergeCell ref="DQ128:DU128"/>
    <mergeCell ref="DV128:DZ128"/>
    <mergeCell ref="DV127:DZ127"/>
    <mergeCell ref="A128:V128"/>
    <mergeCell ref="W128:Z128"/>
    <mergeCell ref="AA128:AE128"/>
    <mergeCell ref="AF128:AJ128"/>
    <mergeCell ref="AK128:AO128"/>
    <mergeCell ref="AP128:AT128"/>
    <mergeCell ref="AX128:BE128"/>
    <mergeCell ref="BF128:BL128"/>
    <mergeCell ref="BM128:BS128"/>
    <mergeCell ref="BM127:BS127"/>
    <mergeCell ref="BT127:BZ127"/>
    <mergeCell ref="CP127:DF127"/>
    <mergeCell ref="DG127:DK127"/>
    <mergeCell ref="DL127:DP127"/>
    <mergeCell ref="DQ127:DU127"/>
    <mergeCell ref="A119:B127"/>
    <mergeCell ref="C124:Z124"/>
    <mergeCell ref="AA124:AE124"/>
    <mergeCell ref="AF124:AJ124"/>
    <mergeCell ref="AK124:AO124"/>
    <mergeCell ref="AP124:AT124"/>
    <mergeCell ref="AU124:BP124"/>
    <mergeCell ref="BQ124:BU124"/>
    <mergeCell ref="BQ123:BU123"/>
    <mergeCell ref="BV123:BZ123"/>
    <mergeCell ref="CA123:CE123"/>
    <mergeCell ref="AX129:BE129"/>
    <mergeCell ref="BF129:BL129"/>
    <mergeCell ref="BM129:BS129"/>
    <mergeCell ref="BT129:BZ129"/>
    <mergeCell ref="A130:V130"/>
    <mergeCell ref="W130:Z130"/>
    <mergeCell ref="AA130:AE130"/>
    <mergeCell ref="AF130:AJ130"/>
    <mergeCell ref="AK130:AO130"/>
    <mergeCell ref="AP130:AT130"/>
    <mergeCell ref="A129:V129"/>
    <mergeCell ref="W129:Z129"/>
    <mergeCell ref="AA129:AE129"/>
    <mergeCell ref="AF129:AJ129"/>
    <mergeCell ref="AK129:AO129"/>
    <mergeCell ref="AP129:AT129"/>
    <mergeCell ref="BT128:BZ128"/>
    <mergeCell ref="V133:Z133"/>
    <mergeCell ref="AA133:AE133"/>
    <mergeCell ref="AF133:AJ133"/>
    <mergeCell ref="AK133:AO133"/>
    <mergeCell ref="AP133:AT133"/>
    <mergeCell ref="AX131:BE131"/>
    <mergeCell ref="BF131:BL131"/>
    <mergeCell ref="BM131:BS131"/>
    <mergeCell ref="BT131:BZ131"/>
    <mergeCell ref="A132:U133"/>
    <mergeCell ref="V132:Z132"/>
    <mergeCell ref="AA132:AE132"/>
    <mergeCell ref="AF132:AJ132"/>
    <mergeCell ref="AK132:AO132"/>
    <mergeCell ref="AP132:AT132"/>
    <mergeCell ref="AX130:BE130"/>
    <mergeCell ref="BF130:BL130"/>
    <mergeCell ref="BM130:BS130"/>
    <mergeCell ref="BT130:BZ130"/>
    <mergeCell ref="A131:V131"/>
    <mergeCell ref="W131:Z131"/>
    <mergeCell ref="AA131:AE131"/>
    <mergeCell ref="AF131:AJ131"/>
    <mergeCell ref="AK131:AO131"/>
    <mergeCell ref="AP131:AT131"/>
  </mergeCells>
  <phoneticPr fontId="2"/>
  <pageMargins left="0.59055118110236227" right="0" top="0.59055118110236227" bottom="0.59055118110236227" header="0.39370078740157483" footer="0.39370078740157483"/>
  <pageSetup paperSize="8" scale="39" orientation="portrait" horizontalDpi="1200" verticalDpi="1200" r:id="rId1"/>
  <headerFooter alignWithMargins="0">
    <oddFooter>&amp;C&amp;P/&amp;N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Q105"/>
  <sheetViews>
    <sheetView showGridLines="0" view="pageBreakPreview" zoomScaleNormal="85" zoomScaleSheetLayoutView="100" workbookViewId="0"/>
  </sheetViews>
  <sheetFormatPr defaultColWidth="0" defaultRowHeight="13.5" customHeight="1" zeroHeight="1" x14ac:dyDescent="0.15"/>
  <cols>
    <col min="1" max="120" width="2.75" style="292" customWidth="1"/>
    <col min="121" max="121" width="0" style="291" hidden="1" customWidth="1"/>
    <col min="122" max="16384" width="9" style="291" hidden="1"/>
  </cols>
  <sheetData>
    <row r="1" spans="1:120" x14ac:dyDescent="0.15">
      <c r="A1" s="291"/>
      <c r="B1" s="291"/>
      <c r="C1" s="291"/>
      <c r="D1" s="291"/>
      <c r="E1" s="291"/>
      <c r="F1" s="291"/>
      <c r="G1" s="291"/>
      <c r="H1" s="291"/>
      <c r="I1" s="291"/>
      <c r="J1" s="291"/>
      <c r="K1" s="291"/>
      <c r="L1" s="291"/>
      <c r="M1" s="291"/>
      <c r="N1" s="291"/>
      <c r="O1" s="291"/>
      <c r="P1" s="291"/>
      <c r="Q1" s="291"/>
      <c r="R1" s="291"/>
      <c r="S1" s="291"/>
      <c r="T1" s="291"/>
      <c r="U1" s="291"/>
      <c r="V1" s="291"/>
      <c r="W1" s="291"/>
      <c r="X1" s="291"/>
      <c r="Y1" s="291"/>
      <c r="Z1" s="291"/>
      <c r="AA1" s="291"/>
      <c r="AB1" s="291"/>
      <c r="AC1" s="291"/>
      <c r="AD1" s="291"/>
      <c r="AE1" s="291"/>
      <c r="AF1" s="291"/>
      <c r="AG1" s="291"/>
      <c r="AH1" s="291"/>
      <c r="AI1" s="291"/>
      <c r="AJ1" s="291"/>
      <c r="AK1" s="291"/>
      <c r="AL1" s="291"/>
      <c r="AM1" s="291"/>
      <c r="AN1" s="291"/>
      <c r="AO1" s="291"/>
      <c r="AP1" s="291"/>
      <c r="AQ1" s="291"/>
      <c r="AR1" s="291"/>
      <c r="AS1" s="291"/>
      <c r="AT1" s="291"/>
      <c r="AU1" s="291"/>
      <c r="AV1" s="291"/>
      <c r="AW1" s="291"/>
      <c r="AX1" s="291"/>
      <c r="AY1" s="291"/>
      <c r="AZ1" s="291"/>
      <c r="BA1" s="291"/>
      <c r="BB1" s="291"/>
      <c r="BC1" s="291"/>
      <c r="BD1" s="291"/>
      <c r="BE1" s="291"/>
      <c r="BF1" s="291"/>
      <c r="BG1" s="291"/>
      <c r="BH1" s="291"/>
      <c r="BI1" s="291"/>
      <c r="BJ1" s="291"/>
      <c r="BK1" s="291"/>
      <c r="BL1" s="291"/>
      <c r="BM1" s="291"/>
      <c r="BN1" s="291"/>
      <c r="BO1" s="291"/>
      <c r="BP1" s="291"/>
      <c r="BQ1" s="291"/>
      <c r="BR1" s="291"/>
      <c r="BS1" s="291"/>
      <c r="BT1" s="291"/>
      <c r="BU1" s="291"/>
      <c r="BV1" s="291"/>
      <c r="BW1" s="291"/>
      <c r="BX1" s="291"/>
      <c r="BY1" s="291"/>
      <c r="BZ1" s="291"/>
      <c r="CA1" s="291"/>
      <c r="CB1" s="291"/>
      <c r="CC1" s="291"/>
      <c r="CD1" s="291"/>
      <c r="CE1" s="291"/>
      <c r="CF1" s="291"/>
      <c r="CG1" s="291"/>
      <c r="CH1" s="291"/>
      <c r="CI1" s="291"/>
      <c r="CJ1" s="291"/>
      <c r="CK1" s="291"/>
      <c r="CL1" s="291"/>
      <c r="CM1" s="291"/>
      <c r="CN1" s="291"/>
      <c r="CO1" s="291"/>
      <c r="CP1" s="291"/>
      <c r="CQ1" s="291"/>
      <c r="CR1" s="291"/>
      <c r="CS1" s="291"/>
      <c r="CT1" s="291"/>
      <c r="CU1" s="291"/>
      <c r="CV1" s="291"/>
      <c r="CW1" s="291"/>
      <c r="CX1" s="291"/>
      <c r="CY1" s="291"/>
      <c r="CZ1" s="291"/>
      <c r="DA1" s="291"/>
      <c r="DB1" s="291"/>
      <c r="DC1" s="291"/>
      <c r="DD1" s="291"/>
      <c r="DE1" s="291"/>
      <c r="DF1" s="291"/>
      <c r="DG1" s="291"/>
      <c r="DH1" s="291"/>
      <c r="DI1" s="291"/>
      <c r="DJ1" s="291"/>
      <c r="DK1" s="291"/>
      <c r="DL1" s="291"/>
      <c r="DM1" s="291"/>
      <c r="DN1" s="291"/>
      <c r="DO1" s="291"/>
      <c r="DP1" s="291"/>
    </row>
    <row r="2" spans="1:120" x14ac:dyDescent="0.15"/>
    <row r="3" spans="1:120" x14ac:dyDescent="0.15"/>
    <row r="4" spans="1:120" x14ac:dyDescent="0.15"/>
    <row r="5" spans="1:120" x14ac:dyDescent="0.15"/>
    <row r="6" spans="1:120" x14ac:dyDescent="0.15"/>
    <row r="7" spans="1:120" x14ac:dyDescent="0.15"/>
    <row r="8" spans="1:120" x14ac:dyDescent="0.15"/>
    <row r="9" spans="1:120" x14ac:dyDescent="0.15"/>
    <row r="10" spans="1:120" x14ac:dyDescent="0.15"/>
    <row r="11" spans="1:120" x14ac:dyDescent="0.15"/>
    <row r="12" spans="1:120" x14ac:dyDescent="0.15"/>
    <row r="13" spans="1:120" x14ac:dyDescent="0.15"/>
    <row r="14" spans="1:120" x14ac:dyDescent="0.15"/>
    <row r="15" spans="1:120" x14ac:dyDescent="0.15"/>
    <row r="16" spans="1:120" x14ac:dyDescent="0.15">
      <c r="DP16" s="291"/>
    </row>
    <row r="17" spans="119:120" x14ac:dyDescent="0.15">
      <c r="DP17" s="291"/>
    </row>
    <row r="18" spans="119:120" x14ac:dyDescent="0.15"/>
    <row r="19" spans="119:120" x14ac:dyDescent="0.15"/>
    <row r="20" spans="119:120" x14ac:dyDescent="0.15">
      <c r="DO20" s="291"/>
      <c r="DP20" s="291"/>
    </row>
    <row r="21" spans="119:120" x14ac:dyDescent="0.15">
      <c r="DP21" s="291"/>
    </row>
    <row r="22" spans="119:120" x14ac:dyDescent="0.15"/>
    <row r="23" spans="119:120" x14ac:dyDescent="0.15">
      <c r="DO23" s="291"/>
      <c r="DP23" s="291"/>
    </row>
    <row r="24" spans="119:120" x14ac:dyDescent="0.15">
      <c r="DP24" s="291"/>
    </row>
    <row r="25" spans="119:120" x14ac:dyDescent="0.15">
      <c r="DP25" s="291"/>
    </row>
    <row r="26" spans="119:120" x14ac:dyDescent="0.15">
      <c r="DO26" s="291"/>
      <c r="DP26" s="291"/>
    </row>
    <row r="27" spans="119:120" x14ac:dyDescent="0.15"/>
    <row r="28" spans="119:120" x14ac:dyDescent="0.15">
      <c r="DO28" s="291"/>
      <c r="DP28" s="291"/>
    </row>
    <row r="29" spans="119:120" x14ac:dyDescent="0.15">
      <c r="DP29" s="291"/>
    </row>
    <row r="30" spans="119:120" x14ac:dyDescent="0.15"/>
    <row r="31" spans="119:120" x14ac:dyDescent="0.15">
      <c r="DO31" s="291"/>
      <c r="DP31" s="291"/>
    </row>
    <row r="32" spans="119:120" x14ac:dyDescent="0.15"/>
    <row r="33" spans="98:120" x14ac:dyDescent="0.15">
      <c r="DO33" s="291"/>
      <c r="DP33" s="291"/>
    </row>
    <row r="34" spans="98:120" x14ac:dyDescent="0.15">
      <c r="DM34" s="291"/>
    </row>
    <row r="35" spans="98:120" x14ac:dyDescent="0.15">
      <c r="CT35" s="291"/>
      <c r="CU35" s="291"/>
      <c r="CV35" s="291"/>
      <c r="CY35" s="291"/>
      <c r="CZ35" s="291"/>
      <c r="DA35" s="291"/>
      <c r="DD35" s="291"/>
      <c r="DE35" s="291"/>
      <c r="DF35" s="291"/>
      <c r="DI35" s="291"/>
      <c r="DJ35" s="291"/>
      <c r="DK35" s="291"/>
      <c r="DM35" s="291"/>
      <c r="DN35" s="291"/>
      <c r="DO35" s="291"/>
      <c r="DP35" s="291"/>
    </row>
    <row r="36" spans="98:120" x14ac:dyDescent="0.15"/>
    <row r="37" spans="98:120" x14ac:dyDescent="0.15">
      <c r="CW37" s="291"/>
      <c r="DB37" s="291"/>
      <c r="DG37" s="291"/>
      <c r="DL37" s="291"/>
      <c r="DP37" s="291"/>
    </row>
    <row r="38" spans="98:120" x14ac:dyDescent="0.15">
      <c r="CT38" s="291"/>
      <c r="CU38" s="291"/>
      <c r="CV38" s="291"/>
      <c r="CW38" s="291"/>
      <c r="CY38" s="291"/>
      <c r="CZ38" s="291"/>
      <c r="DA38" s="291"/>
      <c r="DB38" s="291"/>
      <c r="DD38" s="291"/>
      <c r="DE38" s="291"/>
      <c r="DF38" s="291"/>
      <c r="DG38" s="291"/>
      <c r="DI38" s="291"/>
      <c r="DJ38" s="291"/>
      <c r="DK38" s="291"/>
      <c r="DL38" s="291"/>
      <c r="DN38" s="291"/>
      <c r="DO38" s="291"/>
      <c r="DP38" s="291"/>
    </row>
    <row r="39" spans="98:120" x14ac:dyDescent="0.15"/>
    <row r="40" spans="98:120" x14ac:dyDescent="0.15"/>
    <row r="41" spans="98:120" x14ac:dyDescent="0.15"/>
    <row r="42" spans="98:120" x14ac:dyDescent="0.15"/>
    <row r="43" spans="98:120" x14ac:dyDescent="0.15"/>
    <row r="44" spans="98:120" x14ac:dyDescent="0.15"/>
    <row r="45" spans="98:120" x14ac:dyDescent="0.15"/>
    <row r="46" spans="98:120" x14ac:dyDescent="0.15"/>
    <row r="47" spans="98:120" x14ac:dyDescent="0.15"/>
    <row r="48" spans="98:120" x14ac:dyDescent="0.15"/>
    <row r="49" spans="22:120" x14ac:dyDescent="0.15">
      <c r="DN49" s="291"/>
      <c r="DO49" s="291"/>
      <c r="DP49" s="291"/>
    </row>
    <row r="50" spans="22:120" x14ac:dyDescent="0.15"/>
    <row r="51" spans="22:120" x14ac:dyDescent="0.15"/>
    <row r="52" spans="22:120" x14ac:dyDescent="0.15"/>
    <row r="53" spans="22:120" x14ac:dyDescent="0.15"/>
    <row r="54" spans="22:120" x14ac:dyDescent="0.15"/>
    <row r="55" spans="22:120" x14ac:dyDescent="0.15"/>
    <row r="56" spans="22:120" x14ac:dyDescent="0.15"/>
    <row r="57" spans="22:120" x14ac:dyDescent="0.15"/>
    <row r="58" spans="22:120" x14ac:dyDescent="0.15"/>
    <row r="59" spans="22:120" x14ac:dyDescent="0.15"/>
    <row r="60" spans="22:120" x14ac:dyDescent="0.15"/>
    <row r="61" spans="22:120" x14ac:dyDescent="0.15"/>
    <row r="62" spans="22:120" x14ac:dyDescent="0.15"/>
    <row r="63" spans="22:120" x14ac:dyDescent="0.15">
      <c r="W63" s="291"/>
      <c r="CS63" s="291"/>
      <c r="CX63" s="291"/>
      <c r="DC63" s="291"/>
      <c r="DH63" s="291"/>
    </row>
    <row r="64" spans="22:120" x14ac:dyDescent="0.15">
      <c r="V64" s="291"/>
    </row>
    <row r="65" spans="15:120" x14ac:dyDescent="0.15">
      <c r="X65" s="291"/>
      <c r="Z65" s="291"/>
      <c r="AA65" s="291"/>
      <c r="AB65" s="291"/>
      <c r="AC65" s="291"/>
      <c r="AD65" s="291"/>
      <c r="AE65" s="291"/>
      <c r="AF65" s="291"/>
      <c r="AG65" s="291"/>
      <c r="AH65" s="291"/>
      <c r="AI65" s="291"/>
      <c r="AJ65" s="291"/>
      <c r="AK65" s="291"/>
      <c r="AL65" s="291"/>
      <c r="AM65" s="291"/>
      <c r="AN65" s="291"/>
      <c r="AO65" s="291"/>
      <c r="AP65" s="291"/>
      <c r="AQ65" s="291"/>
      <c r="AR65" s="291"/>
      <c r="AS65" s="291"/>
      <c r="AT65" s="291"/>
      <c r="AU65" s="291"/>
      <c r="AV65" s="291"/>
      <c r="AW65" s="291"/>
      <c r="AX65" s="291"/>
      <c r="AY65" s="291"/>
      <c r="AZ65" s="291"/>
      <c r="BA65" s="291"/>
      <c r="BB65" s="291"/>
      <c r="BC65" s="291"/>
      <c r="BD65" s="291"/>
      <c r="BE65" s="291"/>
      <c r="BF65" s="291"/>
      <c r="BG65" s="291"/>
      <c r="BH65" s="291"/>
      <c r="BI65" s="291"/>
      <c r="BJ65" s="291"/>
      <c r="BK65" s="291"/>
      <c r="BL65" s="291"/>
      <c r="BM65" s="291"/>
      <c r="BN65" s="291"/>
      <c r="BO65" s="291"/>
      <c r="BP65" s="291"/>
      <c r="BQ65" s="291"/>
      <c r="BR65" s="291"/>
      <c r="BS65" s="291"/>
      <c r="BT65" s="291"/>
      <c r="BU65" s="291"/>
      <c r="BV65" s="291"/>
      <c r="BW65" s="291"/>
      <c r="BX65" s="291"/>
      <c r="BY65" s="291"/>
      <c r="BZ65" s="291"/>
      <c r="CA65" s="291"/>
      <c r="CB65" s="291"/>
      <c r="CC65" s="291"/>
      <c r="CD65" s="291"/>
      <c r="CE65" s="291"/>
      <c r="CF65" s="291"/>
      <c r="CG65" s="291"/>
      <c r="CH65" s="291"/>
      <c r="CI65" s="291"/>
      <c r="CJ65" s="291"/>
      <c r="CK65" s="291"/>
      <c r="CL65" s="291"/>
      <c r="CM65" s="291"/>
      <c r="CN65" s="291"/>
      <c r="CO65" s="291"/>
      <c r="CP65" s="291"/>
      <c r="CQ65" s="291"/>
      <c r="CR65" s="291"/>
      <c r="CU65" s="291"/>
      <c r="CZ65" s="291"/>
      <c r="DE65" s="291"/>
      <c r="DJ65" s="291"/>
    </row>
    <row r="66" spans="15:120" x14ac:dyDescent="0.15">
      <c r="Q66" s="291"/>
      <c r="S66" s="291"/>
      <c r="U66" s="291"/>
      <c r="DM66" s="291"/>
    </row>
    <row r="67" spans="15:120" x14ac:dyDescent="0.15">
      <c r="O67" s="291"/>
      <c r="P67" s="291"/>
      <c r="R67" s="291"/>
      <c r="T67" s="291"/>
      <c r="Y67" s="291"/>
      <c r="CT67" s="291"/>
      <c r="CV67" s="291"/>
      <c r="CW67" s="291"/>
      <c r="CY67" s="291"/>
      <c r="DA67" s="291"/>
      <c r="DB67" s="291"/>
      <c r="DD67" s="291"/>
      <c r="DF67" s="291"/>
      <c r="DG67" s="291"/>
      <c r="DI67" s="291"/>
      <c r="DK67" s="291"/>
      <c r="DL67" s="291"/>
      <c r="DN67" s="291"/>
      <c r="DO67" s="291"/>
      <c r="DP67" s="291"/>
    </row>
    <row r="68" spans="15:120" x14ac:dyDescent="0.15"/>
    <row r="69" spans="15:120" x14ac:dyDescent="0.15"/>
    <row r="70" spans="15:120" x14ac:dyDescent="0.15"/>
    <row r="71" spans="15:120" x14ac:dyDescent="0.15"/>
    <row r="72" spans="15:120" x14ac:dyDescent="0.15">
      <c r="DP72" s="291"/>
    </row>
    <row r="73" spans="15:120" x14ac:dyDescent="0.15">
      <c r="DP73" s="291"/>
    </row>
    <row r="74" spans="15:120" x14ac:dyDescent="0.15"/>
    <row r="75" spans="15:120" x14ac:dyDescent="0.15"/>
    <row r="76" spans="15:120" x14ac:dyDescent="0.15"/>
    <row r="77" spans="15:120" x14ac:dyDescent="0.15"/>
    <row r="78" spans="15:120" x14ac:dyDescent="0.15"/>
    <row r="79" spans="15:120" x14ac:dyDescent="0.15"/>
    <row r="80" spans="15:120" x14ac:dyDescent="0.15"/>
    <row r="81" spans="97:112" x14ac:dyDescent="0.15"/>
    <row r="82" spans="97:112" x14ac:dyDescent="0.15"/>
    <row r="83" spans="97:112" x14ac:dyDescent="0.15"/>
    <row r="84" spans="97:112" x14ac:dyDescent="0.15"/>
    <row r="85" spans="97:112" x14ac:dyDescent="0.15"/>
    <row r="86" spans="97:112" x14ac:dyDescent="0.15"/>
    <row r="87" spans="97:112" x14ac:dyDescent="0.15"/>
    <row r="88" spans="97:112" x14ac:dyDescent="0.15"/>
    <row r="89" spans="97:112" x14ac:dyDescent="0.15"/>
    <row r="90" spans="97:112" x14ac:dyDescent="0.15"/>
    <row r="91" spans="97:112" x14ac:dyDescent="0.15"/>
    <row r="92" spans="97:112" x14ac:dyDescent="0.15"/>
    <row r="93" spans="97:112" x14ac:dyDescent="0.15"/>
    <row r="94" spans="97:112" x14ac:dyDescent="0.15"/>
    <row r="95" spans="97:112" x14ac:dyDescent="0.15"/>
    <row r="96" spans="97:112" x14ac:dyDescent="0.15">
      <c r="CS96" s="291"/>
      <c r="CX96" s="291"/>
      <c r="DC96" s="291"/>
      <c r="DH96" s="291"/>
    </row>
    <row r="97" spans="24:120" x14ac:dyDescent="0.15">
      <c r="CS97" s="291"/>
      <c r="CX97" s="291"/>
      <c r="DC97" s="291"/>
      <c r="DH97" s="291"/>
      <c r="DP97" s="292" t="s">
        <v>495</v>
      </c>
    </row>
    <row r="98" spans="24:120" hidden="1" x14ac:dyDescent="0.15">
      <c r="CS98" s="291"/>
      <c r="CX98" s="291"/>
      <c r="DC98" s="291"/>
      <c r="DH98" s="291"/>
    </row>
    <row r="99" spans="24:120" hidden="1" x14ac:dyDescent="0.15">
      <c r="CS99" s="291"/>
      <c r="CX99" s="291"/>
      <c r="DC99" s="291"/>
      <c r="DH99" s="291"/>
    </row>
    <row r="101" spans="24:120" ht="12" hidden="1" customHeight="1" x14ac:dyDescent="0.15">
      <c r="X101" s="291"/>
      <c r="Y101" s="291"/>
      <c r="Z101" s="291"/>
      <c r="AA101" s="291"/>
      <c r="AB101" s="291"/>
      <c r="AC101" s="291"/>
      <c r="AD101" s="291"/>
      <c r="AE101" s="291"/>
      <c r="AF101" s="291"/>
      <c r="AG101" s="291"/>
      <c r="AH101" s="291"/>
      <c r="AI101" s="291"/>
      <c r="AJ101" s="291"/>
      <c r="AK101" s="291"/>
      <c r="AL101" s="291"/>
      <c r="AM101" s="291"/>
      <c r="AN101" s="291"/>
      <c r="AO101" s="291"/>
      <c r="AP101" s="291"/>
      <c r="AQ101" s="291"/>
      <c r="AR101" s="291"/>
      <c r="AS101" s="291"/>
      <c r="AT101" s="291"/>
      <c r="AU101" s="291"/>
      <c r="AV101" s="291"/>
      <c r="AW101" s="291"/>
      <c r="AX101" s="291"/>
      <c r="AY101" s="291"/>
      <c r="AZ101" s="291"/>
      <c r="BA101" s="291"/>
      <c r="BB101" s="291"/>
      <c r="BC101" s="291"/>
      <c r="BD101" s="291"/>
      <c r="BE101" s="291"/>
      <c r="BF101" s="291"/>
      <c r="BG101" s="291"/>
      <c r="BH101" s="291"/>
      <c r="BI101" s="291"/>
      <c r="BJ101" s="291"/>
      <c r="BK101" s="291"/>
      <c r="BL101" s="291"/>
      <c r="BM101" s="291"/>
      <c r="BN101" s="291"/>
      <c r="BO101" s="291"/>
      <c r="BP101" s="291"/>
      <c r="BQ101" s="291"/>
      <c r="BR101" s="291"/>
      <c r="BS101" s="291"/>
      <c r="BT101" s="291"/>
      <c r="BU101" s="291"/>
      <c r="BV101" s="291"/>
      <c r="BW101" s="291"/>
      <c r="BX101" s="291"/>
      <c r="BY101" s="291"/>
      <c r="BZ101" s="291"/>
      <c r="CA101" s="291"/>
      <c r="CB101" s="291"/>
      <c r="CC101" s="291"/>
      <c r="CD101" s="291"/>
      <c r="CE101" s="291"/>
      <c r="CF101" s="291"/>
      <c r="CG101" s="291"/>
      <c r="CH101" s="291"/>
      <c r="CI101" s="291"/>
      <c r="CJ101" s="291"/>
      <c r="CK101" s="291"/>
      <c r="CL101" s="291"/>
      <c r="CM101" s="291"/>
      <c r="CN101" s="291"/>
      <c r="CO101" s="291"/>
      <c r="CP101" s="291"/>
      <c r="CQ101" s="291"/>
      <c r="CR101" s="291"/>
      <c r="CU101" s="291"/>
      <c r="CZ101" s="291"/>
      <c r="DE101" s="291"/>
      <c r="DJ101" s="291"/>
    </row>
    <row r="102" spans="24:120" ht="1.5" hidden="1" customHeight="1" x14ac:dyDescent="0.15">
      <c r="CU102" s="291"/>
      <c r="CZ102" s="291"/>
      <c r="DE102" s="291"/>
      <c r="DJ102" s="291"/>
      <c r="DM102" s="291"/>
    </row>
    <row r="103" spans="24:120" hidden="1" x14ac:dyDescent="0.15">
      <c r="CT103" s="291"/>
      <c r="CV103" s="291"/>
      <c r="CW103" s="291"/>
      <c r="CY103" s="291"/>
      <c r="DA103" s="291"/>
      <c r="DB103" s="291"/>
      <c r="DD103" s="291"/>
      <c r="DF103" s="291"/>
      <c r="DG103" s="291"/>
      <c r="DI103" s="291"/>
      <c r="DK103" s="291"/>
      <c r="DL103" s="291"/>
      <c r="DM103" s="291"/>
      <c r="DN103" s="291"/>
      <c r="DO103" s="291"/>
      <c r="DP103" s="291"/>
    </row>
    <row r="104" spans="24:120" hidden="1" x14ac:dyDescent="0.15">
      <c r="CV104" s="291"/>
      <c r="CW104" s="291"/>
      <c r="DA104" s="291"/>
      <c r="DB104" s="291"/>
      <c r="DF104" s="291"/>
      <c r="DG104" s="291"/>
      <c r="DK104" s="291"/>
      <c r="DL104" s="291"/>
      <c r="DN104" s="291"/>
      <c r="DO104" s="291"/>
      <c r="DP104" s="291"/>
    </row>
    <row r="105" spans="24:120" ht="12.75" hidden="1" customHeight="1" x14ac:dyDescent="0.15"/>
  </sheetData>
  <sheetProtection algorithmName="SHA-512" hashValue="B1nbWCvVoxVlFq/X3fhgSzC9ZaLjez5xqGQJ+Hw0+tYQPyi2tBVzE7HJ6elXf5QhUccFgiQydGdxZHv9NCkQ5Q==" saltValue="230M6TTrKBLm0RJwbw+SMA==" spinCount="100000" sheet="1" objects="1" scenarios="1"/>
  <dataConsolidate/>
  <phoneticPr fontId="2"/>
  <printOptions horizontalCentered="1" verticalCentered="1"/>
  <pageMargins left="0" right="0" top="0" bottom="0" header="0" footer="0"/>
  <pageSetup paperSize="9" scale="44" orientation="landscape" r:id="rId1"/>
  <headerFooter alignWithMargins="0">
    <oddFooter>&amp;C&amp;P / &amp;N</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L89"/>
  <sheetViews>
    <sheetView showGridLines="0" zoomScale="70" zoomScaleNormal="70" zoomScaleSheetLayoutView="55" workbookViewId="0"/>
  </sheetViews>
  <sheetFormatPr defaultColWidth="0" defaultRowHeight="13.5" customHeight="1" zeroHeight="1" x14ac:dyDescent="0.15"/>
  <cols>
    <col min="1" max="116" width="2.625" style="292" customWidth="1"/>
    <col min="117" max="16384" width="9" style="291" hidden="1"/>
  </cols>
  <sheetData>
    <row r="1" spans="2:116" x14ac:dyDescent="0.15">
      <c r="B1" s="291"/>
      <c r="C1" s="291"/>
      <c r="D1" s="291"/>
      <c r="E1" s="291"/>
      <c r="F1" s="291"/>
      <c r="G1" s="291"/>
      <c r="H1" s="291"/>
      <c r="I1" s="291"/>
      <c r="J1" s="291"/>
      <c r="K1" s="291"/>
      <c r="L1" s="291"/>
      <c r="M1" s="291"/>
      <c r="N1" s="291"/>
      <c r="O1" s="291"/>
      <c r="P1" s="291"/>
      <c r="Q1" s="291"/>
      <c r="R1" s="291"/>
      <c r="S1" s="291"/>
      <c r="T1" s="291"/>
      <c r="U1" s="291"/>
      <c r="V1" s="291"/>
      <c r="W1" s="291"/>
      <c r="X1" s="291"/>
      <c r="Y1" s="291"/>
      <c r="Z1" s="291"/>
      <c r="AA1" s="291"/>
      <c r="AB1" s="291"/>
      <c r="AC1" s="291"/>
      <c r="AD1" s="291"/>
      <c r="AE1" s="291"/>
      <c r="AF1" s="291"/>
      <c r="AG1" s="291"/>
      <c r="AH1" s="291"/>
      <c r="AI1" s="291"/>
      <c r="AJ1" s="291"/>
      <c r="AK1" s="291"/>
      <c r="AL1" s="291"/>
      <c r="AM1" s="291"/>
      <c r="AN1" s="291"/>
      <c r="AO1" s="291"/>
      <c r="AP1" s="291"/>
      <c r="AQ1" s="291"/>
      <c r="AR1" s="291"/>
      <c r="AS1" s="291"/>
      <c r="AT1" s="291"/>
      <c r="AU1" s="291"/>
      <c r="AV1" s="291"/>
      <c r="AW1" s="291"/>
      <c r="AX1" s="291"/>
      <c r="AY1" s="291"/>
      <c r="AZ1" s="291"/>
      <c r="BA1" s="291"/>
      <c r="BB1" s="291"/>
      <c r="BC1" s="291"/>
      <c r="BD1" s="291"/>
      <c r="BE1" s="291"/>
      <c r="BF1" s="291"/>
      <c r="BG1" s="291"/>
      <c r="BH1" s="291"/>
      <c r="BI1" s="291"/>
      <c r="BJ1" s="291"/>
      <c r="BK1" s="291"/>
      <c r="BL1" s="291"/>
      <c r="BM1" s="291"/>
      <c r="BN1" s="291"/>
      <c r="BO1" s="291"/>
      <c r="BP1" s="291"/>
      <c r="BQ1" s="291"/>
      <c r="BR1" s="291"/>
      <c r="BS1" s="291"/>
      <c r="BT1" s="291"/>
      <c r="BU1" s="291"/>
      <c r="BV1" s="291"/>
      <c r="BW1" s="291"/>
      <c r="BX1" s="291"/>
      <c r="BY1" s="291"/>
      <c r="BZ1" s="291"/>
      <c r="CA1" s="291"/>
      <c r="CB1" s="291"/>
      <c r="CC1" s="291"/>
      <c r="CD1" s="291"/>
      <c r="CE1" s="291"/>
      <c r="CF1" s="291"/>
      <c r="CG1" s="291"/>
      <c r="CH1" s="291"/>
      <c r="CI1" s="291"/>
      <c r="CJ1" s="291"/>
      <c r="CK1" s="291"/>
      <c r="CL1" s="291"/>
      <c r="CM1" s="291"/>
      <c r="CN1" s="291"/>
      <c r="CO1" s="291"/>
      <c r="CP1" s="291"/>
      <c r="CQ1" s="291"/>
      <c r="CR1" s="291"/>
      <c r="CS1" s="291"/>
      <c r="CT1" s="291"/>
      <c r="CU1" s="291"/>
      <c r="CV1" s="291"/>
      <c r="CW1" s="291"/>
      <c r="CX1" s="291"/>
      <c r="CY1" s="291"/>
      <c r="CZ1" s="291"/>
      <c r="DA1" s="291"/>
      <c r="DB1" s="291"/>
      <c r="DC1" s="291"/>
      <c r="DD1" s="291"/>
      <c r="DE1" s="291"/>
      <c r="DF1" s="291"/>
      <c r="DG1" s="291"/>
      <c r="DH1" s="291"/>
      <c r="DI1" s="291"/>
      <c r="DJ1" s="291"/>
      <c r="DK1" s="291"/>
      <c r="DL1" s="291"/>
    </row>
    <row r="2" spans="2:116" x14ac:dyDescent="0.15"/>
    <row r="3" spans="2:116" x14ac:dyDescent="0.15"/>
    <row r="4" spans="2:116" x14ac:dyDescent="0.15">
      <c r="R4" s="291"/>
      <c r="S4" s="291"/>
      <c r="T4" s="291"/>
      <c r="U4" s="291"/>
      <c r="V4" s="291"/>
      <c r="W4" s="291"/>
      <c r="X4" s="291"/>
      <c r="Y4" s="291"/>
      <c r="Z4" s="291"/>
      <c r="AA4" s="291"/>
      <c r="AB4" s="291"/>
      <c r="AC4" s="291"/>
      <c r="AD4" s="291"/>
      <c r="AE4" s="291"/>
      <c r="AF4" s="291"/>
      <c r="AG4" s="291"/>
      <c r="AH4" s="291"/>
      <c r="AI4" s="291"/>
      <c r="AJ4" s="291"/>
      <c r="AK4" s="291"/>
      <c r="AL4" s="291"/>
      <c r="AM4" s="291"/>
      <c r="AN4" s="291"/>
      <c r="AO4" s="291"/>
      <c r="AP4" s="291"/>
      <c r="AQ4" s="291"/>
      <c r="AR4" s="291"/>
      <c r="AS4" s="291"/>
      <c r="AT4" s="291"/>
      <c r="AU4" s="291"/>
      <c r="AV4" s="291"/>
      <c r="AW4" s="291"/>
      <c r="AX4" s="291"/>
      <c r="AY4" s="291"/>
      <c r="AZ4" s="291"/>
      <c r="BA4" s="291"/>
      <c r="BB4" s="291"/>
      <c r="BC4" s="291"/>
      <c r="BD4" s="291"/>
      <c r="BE4" s="291"/>
      <c r="BF4" s="291"/>
      <c r="BG4" s="291"/>
      <c r="BH4" s="291"/>
      <c r="BI4" s="291"/>
      <c r="BJ4" s="291"/>
      <c r="BK4" s="291"/>
      <c r="BL4" s="291"/>
      <c r="BM4" s="291"/>
      <c r="BN4" s="291"/>
      <c r="BO4" s="291"/>
      <c r="BP4" s="291"/>
      <c r="BQ4" s="291"/>
      <c r="BR4" s="291"/>
      <c r="BS4" s="291"/>
      <c r="BT4" s="291"/>
      <c r="BU4" s="291"/>
      <c r="BV4" s="291"/>
      <c r="BW4" s="291"/>
      <c r="BX4" s="291"/>
      <c r="BY4" s="291"/>
      <c r="BZ4" s="291"/>
      <c r="CA4" s="291"/>
      <c r="CB4" s="291"/>
      <c r="CC4" s="291"/>
      <c r="CD4" s="291"/>
      <c r="CE4" s="291"/>
      <c r="CF4" s="291"/>
      <c r="CG4" s="291"/>
      <c r="CH4" s="291"/>
      <c r="CI4" s="291"/>
      <c r="CJ4" s="291"/>
      <c r="CK4" s="291"/>
      <c r="CL4" s="291"/>
      <c r="CM4" s="291"/>
      <c r="CN4" s="291"/>
      <c r="CO4" s="291"/>
      <c r="CP4" s="291"/>
      <c r="CQ4" s="291"/>
      <c r="CR4" s="291"/>
      <c r="CS4" s="291"/>
      <c r="CT4" s="291"/>
      <c r="CU4" s="291"/>
      <c r="CV4" s="291"/>
      <c r="CW4" s="291"/>
      <c r="CX4" s="291"/>
      <c r="CY4" s="291"/>
      <c r="CZ4" s="291"/>
      <c r="DA4" s="291"/>
      <c r="DB4" s="291"/>
      <c r="DC4" s="291"/>
      <c r="DD4" s="291"/>
      <c r="DE4" s="291"/>
      <c r="DF4" s="291"/>
      <c r="DG4" s="291"/>
      <c r="DH4" s="291"/>
      <c r="DI4" s="291"/>
      <c r="DJ4" s="291"/>
      <c r="DK4" s="291"/>
      <c r="DL4" s="291"/>
    </row>
    <row r="5" spans="2:116" x14ac:dyDescent="0.15">
      <c r="R5" s="291"/>
      <c r="S5" s="291"/>
      <c r="T5" s="291"/>
      <c r="U5" s="291"/>
      <c r="V5" s="291"/>
      <c r="W5" s="291"/>
      <c r="X5" s="291"/>
      <c r="Y5" s="291"/>
      <c r="Z5" s="291"/>
      <c r="AA5" s="291"/>
      <c r="AB5" s="291"/>
      <c r="AC5" s="291"/>
      <c r="AD5" s="291"/>
      <c r="AE5" s="291"/>
      <c r="AF5" s="291"/>
      <c r="AG5" s="291"/>
      <c r="AH5" s="291"/>
      <c r="AI5" s="291"/>
      <c r="AJ5" s="291"/>
      <c r="AK5" s="291"/>
      <c r="AL5" s="291"/>
      <c r="AM5" s="291"/>
      <c r="AN5" s="291"/>
      <c r="AO5" s="291"/>
      <c r="AP5" s="291"/>
      <c r="AQ5" s="291"/>
      <c r="AR5" s="291"/>
      <c r="AS5" s="291"/>
      <c r="AT5" s="291"/>
      <c r="AU5" s="291"/>
      <c r="AV5" s="291"/>
      <c r="AW5" s="291"/>
      <c r="AX5" s="291"/>
      <c r="AY5" s="291"/>
      <c r="AZ5" s="291"/>
      <c r="BA5" s="291"/>
      <c r="BB5" s="291"/>
      <c r="BC5" s="291"/>
      <c r="BD5" s="291"/>
      <c r="BE5" s="291"/>
      <c r="BF5" s="291"/>
      <c r="BG5" s="291"/>
      <c r="BH5" s="291"/>
      <c r="BI5" s="291"/>
      <c r="BJ5" s="291"/>
      <c r="BK5" s="291"/>
      <c r="BL5" s="291"/>
      <c r="BM5" s="291"/>
      <c r="BN5" s="291"/>
      <c r="BO5" s="291"/>
      <c r="BP5" s="291"/>
      <c r="BQ5" s="291"/>
      <c r="BR5" s="291"/>
      <c r="BS5" s="291"/>
      <c r="BT5" s="291"/>
      <c r="BU5" s="291"/>
      <c r="BV5" s="291"/>
      <c r="BW5" s="291"/>
      <c r="BX5" s="291"/>
      <c r="BY5" s="291"/>
      <c r="BZ5" s="291"/>
      <c r="CA5" s="291"/>
      <c r="CB5" s="291"/>
      <c r="CC5" s="291"/>
      <c r="CD5" s="291"/>
      <c r="CE5" s="291"/>
      <c r="CF5" s="291"/>
      <c r="CG5" s="291"/>
      <c r="CH5" s="291"/>
      <c r="CI5" s="291"/>
      <c r="CJ5" s="291"/>
      <c r="CK5" s="291"/>
      <c r="CL5" s="291"/>
      <c r="CM5" s="291"/>
      <c r="CN5" s="291"/>
      <c r="CO5" s="291"/>
      <c r="CP5" s="291"/>
      <c r="CQ5" s="291"/>
      <c r="CR5" s="291"/>
      <c r="CS5" s="291"/>
      <c r="CT5" s="291"/>
      <c r="CU5" s="291"/>
      <c r="CV5" s="291"/>
      <c r="CW5" s="291"/>
      <c r="CX5" s="291"/>
      <c r="CY5" s="291"/>
      <c r="CZ5" s="291"/>
      <c r="DA5" s="291"/>
      <c r="DB5" s="291"/>
      <c r="DC5" s="291"/>
      <c r="DD5" s="291"/>
      <c r="DE5" s="291"/>
      <c r="DF5" s="291"/>
      <c r="DG5" s="291"/>
      <c r="DH5" s="291"/>
      <c r="DI5" s="291"/>
      <c r="DJ5" s="291"/>
      <c r="DK5" s="291"/>
      <c r="DL5" s="291"/>
    </row>
    <row r="6" spans="2:116" x14ac:dyDescent="0.15"/>
    <row r="7" spans="2:116" x14ac:dyDescent="0.15"/>
    <row r="8" spans="2:116" x14ac:dyDescent="0.15"/>
    <row r="9" spans="2:116" x14ac:dyDescent="0.15"/>
    <row r="10" spans="2:116" x14ac:dyDescent="0.15"/>
    <row r="11" spans="2:116" x14ac:dyDescent="0.15"/>
    <row r="12" spans="2:116" x14ac:dyDescent="0.15"/>
    <row r="13" spans="2:116" x14ac:dyDescent="0.15"/>
    <row r="14" spans="2:116" x14ac:dyDescent="0.15"/>
    <row r="15" spans="2:116" x14ac:dyDescent="0.15"/>
    <row r="16" spans="2:116" x14ac:dyDescent="0.15"/>
    <row r="17" spans="9:116" x14ac:dyDescent="0.15"/>
    <row r="18" spans="9:116" x14ac:dyDescent="0.15">
      <c r="I18" s="291"/>
      <c r="J18" s="291"/>
      <c r="K18" s="291"/>
      <c r="L18" s="291"/>
      <c r="M18" s="291"/>
      <c r="N18" s="291"/>
      <c r="O18" s="291"/>
      <c r="P18" s="291"/>
      <c r="Q18" s="291"/>
      <c r="R18" s="291"/>
      <c r="S18" s="291"/>
      <c r="T18" s="291"/>
      <c r="U18" s="291"/>
      <c r="V18" s="291"/>
      <c r="W18" s="291"/>
      <c r="X18" s="291"/>
      <c r="Y18" s="291"/>
      <c r="Z18" s="291"/>
      <c r="AA18" s="291"/>
      <c r="AB18" s="291"/>
      <c r="AC18" s="291"/>
      <c r="AD18" s="291"/>
      <c r="AE18" s="291"/>
      <c r="AF18" s="291"/>
      <c r="AG18" s="291"/>
      <c r="AH18" s="291"/>
      <c r="AI18" s="291"/>
      <c r="AJ18" s="291"/>
      <c r="AK18" s="291"/>
      <c r="AL18" s="291"/>
      <c r="AM18" s="291"/>
      <c r="AN18" s="291"/>
      <c r="AO18" s="291"/>
      <c r="AP18" s="291"/>
      <c r="AQ18" s="291"/>
      <c r="AR18" s="291"/>
      <c r="AS18" s="291"/>
      <c r="AT18" s="291"/>
      <c r="AU18" s="291"/>
      <c r="AV18" s="291"/>
      <c r="AW18" s="291"/>
      <c r="AX18" s="291"/>
      <c r="AY18" s="291"/>
      <c r="AZ18" s="291"/>
      <c r="BA18" s="291"/>
      <c r="BB18" s="291"/>
      <c r="BC18" s="291"/>
      <c r="BD18" s="291"/>
      <c r="BE18" s="291"/>
      <c r="BF18" s="291"/>
      <c r="BG18" s="291"/>
      <c r="BH18" s="291"/>
      <c r="BI18" s="291"/>
      <c r="BJ18" s="291"/>
      <c r="BK18" s="291"/>
      <c r="BL18" s="291"/>
      <c r="BM18" s="291"/>
      <c r="BN18" s="291"/>
      <c r="BO18" s="291"/>
      <c r="BP18" s="291"/>
      <c r="BQ18" s="291"/>
      <c r="BR18" s="291"/>
      <c r="BS18" s="291"/>
      <c r="BT18" s="291"/>
      <c r="BU18" s="291"/>
      <c r="BV18" s="291"/>
      <c r="BW18" s="291"/>
      <c r="BX18" s="291"/>
      <c r="BY18" s="291"/>
      <c r="BZ18" s="291"/>
      <c r="CA18" s="291"/>
      <c r="CB18" s="291"/>
      <c r="CC18" s="291"/>
      <c r="CD18" s="291"/>
      <c r="CE18" s="291"/>
      <c r="CF18" s="291"/>
      <c r="CG18" s="291"/>
      <c r="CH18" s="291"/>
      <c r="CI18" s="291"/>
      <c r="CJ18" s="291"/>
      <c r="CK18" s="291"/>
      <c r="CL18" s="291"/>
      <c r="CM18" s="291"/>
      <c r="CN18" s="291"/>
      <c r="CO18" s="291"/>
      <c r="CP18" s="291"/>
      <c r="CQ18" s="291"/>
      <c r="CR18" s="291"/>
      <c r="CS18" s="291"/>
      <c r="CT18" s="291"/>
      <c r="CU18" s="291"/>
      <c r="CV18" s="291"/>
      <c r="CW18" s="291"/>
      <c r="CX18" s="291"/>
      <c r="CY18" s="291"/>
      <c r="CZ18" s="291"/>
      <c r="DA18" s="291"/>
      <c r="DB18" s="291"/>
      <c r="DC18" s="291"/>
      <c r="DD18" s="291"/>
      <c r="DE18" s="291"/>
      <c r="DF18" s="291"/>
      <c r="DG18" s="291"/>
      <c r="DH18" s="291"/>
      <c r="DI18" s="291"/>
      <c r="DJ18" s="291"/>
      <c r="DK18" s="291"/>
      <c r="DL18" s="291"/>
    </row>
    <row r="19" spans="9:116" x14ac:dyDescent="0.15"/>
    <row r="20" spans="9:116" x14ac:dyDescent="0.15"/>
    <row r="21" spans="9:116" x14ac:dyDescent="0.15">
      <c r="DL21" s="291"/>
    </row>
    <row r="22" spans="9:116" x14ac:dyDescent="0.15">
      <c r="DI22" s="291"/>
      <c r="DJ22" s="291"/>
      <c r="DK22" s="291"/>
      <c r="DL22" s="291"/>
    </row>
    <row r="23" spans="9:116" x14ac:dyDescent="0.15">
      <c r="CY23" s="291"/>
      <c r="CZ23" s="291"/>
      <c r="DA23" s="291"/>
      <c r="DB23" s="291"/>
      <c r="DC23" s="291"/>
      <c r="DD23" s="291"/>
      <c r="DE23" s="291"/>
      <c r="DF23" s="291"/>
      <c r="DG23" s="291"/>
      <c r="DH23" s="291"/>
      <c r="DI23" s="291"/>
      <c r="DJ23" s="291"/>
      <c r="DK23" s="291"/>
      <c r="DL23" s="291"/>
    </row>
    <row r="24" spans="9:116" x14ac:dyDescent="0.15"/>
    <row r="25" spans="9:116" x14ac:dyDescent="0.15"/>
    <row r="26" spans="9:116" x14ac:dyDescent="0.15"/>
    <row r="27" spans="9:116" x14ac:dyDescent="0.15"/>
    <row r="28" spans="9:116" x14ac:dyDescent="0.15"/>
    <row r="29" spans="9:116" x14ac:dyDescent="0.15"/>
    <row r="30" spans="9:116" x14ac:dyDescent="0.15"/>
    <row r="31" spans="9:116" x14ac:dyDescent="0.15"/>
    <row r="32" spans="9:116" x14ac:dyDescent="0.15"/>
    <row r="33" spans="15:116" x14ac:dyDescent="0.15"/>
    <row r="34" spans="15:116" x14ac:dyDescent="0.15"/>
    <row r="35" spans="15:116" x14ac:dyDescent="0.15">
      <c r="CZ35" s="291"/>
      <c r="DA35" s="291"/>
      <c r="DB35" s="291"/>
      <c r="DC35" s="291"/>
      <c r="DD35" s="291"/>
      <c r="DE35" s="291"/>
      <c r="DF35" s="291"/>
      <c r="DG35" s="291"/>
      <c r="DH35" s="291"/>
      <c r="DI35" s="291"/>
      <c r="DJ35" s="291"/>
      <c r="DK35" s="291"/>
      <c r="DL35" s="291"/>
    </row>
    <row r="36" spans="15:116" x14ac:dyDescent="0.15"/>
    <row r="37" spans="15:116" x14ac:dyDescent="0.15">
      <c r="DL37" s="291"/>
    </row>
    <row r="38" spans="15:116" x14ac:dyDescent="0.15">
      <c r="DI38" s="291"/>
      <c r="DJ38" s="291"/>
      <c r="DK38" s="291"/>
      <c r="DL38" s="291"/>
    </row>
    <row r="39" spans="15:116" x14ac:dyDescent="0.15"/>
    <row r="40" spans="15:116" x14ac:dyDescent="0.15"/>
    <row r="41" spans="15:116" x14ac:dyDescent="0.15"/>
    <row r="42" spans="15:116" x14ac:dyDescent="0.15"/>
    <row r="43" spans="15:116" x14ac:dyDescent="0.15">
      <c r="O43" s="291"/>
      <c r="P43" s="291"/>
      <c r="Q43" s="291"/>
      <c r="R43" s="291"/>
      <c r="S43" s="291"/>
      <c r="T43" s="291"/>
      <c r="U43" s="291"/>
      <c r="V43" s="291"/>
      <c r="W43" s="291"/>
      <c r="X43" s="291"/>
      <c r="Y43" s="291"/>
      <c r="Z43" s="291"/>
      <c r="AA43" s="291"/>
      <c r="AB43" s="291"/>
      <c r="AC43" s="291"/>
      <c r="AD43" s="291"/>
      <c r="AE43" s="291"/>
      <c r="AF43" s="291"/>
      <c r="AG43" s="291"/>
      <c r="AH43" s="291"/>
      <c r="AI43" s="291"/>
      <c r="AJ43" s="291"/>
      <c r="AK43" s="291"/>
      <c r="AL43" s="291"/>
      <c r="AM43" s="291"/>
      <c r="AN43" s="291"/>
      <c r="AO43" s="291"/>
      <c r="AP43" s="291"/>
      <c r="AQ43" s="291"/>
      <c r="AR43" s="291"/>
      <c r="AS43" s="291"/>
      <c r="AT43" s="291"/>
      <c r="AU43" s="291"/>
      <c r="AV43" s="291"/>
      <c r="AW43" s="291"/>
      <c r="AX43" s="291"/>
      <c r="AY43" s="291"/>
      <c r="AZ43" s="291"/>
      <c r="BA43" s="291"/>
      <c r="BB43" s="291"/>
      <c r="BC43" s="291"/>
      <c r="BD43" s="291"/>
      <c r="BE43" s="291"/>
      <c r="BF43" s="291"/>
      <c r="BG43" s="291"/>
      <c r="BH43" s="291"/>
      <c r="BI43" s="291"/>
      <c r="BJ43" s="291"/>
      <c r="BK43" s="291"/>
      <c r="BL43" s="291"/>
      <c r="BM43" s="291"/>
      <c r="BN43" s="291"/>
      <c r="BO43" s="291"/>
      <c r="BP43" s="291"/>
      <c r="BQ43" s="291"/>
      <c r="BR43" s="291"/>
      <c r="BS43" s="291"/>
      <c r="BT43" s="291"/>
      <c r="BU43" s="291"/>
      <c r="BV43" s="291"/>
      <c r="BW43" s="291"/>
      <c r="BX43" s="291"/>
      <c r="BY43" s="291"/>
      <c r="BZ43" s="291"/>
      <c r="CA43" s="291"/>
      <c r="CB43" s="291"/>
      <c r="CC43" s="291"/>
      <c r="CD43" s="291"/>
      <c r="CE43" s="291"/>
      <c r="CF43" s="291"/>
      <c r="CG43" s="291"/>
      <c r="CH43" s="291"/>
      <c r="CI43" s="291"/>
      <c r="CJ43" s="291"/>
      <c r="CK43" s="291"/>
      <c r="CL43" s="291"/>
      <c r="CM43" s="291"/>
      <c r="CN43" s="291"/>
      <c r="CO43" s="291"/>
      <c r="CP43" s="291"/>
      <c r="CQ43" s="291"/>
      <c r="CR43" s="291"/>
      <c r="CS43" s="291"/>
      <c r="CT43" s="291"/>
      <c r="CU43" s="291"/>
      <c r="CV43" s="291"/>
      <c r="CW43" s="291"/>
      <c r="CX43" s="291"/>
      <c r="CY43" s="291"/>
      <c r="CZ43" s="291"/>
      <c r="DA43" s="291"/>
      <c r="DB43" s="291"/>
      <c r="DC43" s="291"/>
      <c r="DD43" s="291"/>
      <c r="DE43" s="291"/>
      <c r="DF43" s="291"/>
      <c r="DG43" s="291"/>
      <c r="DH43" s="291"/>
      <c r="DI43" s="291"/>
      <c r="DJ43" s="291"/>
      <c r="DK43" s="291"/>
      <c r="DL43" s="291"/>
    </row>
    <row r="44" spans="15:116" x14ac:dyDescent="0.15">
      <c r="DL44" s="291"/>
    </row>
    <row r="45" spans="15:116" x14ac:dyDescent="0.15"/>
    <row r="46" spans="15:116" x14ac:dyDescent="0.15">
      <c r="DA46" s="291"/>
      <c r="DB46" s="291"/>
      <c r="DC46" s="291"/>
      <c r="DD46" s="291"/>
      <c r="DE46" s="291"/>
      <c r="DF46" s="291"/>
      <c r="DG46" s="291"/>
      <c r="DH46" s="291"/>
      <c r="DI46" s="291"/>
      <c r="DJ46" s="291"/>
      <c r="DK46" s="291"/>
      <c r="DL46" s="291"/>
    </row>
    <row r="47" spans="15:116" x14ac:dyDescent="0.15"/>
    <row r="48" spans="15:116" x14ac:dyDescent="0.15"/>
    <row r="49" spans="104:116" x14ac:dyDescent="0.15"/>
    <row r="50" spans="104:116" x14ac:dyDescent="0.15">
      <c r="CZ50" s="291"/>
      <c r="DA50" s="291"/>
      <c r="DB50" s="291"/>
      <c r="DC50" s="291"/>
      <c r="DD50" s="291"/>
      <c r="DE50" s="291"/>
      <c r="DF50" s="291"/>
      <c r="DG50" s="291"/>
      <c r="DH50" s="291"/>
      <c r="DI50" s="291"/>
      <c r="DJ50" s="291"/>
      <c r="DK50" s="291"/>
      <c r="DL50" s="291"/>
    </row>
    <row r="51" spans="104:116" x14ac:dyDescent="0.15"/>
    <row r="52" spans="104:116" x14ac:dyDescent="0.15"/>
    <row r="53" spans="104:116" x14ac:dyDescent="0.15">
      <c r="DL53" s="291"/>
    </row>
    <row r="54" spans="104:116" x14ac:dyDescent="0.15"/>
    <row r="55" spans="104:116" x14ac:dyDescent="0.15"/>
    <row r="56" spans="104:116" x14ac:dyDescent="0.15"/>
    <row r="57" spans="104:116" x14ac:dyDescent="0.15"/>
    <row r="58" spans="104:116" x14ac:dyDescent="0.15"/>
    <row r="59" spans="104:116" x14ac:dyDescent="0.15"/>
    <row r="60" spans="104:116" x14ac:dyDescent="0.15"/>
    <row r="61" spans="104:116" x14ac:dyDescent="0.15"/>
    <row r="62" spans="104:116" x14ac:dyDescent="0.15"/>
    <row r="63" spans="104:116" x14ac:dyDescent="0.15"/>
    <row r="64" spans="104:116" x14ac:dyDescent="0.15"/>
    <row r="65" spans="107:116" x14ac:dyDescent="0.15"/>
    <row r="66" spans="107:116" x14ac:dyDescent="0.15"/>
    <row r="67" spans="107:116" x14ac:dyDescent="0.15">
      <c r="DC67" s="291"/>
      <c r="DD67" s="291"/>
      <c r="DE67" s="291"/>
      <c r="DF67" s="291"/>
      <c r="DG67" s="291"/>
      <c r="DH67" s="291"/>
      <c r="DI67" s="291"/>
      <c r="DJ67" s="291"/>
      <c r="DK67" s="291"/>
      <c r="DL67" s="291"/>
    </row>
    <row r="68" spans="107:116" x14ac:dyDescent="0.15"/>
    <row r="69" spans="107:116" x14ac:dyDescent="0.15"/>
    <row r="70" spans="107:116" x14ac:dyDescent="0.15"/>
    <row r="71" spans="107:116" x14ac:dyDescent="0.15"/>
    <row r="72" spans="107:116" x14ac:dyDescent="0.15"/>
    <row r="73" spans="107:116" x14ac:dyDescent="0.15"/>
    <row r="74" spans="107:116" x14ac:dyDescent="0.15"/>
    <row r="75" spans="107:116" x14ac:dyDescent="0.15"/>
    <row r="76" spans="107:116" x14ac:dyDescent="0.15"/>
    <row r="77" spans="107:116" x14ac:dyDescent="0.15"/>
    <row r="78" spans="107:116" x14ac:dyDescent="0.15"/>
    <row r="79" spans="107:116" x14ac:dyDescent="0.15"/>
    <row r="80" spans="107:116" x14ac:dyDescent="0.15"/>
    <row r="81" x14ac:dyDescent="0.15"/>
    <row r="82" x14ac:dyDescent="0.15"/>
    <row r="83" x14ac:dyDescent="0.15"/>
    <row r="84" x14ac:dyDescent="0.15"/>
    <row r="85" x14ac:dyDescent="0.15"/>
    <row r="86" x14ac:dyDescent="0.15"/>
    <row r="87" x14ac:dyDescent="0.15"/>
    <row r="88" x14ac:dyDescent="0.15"/>
    <row r="89" x14ac:dyDescent="0.15"/>
  </sheetData>
  <sheetProtection algorithmName="SHA-512" hashValue="kx92BvBkn9TFYHT2DIztPsFouLydvulIIderUmnF2Vu/8LV4a3VUdz+SLXvWAwx914tapoT7NL+r0+Nd8T1bNg==" saltValue="+xYlV28Dvo0Nd6UgS2OcTQ==" spinCount="100000" sheet="1" objects="1" scenarios="1"/>
  <dataConsolidate/>
  <phoneticPr fontId="2"/>
  <printOptions horizontalCentered="1" verticalCentered="1"/>
  <pageMargins left="0" right="0" top="0" bottom="0" header="0" footer="0"/>
  <pageSetup paperSize="9" scale="48" orientation="landscape" r:id="rId1"/>
  <headerFooter alignWithMargins="0">
    <oddFooter>&amp;C&amp;P/&amp;N</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Z74"/>
  <sheetViews>
    <sheetView showGridLines="0" view="pageBreakPreview" workbookViewId="0"/>
  </sheetViews>
  <sheetFormatPr defaultColWidth="0" defaultRowHeight="13.5" customHeight="1" zeroHeight="1" x14ac:dyDescent="0.15"/>
  <cols>
    <col min="1" max="36" width="2.5" style="293" customWidth="1"/>
    <col min="37" max="44" width="17" style="293" customWidth="1"/>
    <col min="45" max="45" width="6.125" style="300" customWidth="1"/>
    <col min="46" max="46" width="3" style="298" customWidth="1"/>
    <col min="47" max="47" width="19.125" style="293" hidden="1" customWidth="1"/>
    <col min="48" max="52" width="12.625" style="293" hidden="1" customWidth="1"/>
    <col min="53" max="16384" width="8.625" style="293" hidden="1"/>
  </cols>
  <sheetData>
    <row r="1" spans="1:46" x14ac:dyDescent="0.15">
      <c r="AS1" s="294"/>
      <c r="AT1" s="294"/>
    </row>
    <row r="2" spans="1:46" x14ac:dyDescent="0.15">
      <c r="AS2" s="294"/>
      <c r="AT2" s="294"/>
    </row>
    <row r="3" spans="1:46" x14ac:dyDescent="0.15">
      <c r="AS3" s="294"/>
      <c r="AT3" s="294"/>
    </row>
    <row r="4" spans="1:46" x14ac:dyDescent="0.15">
      <c r="AS4" s="294"/>
      <c r="AT4" s="294"/>
    </row>
    <row r="5" spans="1:46" ht="17.25" x14ac:dyDescent="0.15">
      <c r="A5" s="295" t="s">
        <v>496</v>
      </c>
      <c r="B5" s="296"/>
      <c r="C5" s="296"/>
      <c r="D5" s="296"/>
      <c r="E5" s="296"/>
      <c r="F5" s="296"/>
      <c r="G5" s="296"/>
      <c r="H5" s="296"/>
      <c r="I5" s="296"/>
      <c r="J5" s="296"/>
      <c r="K5" s="296"/>
      <c r="L5" s="296"/>
      <c r="M5" s="296"/>
      <c r="N5" s="296"/>
      <c r="O5" s="296"/>
      <c r="P5" s="296"/>
      <c r="Q5" s="296"/>
      <c r="R5" s="296"/>
      <c r="S5" s="296"/>
      <c r="T5" s="296"/>
      <c r="U5" s="296"/>
      <c r="V5" s="296"/>
      <c r="W5" s="296"/>
      <c r="X5" s="296"/>
      <c r="Y5" s="296"/>
      <c r="Z5" s="296"/>
      <c r="AA5" s="296"/>
      <c r="AB5" s="296"/>
      <c r="AC5" s="296"/>
      <c r="AD5" s="296"/>
      <c r="AE5" s="296"/>
      <c r="AF5" s="296"/>
      <c r="AG5" s="296"/>
      <c r="AH5" s="296"/>
      <c r="AI5" s="296"/>
      <c r="AJ5" s="296"/>
      <c r="AK5" s="296"/>
      <c r="AL5" s="296"/>
      <c r="AM5" s="296"/>
      <c r="AN5" s="296"/>
      <c r="AO5" s="296"/>
      <c r="AP5" s="296"/>
      <c r="AQ5" s="296"/>
      <c r="AR5" s="296"/>
      <c r="AS5" s="297"/>
    </row>
    <row r="6" spans="1:46" x14ac:dyDescent="0.15">
      <c r="A6" s="298"/>
      <c r="B6" s="294"/>
      <c r="C6" s="294"/>
      <c r="D6" s="294"/>
      <c r="E6" s="294"/>
      <c r="F6" s="294"/>
      <c r="G6" s="294"/>
      <c r="H6" s="294"/>
      <c r="I6" s="294"/>
      <c r="J6" s="294"/>
      <c r="K6" s="294"/>
      <c r="L6" s="294"/>
      <c r="M6" s="294"/>
      <c r="N6" s="294"/>
      <c r="O6" s="294"/>
      <c r="P6" s="294"/>
      <c r="Q6" s="294"/>
      <c r="R6" s="294"/>
      <c r="S6" s="294"/>
      <c r="T6" s="294"/>
      <c r="U6" s="294"/>
      <c r="V6" s="294"/>
      <c r="W6" s="294"/>
      <c r="X6" s="294"/>
      <c r="Y6" s="294"/>
      <c r="Z6" s="294"/>
      <c r="AA6" s="294"/>
      <c r="AB6" s="294"/>
      <c r="AC6" s="294"/>
      <c r="AD6" s="294"/>
      <c r="AE6" s="294"/>
      <c r="AF6" s="294"/>
      <c r="AG6" s="294"/>
      <c r="AH6" s="294"/>
      <c r="AI6" s="294"/>
      <c r="AJ6" s="294"/>
      <c r="AK6" s="299" t="s">
        <v>497</v>
      </c>
      <c r="AL6" s="299"/>
      <c r="AM6" s="299"/>
      <c r="AN6" s="299"/>
      <c r="AO6" s="294"/>
      <c r="AP6" s="294"/>
      <c r="AQ6" s="294"/>
      <c r="AR6" s="294"/>
    </row>
    <row r="7" spans="1:46" x14ac:dyDescent="0.15">
      <c r="A7" s="298"/>
      <c r="B7" s="294"/>
      <c r="C7" s="294"/>
      <c r="D7" s="294"/>
      <c r="E7" s="294"/>
      <c r="F7" s="294"/>
      <c r="G7" s="294"/>
      <c r="H7" s="294"/>
      <c r="I7" s="294"/>
      <c r="J7" s="294"/>
      <c r="K7" s="294"/>
      <c r="L7" s="294"/>
      <c r="M7" s="294"/>
      <c r="N7" s="294"/>
      <c r="O7" s="294"/>
      <c r="P7" s="294"/>
      <c r="Q7" s="294"/>
      <c r="R7" s="294"/>
      <c r="S7" s="294"/>
      <c r="T7" s="294"/>
      <c r="U7" s="294"/>
      <c r="V7" s="294"/>
      <c r="W7" s="294"/>
      <c r="X7" s="294"/>
      <c r="Y7" s="294"/>
      <c r="Z7" s="294"/>
      <c r="AA7" s="294"/>
      <c r="AB7" s="294"/>
      <c r="AC7" s="294"/>
      <c r="AD7" s="294"/>
      <c r="AE7" s="294"/>
      <c r="AF7" s="294"/>
      <c r="AG7" s="294"/>
      <c r="AH7" s="294"/>
      <c r="AI7" s="294"/>
      <c r="AJ7" s="294"/>
      <c r="AK7" s="301"/>
      <c r="AL7" s="302"/>
      <c r="AM7" s="302"/>
      <c r="AN7" s="303"/>
      <c r="AO7" s="1186" t="s">
        <v>498</v>
      </c>
      <c r="AP7" s="304"/>
      <c r="AQ7" s="305" t="s">
        <v>499</v>
      </c>
      <c r="AR7" s="306"/>
    </row>
    <row r="8" spans="1:46" x14ac:dyDescent="0.15">
      <c r="A8" s="298"/>
      <c r="B8" s="294"/>
      <c r="C8" s="294"/>
      <c r="D8" s="294"/>
      <c r="E8" s="294"/>
      <c r="F8" s="294"/>
      <c r="G8" s="294"/>
      <c r="H8" s="294"/>
      <c r="I8" s="294"/>
      <c r="J8" s="294"/>
      <c r="K8" s="294"/>
      <c r="L8" s="294"/>
      <c r="M8" s="294"/>
      <c r="N8" s="294"/>
      <c r="O8" s="294"/>
      <c r="P8" s="294"/>
      <c r="Q8" s="294"/>
      <c r="R8" s="294"/>
      <c r="S8" s="294"/>
      <c r="T8" s="294"/>
      <c r="U8" s="294"/>
      <c r="V8" s="294"/>
      <c r="W8" s="294"/>
      <c r="X8" s="294"/>
      <c r="Y8" s="294"/>
      <c r="Z8" s="294"/>
      <c r="AA8" s="294"/>
      <c r="AB8" s="294"/>
      <c r="AC8" s="294"/>
      <c r="AD8" s="294"/>
      <c r="AE8" s="294"/>
      <c r="AF8" s="294"/>
      <c r="AG8" s="294"/>
      <c r="AH8" s="294"/>
      <c r="AI8" s="294"/>
      <c r="AJ8" s="294"/>
      <c r="AK8" s="307"/>
      <c r="AL8" s="308"/>
      <c r="AM8" s="308"/>
      <c r="AN8" s="309"/>
      <c r="AO8" s="1187"/>
      <c r="AP8" s="310" t="s">
        <v>500</v>
      </c>
      <c r="AQ8" s="311" t="s">
        <v>501</v>
      </c>
      <c r="AR8" s="312" t="s">
        <v>502</v>
      </c>
    </row>
    <row r="9" spans="1:46" x14ac:dyDescent="0.15">
      <c r="A9" s="298"/>
      <c r="B9" s="294"/>
      <c r="C9" s="294"/>
      <c r="D9" s="294"/>
      <c r="E9" s="294"/>
      <c r="F9" s="294"/>
      <c r="G9" s="294"/>
      <c r="H9" s="294"/>
      <c r="I9" s="294"/>
      <c r="J9" s="294"/>
      <c r="K9" s="294"/>
      <c r="L9" s="294"/>
      <c r="M9" s="294"/>
      <c r="N9" s="294"/>
      <c r="O9" s="294"/>
      <c r="P9" s="294"/>
      <c r="Q9" s="294"/>
      <c r="R9" s="294"/>
      <c r="S9" s="294"/>
      <c r="T9" s="294"/>
      <c r="U9" s="294"/>
      <c r="V9" s="294"/>
      <c r="W9" s="294"/>
      <c r="X9" s="294"/>
      <c r="Y9" s="294"/>
      <c r="Z9" s="294"/>
      <c r="AA9" s="294"/>
      <c r="AB9" s="294"/>
      <c r="AC9" s="294"/>
      <c r="AD9" s="294"/>
      <c r="AE9" s="294"/>
      <c r="AF9" s="294"/>
      <c r="AG9" s="294"/>
      <c r="AH9" s="294"/>
      <c r="AI9" s="294"/>
      <c r="AJ9" s="294"/>
      <c r="AK9" s="1200" t="s">
        <v>503</v>
      </c>
      <c r="AL9" s="1201"/>
      <c r="AM9" s="1201"/>
      <c r="AN9" s="1202"/>
      <c r="AO9" s="313">
        <v>42826604</v>
      </c>
      <c r="AP9" s="313">
        <v>57918</v>
      </c>
      <c r="AQ9" s="314">
        <v>62629</v>
      </c>
      <c r="AR9" s="315">
        <v>-7.5</v>
      </c>
    </row>
    <row r="10" spans="1:46" x14ac:dyDescent="0.15">
      <c r="A10" s="298"/>
      <c r="B10" s="294"/>
      <c r="C10" s="294"/>
      <c r="D10" s="294"/>
      <c r="E10" s="294"/>
      <c r="F10" s="294"/>
      <c r="G10" s="294"/>
      <c r="H10" s="294"/>
      <c r="I10" s="294"/>
      <c r="J10" s="294"/>
      <c r="K10" s="294"/>
      <c r="L10" s="294"/>
      <c r="M10" s="294"/>
      <c r="N10" s="294"/>
      <c r="O10" s="294"/>
      <c r="P10" s="294"/>
      <c r="Q10" s="294"/>
      <c r="R10" s="294"/>
      <c r="S10" s="294"/>
      <c r="T10" s="294"/>
      <c r="U10" s="294"/>
      <c r="V10" s="294"/>
      <c r="W10" s="294"/>
      <c r="X10" s="294"/>
      <c r="Y10" s="294"/>
      <c r="Z10" s="294"/>
      <c r="AA10" s="294"/>
      <c r="AB10" s="294"/>
      <c r="AC10" s="294"/>
      <c r="AD10" s="294"/>
      <c r="AE10" s="294"/>
      <c r="AF10" s="294"/>
      <c r="AG10" s="294"/>
      <c r="AH10" s="294"/>
      <c r="AI10" s="294"/>
      <c r="AJ10" s="294"/>
      <c r="AK10" s="1200" t="s">
        <v>504</v>
      </c>
      <c r="AL10" s="1201"/>
      <c r="AM10" s="1201"/>
      <c r="AN10" s="1202"/>
      <c r="AO10" s="316">
        <v>608273</v>
      </c>
      <c r="AP10" s="316">
        <v>823</v>
      </c>
      <c r="AQ10" s="317">
        <v>1046</v>
      </c>
      <c r="AR10" s="318">
        <v>-21.3</v>
      </c>
    </row>
    <row r="11" spans="1:46" ht="13.5" customHeight="1" x14ac:dyDescent="0.15">
      <c r="A11" s="298"/>
      <c r="B11" s="294"/>
      <c r="C11" s="294"/>
      <c r="D11" s="294"/>
      <c r="E11" s="294"/>
      <c r="F11" s="294"/>
      <c r="G11" s="294"/>
      <c r="H11" s="294"/>
      <c r="I11" s="294"/>
      <c r="J11" s="294"/>
      <c r="K11" s="294"/>
      <c r="L11" s="294"/>
      <c r="M11" s="294"/>
      <c r="N11" s="294"/>
      <c r="O11" s="294"/>
      <c r="P11" s="294"/>
      <c r="Q11" s="294"/>
      <c r="R11" s="294"/>
      <c r="S11" s="294"/>
      <c r="T11" s="294"/>
      <c r="U11" s="294"/>
      <c r="V11" s="294"/>
      <c r="W11" s="294"/>
      <c r="X11" s="294"/>
      <c r="Y11" s="294"/>
      <c r="Z11" s="294"/>
      <c r="AA11" s="294"/>
      <c r="AB11" s="294"/>
      <c r="AC11" s="294"/>
      <c r="AD11" s="294"/>
      <c r="AE11" s="294"/>
      <c r="AF11" s="294"/>
      <c r="AG11" s="294"/>
      <c r="AH11" s="294"/>
      <c r="AI11" s="294"/>
      <c r="AJ11" s="294"/>
      <c r="AK11" s="1200" t="s">
        <v>505</v>
      </c>
      <c r="AL11" s="1201"/>
      <c r="AM11" s="1201"/>
      <c r="AN11" s="1202"/>
      <c r="AO11" s="316">
        <v>504191</v>
      </c>
      <c r="AP11" s="316">
        <v>682</v>
      </c>
      <c r="AQ11" s="317">
        <v>841</v>
      </c>
      <c r="AR11" s="318">
        <v>-18.899999999999999</v>
      </c>
    </row>
    <row r="12" spans="1:46" ht="13.5" customHeight="1" x14ac:dyDescent="0.15">
      <c r="A12" s="298"/>
      <c r="B12" s="294"/>
      <c r="C12" s="294"/>
      <c r="D12" s="294"/>
      <c r="E12" s="294"/>
      <c r="F12" s="294"/>
      <c r="G12" s="294"/>
      <c r="H12" s="294"/>
      <c r="I12" s="294"/>
      <c r="J12" s="294"/>
      <c r="K12" s="294"/>
      <c r="L12" s="294"/>
      <c r="M12" s="294"/>
      <c r="N12" s="294"/>
      <c r="O12" s="294"/>
      <c r="P12" s="294"/>
      <c r="Q12" s="294"/>
      <c r="R12" s="294"/>
      <c r="S12" s="294"/>
      <c r="T12" s="294"/>
      <c r="U12" s="294"/>
      <c r="V12" s="294"/>
      <c r="W12" s="294"/>
      <c r="X12" s="294"/>
      <c r="Y12" s="294"/>
      <c r="Z12" s="294"/>
      <c r="AA12" s="294"/>
      <c r="AB12" s="294"/>
      <c r="AC12" s="294"/>
      <c r="AD12" s="294"/>
      <c r="AE12" s="294"/>
      <c r="AF12" s="294"/>
      <c r="AG12" s="294"/>
      <c r="AH12" s="294"/>
      <c r="AI12" s="294"/>
      <c r="AJ12" s="294"/>
      <c r="AK12" s="1200" t="s">
        <v>506</v>
      </c>
      <c r="AL12" s="1201"/>
      <c r="AM12" s="1201"/>
      <c r="AN12" s="1202"/>
      <c r="AO12" s="316" t="s">
        <v>507</v>
      </c>
      <c r="AP12" s="316" t="s">
        <v>507</v>
      </c>
      <c r="AQ12" s="317" t="s">
        <v>507</v>
      </c>
      <c r="AR12" s="318" t="s">
        <v>507</v>
      </c>
    </row>
    <row r="13" spans="1:46" ht="13.5" customHeight="1" x14ac:dyDescent="0.15">
      <c r="A13" s="298"/>
      <c r="B13" s="294"/>
      <c r="C13" s="294"/>
      <c r="D13" s="294"/>
      <c r="E13" s="294"/>
      <c r="F13" s="294"/>
      <c r="G13" s="294"/>
      <c r="H13" s="294"/>
      <c r="I13" s="294"/>
      <c r="J13" s="294"/>
      <c r="K13" s="294"/>
      <c r="L13" s="294"/>
      <c r="M13" s="294"/>
      <c r="N13" s="294"/>
      <c r="O13" s="294"/>
      <c r="P13" s="294"/>
      <c r="Q13" s="294"/>
      <c r="R13" s="294"/>
      <c r="S13" s="294"/>
      <c r="T13" s="294"/>
      <c r="U13" s="294"/>
      <c r="V13" s="294"/>
      <c r="W13" s="294"/>
      <c r="X13" s="294"/>
      <c r="Y13" s="294"/>
      <c r="Z13" s="294"/>
      <c r="AA13" s="294"/>
      <c r="AB13" s="294"/>
      <c r="AC13" s="294"/>
      <c r="AD13" s="294"/>
      <c r="AE13" s="294"/>
      <c r="AF13" s="294"/>
      <c r="AG13" s="294"/>
      <c r="AH13" s="294"/>
      <c r="AI13" s="294"/>
      <c r="AJ13" s="294"/>
      <c r="AK13" s="1200" t="s">
        <v>508</v>
      </c>
      <c r="AL13" s="1201"/>
      <c r="AM13" s="1201"/>
      <c r="AN13" s="1202"/>
      <c r="AO13" s="316" t="s">
        <v>507</v>
      </c>
      <c r="AP13" s="316" t="s">
        <v>507</v>
      </c>
      <c r="AQ13" s="317" t="s">
        <v>507</v>
      </c>
      <c r="AR13" s="318" t="s">
        <v>507</v>
      </c>
    </row>
    <row r="14" spans="1:46" ht="13.5" customHeight="1" x14ac:dyDescent="0.15">
      <c r="A14" s="298"/>
      <c r="B14" s="294"/>
      <c r="C14" s="294"/>
      <c r="D14" s="294"/>
      <c r="E14" s="294"/>
      <c r="F14" s="294"/>
      <c r="G14" s="294"/>
      <c r="H14" s="294"/>
      <c r="I14" s="294"/>
      <c r="J14" s="294"/>
      <c r="K14" s="294"/>
      <c r="L14" s="294"/>
      <c r="M14" s="294"/>
      <c r="N14" s="294"/>
      <c r="O14" s="294"/>
      <c r="P14" s="294"/>
      <c r="Q14" s="294"/>
      <c r="R14" s="294"/>
      <c r="S14" s="294"/>
      <c r="T14" s="294"/>
      <c r="U14" s="294"/>
      <c r="V14" s="294"/>
      <c r="W14" s="294"/>
      <c r="X14" s="294"/>
      <c r="Y14" s="294"/>
      <c r="Z14" s="294"/>
      <c r="AA14" s="294"/>
      <c r="AB14" s="294"/>
      <c r="AC14" s="294"/>
      <c r="AD14" s="294"/>
      <c r="AE14" s="294"/>
      <c r="AF14" s="294"/>
      <c r="AG14" s="294"/>
      <c r="AH14" s="294"/>
      <c r="AI14" s="294"/>
      <c r="AJ14" s="294"/>
      <c r="AK14" s="1200" t="s">
        <v>509</v>
      </c>
      <c r="AL14" s="1201"/>
      <c r="AM14" s="1201"/>
      <c r="AN14" s="1202"/>
      <c r="AO14" s="316">
        <v>2067631</v>
      </c>
      <c r="AP14" s="316">
        <v>2796</v>
      </c>
      <c r="AQ14" s="317">
        <v>2247</v>
      </c>
      <c r="AR14" s="318">
        <v>24.4</v>
      </c>
    </row>
    <row r="15" spans="1:46" ht="13.5" customHeight="1" x14ac:dyDescent="0.15">
      <c r="A15" s="298"/>
      <c r="B15" s="294"/>
      <c r="C15" s="294"/>
      <c r="D15" s="294"/>
      <c r="E15" s="294"/>
      <c r="F15" s="294"/>
      <c r="G15" s="294"/>
      <c r="H15" s="294"/>
      <c r="I15" s="294"/>
      <c r="J15" s="294"/>
      <c r="K15" s="294"/>
      <c r="L15" s="294"/>
      <c r="M15" s="294"/>
      <c r="N15" s="294"/>
      <c r="O15" s="294"/>
      <c r="P15" s="294"/>
      <c r="Q15" s="294"/>
      <c r="R15" s="294"/>
      <c r="S15" s="294"/>
      <c r="T15" s="294"/>
      <c r="U15" s="294"/>
      <c r="V15" s="294"/>
      <c r="W15" s="294"/>
      <c r="X15" s="294"/>
      <c r="Y15" s="294"/>
      <c r="Z15" s="294"/>
      <c r="AA15" s="294"/>
      <c r="AB15" s="294"/>
      <c r="AC15" s="294"/>
      <c r="AD15" s="294"/>
      <c r="AE15" s="294"/>
      <c r="AF15" s="294"/>
      <c r="AG15" s="294"/>
      <c r="AH15" s="294"/>
      <c r="AI15" s="294"/>
      <c r="AJ15" s="294"/>
      <c r="AK15" s="1200" t="s">
        <v>510</v>
      </c>
      <c r="AL15" s="1201"/>
      <c r="AM15" s="1201"/>
      <c r="AN15" s="1202"/>
      <c r="AO15" s="316">
        <v>1039600</v>
      </c>
      <c r="AP15" s="316">
        <v>1406</v>
      </c>
      <c r="AQ15" s="317">
        <v>1478</v>
      </c>
      <c r="AR15" s="318">
        <v>-4.9000000000000004</v>
      </c>
    </row>
    <row r="16" spans="1:46" x14ac:dyDescent="0.15">
      <c r="A16" s="298"/>
      <c r="B16" s="294"/>
      <c r="C16" s="294"/>
      <c r="D16" s="294"/>
      <c r="E16" s="294"/>
      <c r="F16" s="294"/>
      <c r="G16" s="294"/>
      <c r="H16" s="294"/>
      <c r="I16" s="294"/>
      <c r="J16" s="294"/>
      <c r="K16" s="294"/>
      <c r="L16" s="294"/>
      <c r="M16" s="294"/>
      <c r="N16" s="294"/>
      <c r="O16" s="294"/>
      <c r="P16" s="294"/>
      <c r="Q16" s="294"/>
      <c r="R16" s="294"/>
      <c r="S16" s="294"/>
      <c r="T16" s="294"/>
      <c r="U16" s="294"/>
      <c r="V16" s="294"/>
      <c r="W16" s="294"/>
      <c r="X16" s="294"/>
      <c r="Y16" s="294"/>
      <c r="Z16" s="294"/>
      <c r="AA16" s="294"/>
      <c r="AB16" s="294"/>
      <c r="AC16" s="294"/>
      <c r="AD16" s="294"/>
      <c r="AE16" s="294"/>
      <c r="AF16" s="294"/>
      <c r="AG16" s="294"/>
      <c r="AH16" s="294"/>
      <c r="AI16" s="294"/>
      <c r="AJ16" s="294"/>
      <c r="AK16" s="1203" t="s">
        <v>511</v>
      </c>
      <c r="AL16" s="1204"/>
      <c r="AM16" s="1204"/>
      <c r="AN16" s="1205"/>
      <c r="AO16" s="316">
        <v>-3340092</v>
      </c>
      <c r="AP16" s="316">
        <v>-4517</v>
      </c>
      <c r="AQ16" s="317">
        <v>-5042</v>
      </c>
      <c r="AR16" s="318">
        <v>-10.4</v>
      </c>
    </row>
    <row r="17" spans="1:46" x14ac:dyDescent="0.15">
      <c r="A17" s="298"/>
      <c r="B17" s="294"/>
      <c r="C17" s="294"/>
      <c r="D17" s="294"/>
      <c r="E17" s="294"/>
      <c r="F17" s="294"/>
      <c r="G17" s="294"/>
      <c r="H17" s="294"/>
      <c r="I17" s="294"/>
      <c r="J17" s="294"/>
      <c r="K17" s="294"/>
      <c r="L17" s="294"/>
      <c r="M17" s="294"/>
      <c r="N17" s="294"/>
      <c r="O17" s="294"/>
      <c r="P17" s="294"/>
      <c r="Q17" s="294"/>
      <c r="R17" s="294"/>
      <c r="S17" s="294"/>
      <c r="T17" s="294"/>
      <c r="U17" s="294"/>
      <c r="V17" s="294"/>
      <c r="W17" s="294"/>
      <c r="X17" s="294"/>
      <c r="Y17" s="294"/>
      <c r="Z17" s="294"/>
      <c r="AA17" s="294"/>
      <c r="AB17" s="294"/>
      <c r="AC17" s="294"/>
      <c r="AD17" s="294"/>
      <c r="AE17" s="294"/>
      <c r="AF17" s="294"/>
      <c r="AG17" s="294"/>
      <c r="AH17" s="294"/>
      <c r="AI17" s="294"/>
      <c r="AJ17" s="294"/>
      <c r="AK17" s="1203" t="s">
        <v>188</v>
      </c>
      <c r="AL17" s="1204"/>
      <c r="AM17" s="1204"/>
      <c r="AN17" s="1205"/>
      <c r="AO17" s="316">
        <v>43706207</v>
      </c>
      <c r="AP17" s="316">
        <v>59108</v>
      </c>
      <c r="AQ17" s="317">
        <v>63199</v>
      </c>
      <c r="AR17" s="318">
        <v>-6.5</v>
      </c>
    </row>
    <row r="18" spans="1:46" x14ac:dyDescent="0.15">
      <c r="A18" s="298"/>
      <c r="B18" s="294"/>
      <c r="C18" s="294"/>
      <c r="D18" s="294"/>
      <c r="E18" s="294"/>
      <c r="F18" s="294"/>
      <c r="G18" s="294"/>
      <c r="H18" s="294"/>
      <c r="I18" s="294"/>
      <c r="J18" s="294"/>
      <c r="K18" s="294"/>
      <c r="L18" s="294"/>
      <c r="M18" s="294"/>
      <c r="N18" s="294"/>
      <c r="O18" s="294"/>
      <c r="P18" s="294"/>
      <c r="Q18" s="294"/>
      <c r="R18" s="294"/>
      <c r="S18" s="294"/>
      <c r="T18" s="294"/>
      <c r="U18" s="294"/>
      <c r="V18" s="294"/>
      <c r="W18" s="294"/>
      <c r="X18" s="294"/>
      <c r="Y18" s="294"/>
      <c r="Z18" s="294"/>
      <c r="AA18" s="294"/>
      <c r="AB18" s="294"/>
      <c r="AC18" s="294"/>
      <c r="AD18" s="294"/>
      <c r="AE18" s="294"/>
      <c r="AF18" s="294"/>
      <c r="AG18" s="294"/>
      <c r="AH18" s="294"/>
      <c r="AI18" s="294"/>
      <c r="AJ18" s="294"/>
      <c r="AK18" s="294"/>
      <c r="AL18" s="294"/>
      <c r="AM18" s="294"/>
      <c r="AN18" s="294"/>
      <c r="AO18" s="294"/>
      <c r="AP18" s="294"/>
      <c r="AQ18" s="319"/>
      <c r="AR18" s="319"/>
    </row>
    <row r="19" spans="1:46" x14ac:dyDescent="0.15">
      <c r="A19" s="298"/>
      <c r="B19" s="294"/>
      <c r="C19" s="294"/>
      <c r="D19" s="294"/>
      <c r="E19" s="294"/>
      <c r="F19" s="294"/>
      <c r="G19" s="294"/>
      <c r="H19" s="294"/>
      <c r="I19" s="294"/>
      <c r="J19" s="294"/>
      <c r="K19" s="294"/>
      <c r="L19" s="294"/>
      <c r="M19" s="294"/>
      <c r="N19" s="294"/>
      <c r="O19" s="294"/>
      <c r="P19" s="294"/>
      <c r="Q19" s="294"/>
      <c r="R19" s="294"/>
      <c r="S19" s="294"/>
      <c r="T19" s="294"/>
      <c r="U19" s="294"/>
      <c r="V19" s="294"/>
      <c r="W19" s="294"/>
      <c r="X19" s="294"/>
      <c r="Y19" s="294"/>
      <c r="Z19" s="294"/>
      <c r="AA19" s="294"/>
      <c r="AB19" s="294"/>
      <c r="AC19" s="294"/>
      <c r="AD19" s="294"/>
      <c r="AE19" s="294"/>
      <c r="AF19" s="294"/>
      <c r="AG19" s="294"/>
      <c r="AH19" s="294"/>
      <c r="AI19" s="294"/>
      <c r="AJ19" s="294"/>
      <c r="AK19" s="294" t="s">
        <v>512</v>
      </c>
      <c r="AL19" s="294"/>
      <c r="AM19" s="294"/>
      <c r="AN19" s="294"/>
      <c r="AO19" s="294"/>
      <c r="AP19" s="294"/>
      <c r="AQ19" s="294"/>
      <c r="AR19" s="294"/>
    </row>
    <row r="20" spans="1:46" x14ac:dyDescent="0.15">
      <c r="A20" s="298"/>
      <c r="B20" s="294"/>
      <c r="C20" s="294"/>
      <c r="D20" s="294"/>
      <c r="E20" s="294"/>
      <c r="F20" s="294"/>
      <c r="G20" s="294"/>
      <c r="H20" s="294"/>
      <c r="I20" s="294"/>
      <c r="J20" s="294"/>
      <c r="K20" s="294"/>
      <c r="L20" s="294"/>
      <c r="M20" s="294"/>
      <c r="N20" s="294"/>
      <c r="O20" s="294"/>
      <c r="P20" s="294"/>
      <c r="Q20" s="294"/>
      <c r="R20" s="294"/>
      <c r="S20" s="294"/>
      <c r="T20" s="294"/>
      <c r="U20" s="294"/>
      <c r="V20" s="294"/>
      <c r="W20" s="294"/>
      <c r="X20" s="294"/>
      <c r="Y20" s="294"/>
      <c r="Z20" s="294"/>
      <c r="AA20" s="294"/>
      <c r="AB20" s="294"/>
      <c r="AC20" s="294"/>
      <c r="AD20" s="294"/>
      <c r="AE20" s="294"/>
      <c r="AF20" s="294"/>
      <c r="AG20" s="294"/>
      <c r="AH20" s="294"/>
      <c r="AI20" s="294"/>
      <c r="AJ20" s="294"/>
      <c r="AK20" s="320"/>
      <c r="AL20" s="321"/>
      <c r="AM20" s="321"/>
      <c r="AN20" s="322"/>
      <c r="AO20" s="323" t="s">
        <v>513</v>
      </c>
      <c r="AP20" s="324" t="s">
        <v>514</v>
      </c>
      <c r="AQ20" s="325" t="s">
        <v>515</v>
      </c>
      <c r="AR20" s="326"/>
    </row>
    <row r="21" spans="1:46" s="332" customFormat="1" x14ac:dyDescent="0.15">
      <c r="A21" s="327"/>
      <c r="B21" s="299"/>
      <c r="C21" s="299"/>
      <c r="D21" s="299"/>
      <c r="E21" s="299"/>
      <c r="F21" s="299"/>
      <c r="G21" s="299"/>
      <c r="H21" s="299"/>
      <c r="I21" s="299"/>
      <c r="J21" s="299"/>
      <c r="K21" s="299"/>
      <c r="L21" s="299"/>
      <c r="M21" s="299"/>
      <c r="N21" s="299"/>
      <c r="O21" s="299"/>
      <c r="P21" s="299"/>
      <c r="Q21" s="299"/>
      <c r="R21" s="299"/>
      <c r="S21" s="299"/>
      <c r="T21" s="299"/>
      <c r="U21" s="299"/>
      <c r="V21" s="299"/>
      <c r="W21" s="299"/>
      <c r="X21" s="299"/>
      <c r="Y21" s="299"/>
      <c r="Z21" s="299"/>
      <c r="AA21" s="299"/>
      <c r="AB21" s="299"/>
      <c r="AC21" s="299"/>
      <c r="AD21" s="299"/>
      <c r="AE21" s="299"/>
      <c r="AF21" s="299"/>
      <c r="AG21" s="299"/>
      <c r="AH21" s="299"/>
      <c r="AI21" s="299"/>
      <c r="AJ21" s="299"/>
      <c r="AK21" s="1197" t="s">
        <v>516</v>
      </c>
      <c r="AL21" s="1198"/>
      <c r="AM21" s="1198"/>
      <c r="AN21" s="1199"/>
      <c r="AO21" s="328">
        <v>5.84</v>
      </c>
      <c r="AP21" s="329">
        <v>6.3</v>
      </c>
      <c r="AQ21" s="330">
        <v>-0.46</v>
      </c>
      <c r="AR21" s="299"/>
      <c r="AS21" s="331"/>
      <c r="AT21" s="327"/>
    </row>
    <row r="22" spans="1:46" s="332" customFormat="1" x14ac:dyDescent="0.15">
      <c r="A22" s="327"/>
      <c r="B22" s="299"/>
      <c r="C22" s="299"/>
      <c r="D22" s="299"/>
      <c r="E22" s="299"/>
      <c r="F22" s="299"/>
      <c r="G22" s="299"/>
      <c r="H22" s="299"/>
      <c r="I22" s="299"/>
      <c r="J22" s="299"/>
      <c r="K22" s="299"/>
      <c r="L22" s="299"/>
      <c r="M22" s="299"/>
      <c r="N22" s="299"/>
      <c r="O22" s="299"/>
      <c r="P22" s="299"/>
      <c r="Q22" s="299"/>
      <c r="R22" s="299"/>
      <c r="S22" s="299"/>
      <c r="T22" s="299"/>
      <c r="U22" s="299"/>
      <c r="V22" s="299"/>
      <c r="W22" s="299"/>
      <c r="X22" s="299"/>
      <c r="Y22" s="299"/>
      <c r="Z22" s="299"/>
      <c r="AA22" s="299"/>
      <c r="AB22" s="299"/>
      <c r="AC22" s="299"/>
      <c r="AD22" s="299"/>
      <c r="AE22" s="299"/>
      <c r="AF22" s="299"/>
      <c r="AG22" s="299"/>
      <c r="AH22" s="299"/>
      <c r="AI22" s="299"/>
      <c r="AJ22" s="299"/>
      <c r="AK22" s="1197" t="s">
        <v>517</v>
      </c>
      <c r="AL22" s="1198"/>
      <c r="AM22" s="1198"/>
      <c r="AN22" s="1199"/>
      <c r="AO22" s="333">
        <v>99.5</v>
      </c>
      <c r="AP22" s="334">
        <v>99.1</v>
      </c>
      <c r="AQ22" s="335">
        <v>0.4</v>
      </c>
      <c r="AR22" s="319"/>
      <c r="AS22" s="331"/>
      <c r="AT22" s="327"/>
    </row>
    <row r="23" spans="1:46" s="332" customFormat="1" x14ac:dyDescent="0.15">
      <c r="A23" s="327"/>
      <c r="B23" s="299"/>
      <c r="C23" s="299"/>
      <c r="D23" s="299"/>
      <c r="E23" s="299"/>
      <c r="F23" s="299"/>
      <c r="G23" s="299"/>
      <c r="H23" s="299"/>
      <c r="I23" s="299"/>
      <c r="J23" s="299"/>
      <c r="K23" s="299"/>
      <c r="L23" s="299"/>
      <c r="M23" s="299"/>
      <c r="N23" s="299"/>
      <c r="O23" s="299"/>
      <c r="P23" s="299"/>
      <c r="Q23" s="299"/>
      <c r="R23" s="299"/>
      <c r="S23" s="299"/>
      <c r="T23" s="299"/>
      <c r="U23" s="299"/>
      <c r="V23" s="299"/>
      <c r="W23" s="299"/>
      <c r="X23" s="299"/>
      <c r="Y23" s="299"/>
      <c r="Z23" s="299"/>
      <c r="AA23" s="299"/>
      <c r="AB23" s="299"/>
      <c r="AC23" s="299"/>
      <c r="AD23" s="299"/>
      <c r="AE23" s="299"/>
      <c r="AF23" s="299"/>
      <c r="AG23" s="299"/>
      <c r="AH23" s="299"/>
      <c r="AI23" s="299"/>
      <c r="AJ23" s="299"/>
      <c r="AK23" s="299"/>
      <c r="AL23" s="299"/>
      <c r="AM23" s="299"/>
      <c r="AN23" s="299"/>
      <c r="AO23" s="299"/>
      <c r="AP23" s="319"/>
      <c r="AQ23" s="319"/>
      <c r="AR23" s="319"/>
      <c r="AS23" s="331"/>
      <c r="AT23" s="327"/>
    </row>
    <row r="24" spans="1:46" s="332" customFormat="1" x14ac:dyDescent="0.15">
      <c r="A24" s="327"/>
      <c r="B24" s="299"/>
      <c r="C24" s="299"/>
      <c r="D24" s="299"/>
      <c r="E24" s="299"/>
      <c r="F24" s="299"/>
      <c r="G24" s="299"/>
      <c r="H24" s="299"/>
      <c r="I24" s="299"/>
      <c r="J24" s="299"/>
      <c r="K24" s="299"/>
      <c r="L24" s="299"/>
      <c r="M24" s="299"/>
      <c r="N24" s="299"/>
      <c r="O24" s="299"/>
      <c r="P24" s="299"/>
      <c r="Q24" s="299"/>
      <c r="R24" s="299"/>
      <c r="S24" s="299"/>
      <c r="T24" s="299"/>
      <c r="U24" s="299"/>
      <c r="V24" s="299"/>
      <c r="W24" s="299"/>
      <c r="X24" s="299"/>
      <c r="Y24" s="299"/>
      <c r="Z24" s="299"/>
      <c r="AA24" s="299"/>
      <c r="AB24" s="299"/>
      <c r="AC24" s="299"/>
      <c r="AD24" s="299"/>
      <c r="AE24" s="299"/>
      <c r="AF24" s="299"/>
      <c r="AG24" s="299"/>
      <c r="AH24" s="299"/>
      <c r="AI24" s="299"/>
      <c r="AJ24" s="299"/>
      <c r="AK24" s="299"/>
      <c r="AL24" s="299"/>
      <c r="AM24" s="299"/>
      <c r="AN24" s="299"/>
      <c r="AO24" s="299"/>
      <c r="AP24" s="319"/>
      <c r="AQ24" s="319"/>
      <c r="AR24" s="319"/>
      <c r="AS24" s="331"/>
      <c r="AT24" s="327"/>
    </row>
    <row r="25" spans="1:46" s="332" customFormat="1" x14ac:dyDescent="0.15">
      <c r="A25" s="336"/>
      <c r="B25" s="337"/>
      <c r="C25" s="337"/>
      <c r="D25" s="337"/>
      <c r="E25" s="337"/>
      <c r="F25" s="337"/>
      <c r="G25" s="337"/>
      <c r="H25" s="337"/>
      <c r="I25" s="337"/>
      <c r="J25" s="337"/>
      <c r="K25" s="337"/>
      <c r="L25" s="337"/>
      <c r="M25" s="337"/>
      <c r="N25" s="337"/>
      <c r="O25" s="337"/>
      <c r="P25" s="337"/>
      <c r="Q25" s="337"/>
      <c r="R25" s="337"/>
      <c r="S25" s="337"/>
      <c r="T25" s="337"/>
      <c r="U25" s="337"/>
      <c r="V25" s="337"/>
      <c r="W25" s="337"/>
      <c r="X25" s="337"/>
      <c r="Y25" s="337"/>
      <c r="Z25" s="337"/>
      <c r="AA25" s="337"/>
      <c r="AB25" s="337"/>
      <c r="AC25" s="337"/>
      <c r="AD25" s="337"/>
      <c r="AE25" s="337"/>
      <c r="AF25" s="337"/>
      <c r="AG25" s="337"/>
      <c r="AH25" s="337"/>
      <c r="AI25" s="337"/>
      <c r="AJ25" s="337"/>
      <c r="AK25" s="337"/>
      <c r="AL25" s="337"/>
      <c r="AM25" s="337"/>
      <c r="AN25" s="337"/>
      <c r="AO25" s="337"/>
      <c r="AP25" s="338"/>
      <c r="AQ25" s="338"/>
      <c r="AR25" s="338"/>
      <c r="AS25" s="339"/>
      <c r="AT25" s="327"/>
    </row>
    <row r="26" spans="1:46" s="332" customFormat="1" x14ac:dyDescent="0.15">
      <c r="A26" s="299" t="s">
        <v>518</v>
      </c>
      <c r="B26" s="299"/>
      <c r="C26" s="299"/>
      <c r="D26" s="299"/>
      <c r="E26" s="299"/>
      <c r="F26" s="299"/>
      <c r="G26" s="299"/>
      <c r="H26" s="299"/>
      <c r="I26" s="299"/>
      <c r="J26" s="299"/>
      <c r="K26" s="299"/>
      <c r="L26" s="299"/>
      <c r="M26" s="299"/>
      <c r="N26" s="299"/>
      <c r="O26" s="299"/>
      <c r="P26" s="299"/>
      <c r="Q26" s="299"/>
      <c r="R26" s="299"/>
      <c r="S26" s="299"/>
      <c r="T26" s="299"/>
      <c r="U26" s="299"/>
      <c r="V26" s="299"/>
      <c r="W26" s="299"/>
      <c r="X26" s="299"/>
      <c r="Y26" s="299"/>
      <c r="Z26" s="299"/>
      <c r="AA26" s="299"/>
      <c r="AB26" s="299"/>
      <c r="AC26" s="299"/>
      <c r="AD26" s="299"/>
      <c r="AE26" s="299"/>
      <c r="AF26" s="299"/>
      <c r="AG26" s="299"/>
      <c r="AH26" s="299"/>
      <c r="AI26" s="299"/>
      <c r="AJ26" s="299"/>
      <c r="AK26" s="299"/>
      <c r="AL26" s="299"/>
      <c r="AM26" s="299"/>
      <c r="AN26" s="299"/>
      <c r="AO26" s="299"/>
      <c r="AP26" s="319"/>
      <c r="AQ26" s="319"/>
      <c r="AR26" s="319"/>
      <c r="AS26" s="299"/>
      <c r="AT26" s="299"/>
    </row>
    <row r="27" spans="1:46" x14ac:dyDescent="0.15">
      <c r="A27" s="340"/>
      <c r="AO27" s="294"/>
      <c r="AP27" s="294"/>
      <c r="AQ27" s="294"/>
      <c r="AR27" s="294"/>
      <c r="AS27" s="294"/>
      <c r="AT27" s="294"/>
    </row>
    <row r="28" spans="1:46" ht="17.25" x14ac:dyDescent="0.15">
      <c r="A28" s="295" t="s">
        <v>519</v>
      </c>
      <c r="B28" s="296"/>
      <c r="C28" s="296"/>
      <c r="D28" s="296"/>
      <c r="E28" s="296"/>
      <c r="F28" s="296"/>
      <c r="G28" s="296"/>
      <c r="H28" s="296"/>
      <c r="I28" s="296"/>
      <c r="J28" s="296"/>
      <c r="K28" s="296"/>
      <c r="L28" s="296"/>
      <c r="M28" s="296"/>
      <c r="N28" s="296"/>
      <c r="O28" s="296"/>
      <c r="P28" s="296"/>
      <c r="Q28" s="296"/>
      <c r="R28" s="296"/>
      <c r="S28" s="296"/>
      <c r="T28" s="296"/>
      <c r="U28" s="296"/>
      <c r="V28" s="296"/>
      <c r="W28" s="296"/>
      <c r="X28" s="296"/>
      <c r="Y28" s="296"/>
      <c r="Z28" s="296"/>
      <c r="AA28" s="296"/>
      <c r="AB28" s="296"/>
      <c r="AC28" s="296"/>
      <c r="AD28" s="296"/>
      <c r="AE28" s="296"/>
      <c r="AF28" s="296"/>
      <c r="AG28" s="296"/>
      <c r="AH28" s="296"/>
      <c r="AI28" s="296"/>
      <c r="AJ28" s="296"/>
      <c r="AK28" s="296"/>
      <c r="AL28" s="296"/>
      <c r="AM28" s="296"/>
      <c r="AN28" s="296"/>
      <c r="AO28" s="296"/>
      <c r="AP28" s="296"/>
      <c r="AQ28" s="296"/>
      <c r="AR28" s="296"/>
      <c r="AS28" s="341"/>
    </row>
    <row r="29" spans="1:46" x14ac:dyDescent="0.15">
      <c r="A29" s="298"/>
      <c r="B29" s="294"/>
      <c r="C29" s="294"/>
      <c r="D29" s="294"/>
      <c r="E29" s="294"/>
      <c r="F29" s="294"/>
      <c r="G29" s="294"/>
      <c r="H29" s="294"/>
      <c r="I29" s="294"/>
      <c r="J29" s="294"/>
      <c r="K29" s="294"/>
      <c r="L29" s="294"/>
      <c r="M29" s="294"/>
      <c r="N29" s="294"/>
      <c r="O29" s="294"/>
      <c r="P29" s="294"/>
      <c r="Q29" s="294"/>
      <c r="R29" s="294"/>
      <c r="S29" s="294"/>
      <c r="T29" s="294"/>
      <c r="U29" s="294"/>
      <c r="V29" s="294"/>
      <c r="W29" s="294"/>
      <c r="X29" s="294"/>
      <c r="Y29" s="294"/>
      <c r="Z29" s="294"/>
      <c r="AA29" s="294"/>
      <c r="AB29" s="294"/>
      <c r="AC29" s="294"/>
      <c r="AD29" s="294"/>
      <c r="AE29" s="294"/>
      <c r="AF29" s="294"/>
      <c r="AG29" s="294"/>
      <c r="AH29" s="294"/>
      <c r="AI29" s="294"/>
      <c r="AJ29" s="294"/>
      <c r="AK29" s="299" t="s">
        <v>520</v>
      </c>
      <c r="AL29" s="299"/>
      <c r="AM29" s="299"/>
      <c r="AN29" s="299"/>
      <c r="AO29" s="294"/>
      <c r="AP29" s="294"/>
      <c r="AQ29" s="294"/>
      <c r="AR29" s="294"/>
      <c r="AS29" s="342"/>
    </row>
    <row r="30" spans="1:46" x14ac:dyDescent="0.15">
      <c r="A30" s="298"/>
      <c r="B30" s="294"/>
      <c r="C30" s="294"/>
      <c r="D30" s="294"/>
      <c r="E30" s="294"/>
      <c r="F30" s="294"/>
      <c r="G30" s="294"/>
      <c r="H30" s="294"/>
      <c r="I30" s="294"/>
      <c r="J30" s="294"/>
      <c r="K30" s="294"/>
      <c r="L30" s="294"/>
      <c r="M30" s="294"/>
      <c r="N30" s="294"/>
      <c r="O30" s="294"/>
      <c r="P30" s="294"/>
      <c r="Q30" s="294"/>
      <c r="R30" s="294"/>
      <c r="S30" s="294"/>
      <c r="T30" s="294"/>
      <c r="U30" s="294"/>
      <c r="V30" s="294"/>
      <c r="W30" s="294"/>
      <c r="X30" s="294"/>
      <c r="Y30" s="294"/>
      <c r="Z30" s="294"/>
      <c r="AA30" s="294"/>
      <c r="AB30" s="294"/>
      <c r="AC30" s="294"/>
      <c r="AD30" s="294"/>
      <c r="AE30" s="294"/>
      <c r="AF30" s="294"/>
      <c r="AG30" s="294"/>
      <c r="AH30" s="294"/>
      <c r="AI30" s="294"/>
      <c r="AJ30" s="294"/>
      <c r="AK30" s="301"/>
      <c r="AL30" s="302"/>
      <c r="AM30" s="302"/>
      <c r="AN30" s="303"/>
      <c r="AO30" s="1186" t="s">
        <v>498</v>
      </c>
      <c r="AP30" s="304"/>
      <c r="AQ30" s="305" t="s">
        <v>499</v>
      </c>
      <c r="AR30" s="306"/>
    </row>
    <row r="31" spans="1:46" x14ac:dyDescent="0.15">
      <c r="A31" s="298"/>
      <c r="B31" s="294"/>
      <c r="C31" s="294"/>
      <c r="D31" s="294"/>
      <c r="E31" s="294"/>
      <c r="F31" s="294"/>
      <c r="G31" s="294"/>
      <c r="H31" s="294"/>
      <c r="I31" s="294"/>
      <c r="J31" s="294"/>
      <c r="K31" s="294"/>
      <c r="L31" s="294"/>
      <c r="M31" s="294"/>
      <c r="N31" s="294"/>
      <c r="O31" s="294"/>
      <c r="P31" s="294"/>
      <c r="Q31" s="294"/>
      <c r="R31" s="294"/>
      <c r="S31" s="294"/>
      <c r="T31" s="294"/>
      <c r="U31" s="294"/>
      <c r="V31" s="294"/>
      <c r="W31" s="294"/>
      <c r="X31" s="294"/>
      <c r="Y31" s="294"/>
      <c r="Z31" s="294"/>
      <c r="AA31" s="294"/>
      <c r="AB31" s="294"/>
      <c r="AC31" s="294"/>
      <c r="AD31" s="294"/>
      <c r="AE31" s="294"/>
      <c r="AF31" s="294"/>
      <c r="AG31" s="294"/>
      <c r="AH31" s="294"/>
      <c r="AI31" s="294"/>
      <c r="AJ31" s="294"/>
      <c r="AK31" s="307"/>
      <c r="AL31" s="308"/>
      <c r="AM31" s="308"/>
      <c r="AN31" s="309"/>
      <c r="AO31" s="1187"/>
      <c r="AP31" s="310" t="s">
        <v>500</v>
      </c>
      <c r="AQ31" s="311" t="s">
        <v>501</v>
      </c>
      <c r="AR31" s="312" t="s">
        <v>502</v>
      </c>
    </row>
    <row r="32" spans="1:46" ht="27" customHeight="1" x14ac:dyDescent="0.15">
      <c r="A32" s="298"/>
      <c r="B32" s="294"/>
      <c r="C32" s="294"/>
      <c r="D32" s="294"/>
      <c r="E32" s="294"/>
      <c r="F32" s="294"/>
      <c r="G32" s="294"/>
      <c r="H32" s="294"/>
      <c r="I32" s="294"/>
      <c r="J32" s="294"/>
      <c r="K32" s="294"/>
      <c r="L32" s="294"/>
      <c r="M32" s="294"/>
      <c r="N32" s="294"/>
      <c r="O32" s="294"/>
      <c r="P32" s="294"/>
      <c r="Q32" s="294"/>
      <c r="R32" s="294"/>
      <c r="S32" s="294"/>
      <c r="T32" s="294"/>
      <c r="U32" s="294"/>
      <c r="V32" s="294"/>
      <c r="W32" s="294"/>
      <c r="X32" s="294"/>
      <c r="Y32" s="294"/>
      <c r="Z32" s="294"/>
      <c r="AA32" s="294"/>
      <c r="AB32" s="294"/>
      <c r="AC32" s="294"/>
      <c r="AD32" s="294"/>
      <c r="AE32" s="294"/>
      <c r="AF32" s="294"/>
      <c r="AG32" s="294"/>
      <c r="AH32" s="294"/>
      <c r="AI32" s="294"/>
      <c r="AJ32" s="294"/>
      <c r="AK32" s="1188" t="s">
        <v>521</v>
      </c>
      <c r="AL32" s="1189"/>
      <c r="AM32" s="1189"/>
      <c r="AN32" s="1190"/>
      <c r="AO32" s="343">
        <v>3262555</v>
      </c>
      <c r="AP32" s="343">
        <v>4412</v>
      </c>
      <c r="AQ32" s="344">
        <v>4925</v>
      </c>
      <c r="AR32" s="345">
        <v>-10.4</v>
      </c>
    </row>
    <row r="33" spans="1:46" ht="13.5" customHeight="1" x14ac:dyDescent="0.15">
      <c r="A33" s="298"/>
      <c r="B33" s="294"/>
      <c r="C33" s="294"/>
      <c r="D33" s="294"/>
      <c r="E33" s="294"/>
      <c r="F33" s="294"/>
      <c r="G33" s="294"/>
      <c r="H33" s="294"/>
      <c r="I33" s="294"/>
      <c r="J33" s="294"/>
      <c r="K33" s="294"/>
      <c r="L33" s="294"/>
      <c r="M33" s="294"/>
      <c r="N33" s="294"/>
      <c r="O33" s="294"/>
      <c r="P33" s="294"/>
      <c r="Q33" s="294"/>
      <c r="R33" s="294"/>
      <c r="S33" s="294"/>
      <c r="T33" s="294"/>
      <c r="U33" s="294"/>
      <c r="V33" s="294"/>
      <c r="W33" s="294"/>
      <c r="X33" s="294"/>
      <c r="Y33" s="294"/>
      <c r="Z33" s="294"/>
      <c r="AA33" s="294"/>
      <c r="AB33" s="294"/>
      <c r="AC33" s="294"/>
      <c r="AD33" s="294"/>
      <c r="AE33" s="294"/>
      <c r="AF33" s="294"/>
      <c r="AG33" s="294"/>
      <c r="AH33" s="294"/>
      <c r="AI33" s="294"/>
      <c r="AJ33" s="294"/>
      <c r="AK33" s="1188" t="s">
        <v>522</v>
      </c>
      <c r="AL33" s="1189"/>
      <c r="AM33" s="1189"/>
      <c r="AN33" s="1190"/>
      <c r="AO33" s="343" t="s">
        <v>507</v>
      </c>
      <c r="AP33" s="343" t="s">
        <v>507</v>
      </c>
      <c r="AQ33" s="344" t="s">
        <v>507</v>
      </c>
      <c r="AR33" s="345" t="s">
        <v>507</v>
      </c>
    </row>
    <row r="34" spans="1:46" ht="27" customHeight="1" x14ac:dyDescent="0.15">
      <c r="A34" s="298"/>
      <c r="B34" s="294"/>
      <c r="C34" s="294"/>
      <c r="D34" s="294"/>
      <c r="E34" s="294"/>
      <c r="F34" s="294"/>
      <c r="G34" s="294"/>
      <c r="H34" s="294"/>
      <c r="I34" s="294"/>
      <c r="J34" s="294"/>
      <c r="K34" s="294"/>
      <c r="L34" s="294"/>
      <c r="M34" s="294"/>
      <c r="N34" s="294"/>
      <c r="O34" s="294"/>
      <c r="P34" s="294"/>
      <c r="Q34" s="294"/>
      <c r="R34" s="294"/>
      <c r="S34" s="294"/>
      <c r="T34" s="294"/>
      <c r="U34" s="294"/>
      <c r="V34" s="294"/>
      <c r="W34" s="294"/>
      <c r="X34" s="294"/>
      <c r="Y34" s="294"/>
      <c r="Z34" s="294"/>
      <c r="AA34" s="294"/>
      <c r="AB34" s="294"/>
      <c r="AC34" s="294"/>
      <c r="AD34" s="294"/>
      <c r="AE34" s="294"/>
      <c r="AF34" s="294"/>
      <c r="AG34" s="294"/>
      <c r="AH34" s="294"/>
      <c r="AI34" s="294"/>
      <c r="AJ34" s="294"/>
      <c r="AK34" s="1188" t="s">
        <v>523</v>
      </c>
      <c r="AL34" s="1189"/>
      <c r="AM34" s="1189"/>
      <c r="AN34" s="1190"/>
      <c r="AO34" s="343">
        <v>582313</v>
      </c>
      <c r="AP34" s="343">
        <v>788</v>
      </c>
      <c r="AQ34" s="344">
        <v>327</v>
      </c>
      <c r="AR34" s="345">
        <v>141</v>
      </c>
    </row>
    <row r="35" spans="1:46" ht="27" customHeight="1" x14ac:dyDescent="0.15">
      <c r="A35" s="298"/>
      <c r="B35" s="294"/>
      <c r="C35" s="294"/>
      <c r="D35" s="294"/>
      <c r="E35" s="294"/>
      <c r="F35" s="294"/>
      <c r="G35" s="294"/>
      <c r="H35" s="294"/>
      <c r="I35" s="294"/>
      <c r="J35" s="294"/>
      <c r="K35" s="294"/>
      <c r="L35" s="294"/>
      <c r="M35" s="294"/>
      <c r="N35" s="294"/>
      <c r="O35" s="294"/>
      <c r="P35" s="294"/>
      <c r="Q35" s="294"/>
      <c r="R35" s="294"/>
      <c r="S35" s="294"/>
      <c r="T35" s="294"/>
      <c r="U35" s="294"/>
      <c r="V35" s="294"/>
      <c r="W35" s="294"/>
      <c r="X35" s="294"/>
      <c r="Y35" s="294"/>
      <c r="Z35" s="294"/>
      <c r="AA35" s="294"/>
      <c r="AB35" s="294"/>
      <c r="AC35" s="294"/>
      <c r="AD35" s="294"/>
      <c r="AE35" s="294"/>
      <c r="AF35" s="294"/>
      <c r="AG35" s="294"/>
      <c r="AH35" s="294"/>
      <c r="AI35" s="294"/>
      <c r="AJ35" s="294"/>
      <c r="AK35" s="1188" t="s">
        <v>524</v>
      </c>
      <c r="AL35" s="1189"/>
      <c r="AM35" s="1189"/>
      <c r="AN35" s="1190"/>
      <c r="AO35" s="343">
        <v>116068</v>
      </c>
      <c r="AP35" s="343">
        <v>157</v>
      </c>
      <c r="AQ35" s="344">
        <v>27</v>
      </c>
      <c r="AR35" s="345">
        <v>481.5</v>
      </c>
    </row>
    <row r="36" spans="1:46" ht="27" customHeight="1" x14ac:dyDescent="0.15">
      <c r="A36" s="298"/>
      <c r="B36" s="294"/>
      <c r="C36" s="294"/>
      <c r="D36" s="294"/>
      <c r="E36" s="294"/>
      <c r="F36" s="294"/>
      <c r="G36" s="294"/>
      <c r="H36" s="294"/>
      <c r="I36" s="294"/>
      <c r="J36" s="294"/>
      <c r="K36" s="294"/>
      <c r="L36" s="294"/>
      <c r="M36" s="294"/>
      <c r="N36" s="294"/>
      <c r="O36" s="294"/>
      <c r="P36" s="294"/>
      <c r="Q36" s="294"/>
      <c r="R36" s="294"/>
      <c r="S36" s="294"/>
      <c r="T36" s="294"/>
      <c r="U36" s="294"/>
      <c r="V36" s="294"/>
      <c r="W36" s="294"/>
      <c r="X36" s="294"/>
      <c r="Y36" s="294"/>
      <c r="Z36" s="294"/>
      <c r="AA36" s="294"/>
      <c r="AB36" s="294"/>
      <c r="AC36" s="294"/>
      <c r="AD36" s="294"/>
      <c r="AE36" s="294"/>
      <c r="AF36" s="294"/>
      <c r="AG36" s="294"/>
      <c r="AH36" s="294"/>
      <c r="AI36" s="294"/>
      <c r="AJ36" s="294"/>
      <c r="AK36" s="1188" t="s">
        <v>525</v>
      </c>
      <c r="AL36" s="1189"/>
      <c r="AM36" s="1189"/>
      <c r="AN36" s="1190"/>
      <c r="AO36" s="343">
        <v>180452</v>
      </c>
      <c r="AP36" s="343">
        <v>244</v>
      </c>
      <c r="AQ36" s="344">
        <v>286</v>
      </c>
      <c r="AR36" s="345">
        <v>-14.7</v>
      </c>
    </row>
    <row r="37" spans="1:46" ht="13.5" customHeight="1" x14ac:dyDescent="0.15">
      <c r="A37" s="298"/>
      <c r="B37" s="294"/>
      <c r="C37" s="294"/>
      <c r="D37" s="294"/>
      <c r="E37" s="294"/>
      <c r="F37" s="294"/>
      <c r="G37" s="294"/>
      <c r="H37" s="294"/>
      <c r="I37" s="294"/>
      <c r="J37" s="294"/>
      <c r="K37" s="294"/>
      <c r="L37" s="294"/>
      <c r="M37" s="294"/>
      <c r="N37" s="294"/>
      <c r="O37" s="294"/>
      <c r="P37" s="294"/>
      <c r="Q37" s="294"/>
      <c r="R37" s="294"/>
      <c r="S37" s="294"/>
      <c r="T37" s="294"/>
      <c r="U37" s="294"/>
      <c r="V37" s="294"/>
      <c r="W37" s="294"/>
      <c r="X37" s="294"/>
      <c r="Y37" s="294"/>
      <c r="Z37" s="294"/>
      <c r="AA37" s="294"/>
      <c r="AB37" s="294"/>
      <c r="AC37" s="294"/>
      <c r="AD37" s="294"/>
      <c r="AE37" s="294"/>
      <c r="AF37" s="294"/>
      <c r="AG37" s="294"/>
      <c r="AH37" s="294"/>
      <c r="AI37" s="294"/>
      <c r="AJ37" s="294"/>
      <c r="AK37" s="1188" t="s">
        <v>526</v>
      </c>
      <c r="AL37" s="1189"/>
      <c r="AM37" s="1189"/>
      <c r="AN37" s="1190"/>
      <c r="AO37" s="343">
        <v>2345538</v>
      </c>
      <c r="AP37" s="343">
        <v>3172</v>
      </c>
      <c r="AQ37" s="344">
        <v>1760</v>
      </c>
      <c r="AR37" s="345">
        <v>80.2</v>
      </c>
    </row>
    <row r="38" spans="1:46" ht="27" customHeight="1" x14ac:dyDescent="0.15">
      <c r="A38" s="298"/>
      <c r="B38" s="294"/>
      <c r="C38" s="294"/>
      <c r="D38" s="294"/>
      <c r="E38" s="294"/>
      <c r="F38" s="294"/>
      <c r="G38" s="294"/>
      <c r="H38" s="294"/>
      <c r="I38" s="294"/>
      <c r="J38" s="294"/>
      <c r="K38" s="294"/>
      <c r="L38" s="294"/>
      <c r="M38" s="294"/>
      <c r="N38" s="294"/>
      <c r="O38" s="294"/>
      <c r="P38" s="294"/>
      <c r="Q38" s="294"/>
      <c r="R38" s="294"/>
      <c r="S38" s="294"/>
      <c r="T38" s="294"/>
      <c r="U38" s="294"/>
      <c r="V38" s="294"/>
      <c r="W38" s="294"/>
      <c r="X38" s="294"/>
      <c r="Y38" s="294"/>
      <c r="Z38" s="294"/>
      <c r="AA38" s="294"/>
      <c r="AB38" s="294"/>
      <c r="AC38" s="294"/>
      <c r="AD38" s="294"/>
      <c r="AE38" s="294"/>
      <c r="AF38" s="294"/>
      <c r="AG38" s="294"/>
      <c r="AH38" s="294"/>
      <c r="AI38" s="294"/>
      <c r="AJ38" s="294"/>
      <c r="AK38" s="1191" t="s">
        <v>527</v>
      </c>
      <c r="AL38" s="1192"/>
      <c r="AM38" s="1192"/>
      <c r="AN38" s="1193"/>
      <c r="AO38" s="346" t="s">
        <v>507</v>
      </c>
      <c r="AP38" s="346" t="s">
        <v>507</v>
      </c>
      <c r="AQ38" s="347">
        <v>0</v>
      </c>
      <c r="AR38" s="335" t="s">
        <v>507</v>
      </c>
      <c r="AS38" s="342"/>
    </row>
    <row r="39" spans="1:46" x14ac:dyDescent="0.15">
      <c r="A39" s="298"/>
      <c r="B39" s="294"/>
      <c r="C39" s="294"/>
      <c r="D39" s="294"/>
      <c r="E39" s="294"/>
      <c r="F39" s="294"/>
      <c r="G39" s="294"/>
      <c r="H39" s="294"/>
      <c r="I39" s="294"/>
      <c r="J39" s="294"/>
      <c r="K39" s="294"/>
      <c r="L39" s="294"/>
      <c r="M39" s="294"/>
      <c r="N39" s="294"/>
      <c r="O39" s="294"/>
      <c r="P39" s="294"/>
      <c r="Q39" s="294"/>
      <c r="R39" s="294"/>
      <c r="S39" s="294"/>
      <c r="T39" s="294"/>
      <c r="U39" s="294"/>
      <c r="V39" s="294"/>
      <c r="W39" s="294"/>
      <c r="X39" s="294"/>
      <c r="Y39" s="294"/>
      <c r="Z39" s="294"/>
      <c r="AA39" s="294"/>
      <c r="AB39" s="294"/>
      <c r="AC39" s="294"/>
      <c r="AD39" s="294"/>
      <c r="AE39" s="294"/>
      <c r="AF39" s="294"/>
      <c r="AG39" s="294"/>
      <c r="AH39" s="294"/>
      <c r="AI39" s="294"/>
      <c r="AJ39" s="294"/>
      <c r="AK39" s="1191" t="s">
        <v>528</v>
      </c>
      <c r="AL39" s="1192"/>
      <c r="AM39" s="1192"/>
      <c r="AN39" s="1193"/>
      <c r="AO39" s="343" t="s">
        <v>507</v>
      </c>
      <c r="AP39" s="343" t="s">
        <v>507</v>
      </c>
      <c r="AQ39" s="344">
        <v>-11</v>
      </c>
      <c r="AR39" s="345" t="s">
        <v>507</v>
      </c>
      <c r="AS39" s="342"/>
    </row>
    <row r="40" spans="1:46" ht="27" customHeight="1" x14ac:dyDescent="0.15">
      <c r="A40" s="298"/>
      <c r="B40" s="294"/>
      <c r="C40" s="294"/>
      <c r="D40" s="294"/>
      <c r="E40" s="294"/>
      <c r="F40" s="294"/>
      <c r="G40" s="294"/>
      <c r="H40" s="294"/>
      <c r="I40" s="294"/>
      <c r="J40" s="294"/>
      <c r="K40" s="294"/>
      <c r="L40" s="294"/>
      <c r="M40" s="294"/>
      <c r="N40" s="294"/>
      <c r="O40" s="294"/>
      <c r="P40" s="294"/>
      <c r="Q40" s="294"/>
      <c r="R40" s="294"/>
      <c r="S40" s="294"/>
      <c r="T40" s="294"/>
      <c r="U40" s="294"/>
      <c r="V40" s="294"/>
      <c r="W40" s="294"/>
      <c r="X40" s="294"/>
      <c r="Y40" s="294"/>
      <c r="Z40" s="294"/>
      <c r="AA40" s="294"/>
      <c r="AB40" s="294"/>
      <c r="AC40" s="294"/>
      <c r="AD40" s="294"/>
      <c r="AE40" s="294"/>
      <c r="AF40" s="294"/>
      <c r="AG40" s="294"/>
      <c r="AH40" s="294"/>
      <c r="AI40" s="294"/>
      <c r="AJ40" s="294"/>
      <c r="AK40" s="1188" t="s">
        <v>529</v>
      </c>
      <c r="AL40" s="1189"/>
      <c r="AM40" s="1189"/>
      <c r="AN40" s="1190"/>
      <c r="AO40" s="343">
        <v>-11766517</v>
      </c>
      <c r="AP40" s="343">
        <v>-15913</v>
      </c>
      <c r="AQ40" s="344">
        <v>-15582</v>
      </c>
      <c r="AR40" s="345">
        <v>2.1</v>
      </c>
      <c r="AS40" s="342"/>
    </row>
    <row r="41" spans="1:46" x14ac:dyDescent="0.15">
      <c r="A41" s="298"/>
      <c r="B41" s="294"/>
      <c r="C41" s="294"/>
      <c r="D41" s="294"/>
      <c r="E41" s="294"/>
      <c r="F41" s="294"/>
      <c r="G41" s="294"/>
      <c r="H41" s="294"/>
      <c r="I41" s="294"/>
      <c r="J41" s="294"/>
      <c r="K41" s="294"/>
      <c r="L41" s="294"/>
      <c r="M41" s="294"/>
      <c r="N41" s="294"/>
      <c r="O41" s="294"/>
      <c r="P41" s="294"/>
      <c r="Q41" s="294"/>
      <c r="R41" s="294"/>
      <c r="S41" s="294"/>
      <c r="T41" s="294"/>
      <c r="U41" s="294"/>
      <c r="V41" s="294"/>
      <c r="W41" s="294"/>
      <c r="X41" s="294"/>
      <c r="Y41" s="294"/>
      <c r="Z41" s="294"/>
      <c r="AA41" s="294"/>
      <c r="AB41" s="294"/>
      <c r="AC41" s="294"/>
      <c r="AD41" s="294"/>
      <c r="AE41" s="294"/>
      <c r="AF41" s="294"/>
      <c r="AG41" s="294"/>
      <c r="AH41" s="294"/>
      <c r="AI41" s="294"/>
      <c r="AJ41" s="294"/>
      <c r="AK41" s="1194" t="s">
        <v>300</v>
      </c>
      <c r="AL41" s="1195"/>
      <c r="AM41" s="1195"/>
      <c r="AN41" s="1196"/>
      <c r="AO41" s="343">
        <v>-5279591</v>
      </c>
      <c r="AP41" s="343">
        <v>-7140</v>
      </c>
      <c r="AQ41" s="344">
        <v>-8267</v>
      </c>
      <c r="AR41" s="345">
        <v>-13.6</v>
      </c>
      <c r="AS41" s="342"/>
    </row>
    <row r="42" spans="1:46" x14ac:dyDescent="0.15">
      <c r="A42" s="298"/>
      <c r="B42" s="294"/>
      <c r="C42" s="294"/>
      <c r="D42" s="294"/>
      <c r="E42" s="294"/>
      <c r="F42" s="294"/>
      <c r="G42" s="294"/>
      <c r="H42" s="294"/>
      <c r="I42" s="294"/>
      <c r="J42" s="294"/>
      <c r="K42" s="294"/>
      <c r="L42" s="294"/>
      <c r="M42" s="294"/>
      <c r="N42" s="294"/>
      <c r="O42" s="294"/>
      <c r="P42" s="294"/>
      <c r="Q42" s="294"/>
      <c r="R42" s="294"/>
      <c r="S42" s="294"/>
      <c r="T42" s="294"/>
      <c r="U42" s="294"/>
      <c r="V42" s="294"/>
      <c r="W42" s="294"/>
      <c r="X42" s="294"/>
      <c r="Y42" s="294"/>
      <c r="Z42" s="294"/>
      <c r="AA42" s="294"/>
      <c r="AB42" s="294"/>
      <c r="AC42" s="294"/>
      <c r="AD42" s="294"/>
      <c r="AE42" s="294"/>
      <c r="AF42" s="294"/>
      <c r="AG42" s="294"/>
      <c r="AH42" s="294"/>
      <c r="AI42" s="294"/>
      <c r="AJ42" s="294"/>
      <c r="AK42" s="348" t="s">
        <v>530</v>
      </c>
      <c r="AL42" s="294"/>
      <c r="AM42" s="294"/>
      <c r="AN42" s="294"/>
      <c r="AO42" s="294"/>
      <c r="AP42" s="294"/>
      <c r="AQ42" s="319"/>
      <c r="AR42" s="319"/>
      <c r="AS42" s="342"/>
    </row>
    <row r="43" spans="1:46" x14ac:dyDescent="0.15">
      <c r="A43" s="298"/>
      <c r="B43" s="294"/>
      <c r="C43" s="294"/>
      <c r="D43" s="294"/>
      <c r="E43" s="294"/>
      <c r="F43" s="294"/>
      <c r="G43" s="294"/>
      <c r="H43" s="294"/>
      <c r="I43" s="294"/>
      <c r="J43" s="294"/>
      <c r="K43" s="294"/>
      <c r="L43" s="294"/>
      <c r="M43" s="294"/>
      <c r="N43" s="294"/>
      <c r="O43" s="294"/>
      <c r="P43" s="294"/>
      <c r="Q43" s="294"/>
      <c r="R43" s="294"/>
      <c r="S43" s="294"/>
      <c r="T43" s="294"/>
      <c r="U43" s="294"/>
      <c r="V43" s="294"/>
      <c r="W43" s="294"/>
      <c r="X43" s="294"/>
      <c r="Y43" s="294"/>
      <c r="Z43" s="294"/>
      <c r="AA43" s="294"/>
      <c r="AB43" s="294"/>
      <c r="AC43" s="294"/>
      <c r="AD43" s="294"/>
      <c r="AE43" s="294"/>
      <c r="AF43" s="294"/>
      <c r="AG43" s="294"/>
      <c r="AH43" s="294"/>
      <c r="AI43" s="294"/>
      <c r="AJ43" s="294"/>
      <c r="AK43" s="294"/>
      <c r="AL43" s="294"/>
      <c r="AM43" s="294"/>
      <c r="AN43" s="294"/>
      <c r="AO43" s="294"/>
      <c r="AP43" s="349"/>
      <c r="AQ43" s="319"/>
      <c r="AR43" s="294"/>
      <c r="AS43" s="342"/>
    </row>
    <row r="44" spans="1:46" x14ac:dyDescent="0.15">
      <c r="A44" s="298"/>
      <c r="B44" s="294"/>
      <c r="C44" s="294"/>
      <c r="D44" s="294"/>
      <c r="E44" s="294"/>
      <c r="F44" s="294"/>
      <c r="G44" s="294"/>
      <c r="H44" s="294"/>
      <c r="I44" s="294"/>
      <c r="J44" s="294"/>
      <c r="K44" s="294"/>
      <c r="L44" s="294"/>
      <c r="M44" s="294"/>
      <c r="N44" s="294"/>
      <c r="O44" s="294"/>
      <c r="P44" s="294"/>
      <c r="Q44" s="294"/>
      <c r="R44" s="294"/>
      <c r="S44" s="294"/>
      <c r="T44" s="294"/>
      <c r="U44" s="294"/>
      <c r="V44" s="294"/>
      <c r="W44" s="294"/>
      <c r="X44" s="294"/>
      <c r="Y44" s="294"/>
      <c r="Z44" s="294"/>
      <c r="AA44" s="294"/>
      <c r="AB44" s="294"/>
      <c r="AC44" s="294"/>
      <c r="AD44" s="294"/>
      <c r="AE44" s="294"/>
      <c r="AF44" s="294"/>
      <c r="AG44" s="294"/>
      <c r="AH44" s="294"/>
      <c r="AI44" s="294"/>
      <c r="AJ44" s="294"/>
      <c r="AK44" s="294"/>
      <c r="AL44" s="294"/>
      <c r="AM44" s="294"/>
      <c r="AN44" s="294"/>
      <c r="AO44" s="294"/>
      <c r="AP44" s="294"/>
      <c r="AQ44" s="319"/>
      <c r="AR44" s="294"/>
    </row>
    <row r="45" spans="1:46" x14ac:dyDescent="0.15">
      <c r="A45" s="296"/>
      <c r="B45" s="296"/>
      <c r="C45" s="296"/>
      <c r="D45" s="296"/>
      <c r="E45" s="296"/>
      <c r="F45" s="296"/>
      <c r="G45" s="296"/>
      <c r="H45" s="296"/>
      <c r="I45" s="296"/>
      <c r="J45" s="296"/>
      <c r="K45" s="296"/>
      <c r="L45" s="296"/>
      <c r="M45" s="296"/>
      <c r="N45" s="296"/>
      <c r="O45" s="296"/>
      <c r="P45" s="296"/>
      <c r="Q45" s="296"/>
      <c r="R45" s="296"/>
      <c r="S45" s="296"/>
      <c r="T45" s="296"/>
      <c r="U45" s="296"/>
      <c r="V45" s="296"/>
      <c r="W45" s="296"/>
      <c r="X45" s="296"/>
      <c r="Y45" s="296"/>
      <c r="Z45" s="296"/>
      <c r="AA45" s="296"/>
      <c r="AB45" s="296"/>
      <c r="AC45" s="296"/>
      <c r="AD45" s="296"/>
      <c r="AE45" s="296"/>
      <c r="AF45" s="296"/>
      <c r="AG45" s="296"/>
      <c r="AH45" s="296"/>
      <c r="AI45" s="296"/>
      <c r="AJ45" s="296"/>
      <c r="AK45" s="296"/>
      <c r="AL45" s="296"/>
      <c r="AM45" s="296"/>
      <c r="AN45" s="296"/>
      <c r="AO45" s="296"/>
      <c r="AP45" s="296"/>
      <c r="AQ45" s="350"/>
      <c r="AR45" s="296"/>
      <c r="AS45" s="296"/>
      <c r="AT45" s="294"/>
    </row>
    <row r="46" spans="1:46" x14ac:dyDescent="0.15">
      <c r="A46" s="351"/>
      <c r="B46" s="351"/>
      <c r="C46" s="351"/>
      <c r="D46" s="351"/>
      <c r="E46" s="351"/>
      <c r="F46" s="351"/>
      <c r="G46" s="351"/>
      <c r="H46" s="351"/>
      <c r="I46" s="351"/>
      <c r="J46" s="351"/>
      <c r="K46" s="351"/>
      <c r="L46" s="351"/>
      <c r="M46" s="351"/>
      <c r="N46" s="351"/>
      <c r="O46" s="351"/>
      <c r="P46" s="351"/>
      <c r="Q46" s="351"/>
      <c r="R46" s="351"/>
      <c r="S46" s="351"/>
      <c r="T46" s="351"/>
      <c r="U46" s="351"/>
      <c r="V46" s="351"/>
      <c r="W46" s="351"/>
      <c r="X46" s="351"/>
      <c r="Y46" s="351"/>
      <c r="Z46" s="351"/>
      <c r="AA46" s="351"/>
      <c r="AB46" s="351"/>
      <c r="AC46" s="351"/>
      <c r="AD46" s="351"/>
      <c r="AE46" s="351"/>
      <c r="AF46" s="351"/>
      <c r="AG46" s="351"/>
      <c r="AH46" s="351"/>
      <c r="AI46" s="351"/>
      <c r="AJ46" s="351"/>
      <c r="AK46" s="351"/>
      <c r="AL46" s="351"/>
      <c r="AM46" s="351"/>
      <c r="AN46" s="351"/>
      <c r="AO46" s="351"/>
      <c r="AP46" s="351"/>
      <c r="AQ46" s="351"/>
      <c r="AR46" s="351"/>
      <c r="AS46" s="351"/>
      <c r="AT46" s="294"/>
    </row>
    <row r="47" spans="1:46" ht="17.25" customHeight="1" x14ac:dyDescent="0.15">
      <c r="A47" s="352" t="s">
        <v>531</v>
      </c>
      <c r="B47" s="294"/>
      <c r="C47" s="294"/>
      <c r="D47" s="294"/>
      <c r="E47" s="294"/>
      <c r="F47" s="294"/>
      <c r="G47" s="294"/>
      <c r="H47" s="294"/>
      <c r="I47" s="294"/>
      <c r="J47" s="294"/>
      <c r="K47" s="294"/>
      <c r="L47" s="294"/>
      <c r="M47" s="294"/>
      <c r="N47" s="294"/>
      <c r="O47" s="294"/>
      <c r="P47" s="294"/>
      <c r="Q47" s="294"/>
      <c r="R47" s="294"/>
      <c r="S47" s="294"/>
      <c r="T47" s="294"/>
      <c r="U47" s="294"/>
      <c r="V47" s="294"/>
      <c r="W47" s="294"/>
      <c r="X47" s="294"/>
      <c r="Y47" s="294"/>
      <c r="Z47" s="294"/>
      <c r="AA47" s="294"/>
      <c r="AB47" s="294"/>
      <c r="AC47" s="294"/>
      <c r="AD47" s="294"/>
      <c r="AE47" s="294"/>
      <c r="AF47" s="294"/>
      <c r="AG47" s="294"/>
      <c r="AH47" s="294"/>
      <c r="AI47" s="294"/>
      <c r="AJ47" s="294"/>
      <c r="AK47" s="294"/>
      <c r="AL47" s="294"/>
      <c r="AM47" s="294"/>
      <c r="AN47" s="294"/>
      <c r="AO47" s="294"/>
      <c r="AP47" s="294"/>
      <c r="AQ47" s="294"/>
      <c r="AR47" s="294"/>
    </row>
    <row r="48" spans="1:46" x14ac:dyDescent="0.15">
      <c r="A48" s="298"/>
      <c r="B48" s="294"/>
      <c r="C48" s="294"/>
      <c r="D48" s="294"/>
      <c r="E48" s="294"/>
      <c r="F48" s="294"/>
      <c r="G48" s="294"/>
      <c r="H48" s="294"/>
      <c r="I48" s="294"/>
      <c r="J48" s="294"/>
      <c r="K48" s="294"/>
      <c r="L48" s="294"/>
      <c r="M48" s="294"/>
      <c r="N48" s="294"/>
      <c r="O48" s="294"/>
      <c r="P48" s="294"/>
      <c r="Q48" s="294"/>
      <c r="R48" s="294"/>
      <c r="S48" s="294"/>
      <c r="T48" s="294"/>
      <c r="U48" s="294"/>
      <c r="V48" s="294"/>
      <c r="W48" s="294"/>
      <c r="X48" s="294"/>
      <c r="Y48" s="294"/>
      <c r="Z48" s="294"/>
      <c r="AA48" s="294"/>
      <c r="AB48" s="294"/>
      <c r="AC48" s="294"/>
      <c r="AD48" s="294"/>
      <c r="AE48" s="294"/>
      <c r="AF48" s="294"/>
      <c r="AG48" s="294"/>
      <c r="AH48" s="294"/>
      <c r="AI48" s="294"/>
      <c r="AJ48" s="294"/>
      <c r="AK48" s="353" t="s">
        <v>532</v>
      </c>
      <c r="AL48" s="353"/>
      <c r="AM48" s="353"/>
      <c r="AN48" s="353"/>
      <c r="AO48" s="353"/>
      <c r="AP48" s="353"/>
      <c r="AQ48" s="354"/>
      <c r="AR48" s="353"/>
    </row>
    <row r="49" spans="1:44" ht="13.5" customHeight="1" x14ac:dyDescent="0.15">
      <c r="A49" s="298"/>
      <c r="B49" s="294"/>
      <c r="C49" s="294"/>
      <c r="D49" s="294"/>
      <c r="E49" s="294"/>
      <c r="F49" s="294"/>
      <c r="G49" s="294"/>
      <c r="H49" s="294"/>
      <c r="I49" s="294"/>
      <c r="J49" s="294"/>
      <c r="K49" s="294"/>
      <c r="L49" s="294"/>
      <c r="M49" s="294"/>
      <c r="N49" s="294"/>
      <c r="O49" s="294"/>
      <c r="P49" s="294"/>
      <c r="Q49" s="294"/>
      <c r="R49" s="294"/>
      <c r="S49" s="294"/>
      <c r="T49" s="294"/>
      <c r="U49" s="294"/>
      <c r="V49" s="294"/>
      <c r="W49" s="294"/>
      <c r="X49" s="294"/>
      <c r="Y49" s="294"/>
      <c r="Z49" s="294"/>
      <c r="AA49" s="294"/>
      <c r="AB49" s="294"/>
      <c r="AC49" s="294"/>
      <c r="AD49" s="294"/>
      <c r="AE49" s="294"/>
      <c r="AF49" s="294"/>
      <c r="AG49" s="294"/>
      <c r="AH49" s="294"/>
      <c r="AI49" s="294"/>
      <c r="AJ49" s="294"/>
      <c r="AK49" s="355"/>
      <c r="AL49" s="356"/>
      <c r="AM49" s="1181" t="s">
        <v>498</v>
      </c>
      <c r="AN49" s="1183" t="s">
        <v>533</v>
      </c>
      <c r="AO49" s="1184"/>
      <c r="AP49" s="1184"/>
      <c r="AQ49" s="1184"/>
      <c r="AR49" s="1185"/>
    </row>
    <row r="50" spans="1:44" x14ac:dyDescent="0.15">
      <c r="A50" s="298"/>
      <c r="B50" s="294"/>
      <c r="C50" s="294"/>
      <c r="D50" s="294"/>
      <c r="E50" s="294"/>
      <c r="F50" s="294"/>
      <c r="G50" s="294"/>
      <c r="H50" s="294"/>
      <c r="I50" s="294"/>
      <c r="J50" s="294"/>
      <c r="K50" s="294"/>
      <c r="L50" s="294"/>
      <c r="M50" s="294"/>
      <c r="N50" s="294"/>
      <c r="O50" s="294"/>
      <c r="P50" s="294"/>
      <c r="Q50" s="294"/>
      <c r="R50" s="294"/>
      <c r="S50" s="294"/>
      <c r="T50" s="294"/>
      <c r="U50" s="294"/>
      <c r="V50" s="294"/>
      <c r="W50" s="294"/>
      <c r="X50" s="294"/>
      <c r="Y50" s="294"/>
      <c r="Z50" s="294"/>
      <c r="AA50" s="294"/>
      <c r="AB50" s="294"/>
      <c r="AC50" s="294"/>
      <c r="AD50" s="294"/>
      <c r="AE50" s="294"/>
      <c r="AF50" s="294"/>
      <c r="AG50" s="294"/>
      <c r="AH50" s="294"/>
      <c r="AI50" s="294"/>
      <c r="AJ50" s="294"/>
      <c r="AK50" s="357"/>
      <c r="AL50" s="358"/>
      <c r="AM50" s="1182"/>
      <c r="AN50" s="359" t="s">
        <v>534</v>
      </c>
      <c r="AO50" s="360" t="s">
        <v>535</v>
      </c>
      <c r="AP50" s="361" t="s">
        <v>536</v>
      </c>
      <c r="AQ50" s="362" t="s">
        <v>537</v>
      </c>
      <c r="AR50" s="363" t="s">
        <v>538</v>
      </c>
    </row>
    <row r="51" spans="1:44" x14ac:dyDescent="0.15">
      <c r="A51" s="298"/>
      <c r="B51" s="294"/>
      <c r="C51" s="294"/>
      <c r="D51" s="294"/>
      <c r="E51" s="294"/>
      <c r="F51" s="294"/>
      <c r="G51" s="294"/>
      <c r="H51" s="294"/>
      <c r="I51" s="294"/>
      <c r="J51" s="294"/>
      <c r="K51" s="294"/>
      <c r="L51" s="294"/>
      <c r="M51" s="294"/>
      <c r="N51" s="294"/>
      <c r="O51" s="294"/>
      <c r="P51" s="294"/>
      <c r="Q51" s="294"/>
      <c r="R51" s="294"/>
      <c r="S51" s="294"/>
      <c r="T51" s="294"/>
      <c r="U51" s="294"/>
      <c r="V51" s="294"/>
      <c r="W51" s="294"/>
      <c r="X51" s="294"/>
      <c r="Y51" s="294"/>
      <c r="Z51" s="294"/>
      <c r="AA51" s="294"/>
      <c r="AB51" s="294"/>
      <c r="AC51" s="294"/>
      <c r="AD51" s="294"/>
      <c r="AE51" s="294"/>
      <c r="AF51" s="294"/>
      <c r="AG51" s="294"/>
      <c r="AH51" s="294"/>
      <c r="AI51" s="294"/>
      <c r="AJ51" s="294"/>
      <c r="AK51" s="355" t="s">
        <v>539</v>
      </c>
      <c r="AL51" s="356"/>
      <c r="AM51" s="364">
        <v>19727927</v>
      </c>
      <c r="AN51" s="365">
        <v>27434</v>
      </c>
      <c r="AO51" s="366">
        <v>-35.700000000000003</v>
      </c>
      <c r="AP51" s="367">
        <v>43773</v>
      </c>
      <c r="AQ51" s="368">
        <v>-7</v>
      </c>
      <c r="AR51" s="369">
        <v>-28.7</v>
      </c>
    </row>
    <row r="52" spans="1:44" x14ac:dyDescent="0.15">
      <c r="A52" s="298"/>
      <c r="B52" s="294"/>
      <c r="C52" s="294"/>
      <c r="D52" s="294"/>
      <c r="E52" s="294"/>
      <c r="F52" s="294"/>
      <c r="G52" s="294"/>
      <c r="H52" s="294"/>
      <c r="I52" s="294"/>
      <c r="J52" s="294"/>
      <c r="K52" s="294"/>
      <c r="L52" s="294"/>
      <c r="M52" s="294"/>
      <c r="N52" s="294"/>
      <c r="O52" s="294"/>
      <c r="P52" s="294"/>
      <c r="Q52" s="294"/>
      <c r="R52" s="294"/>
      <c r="S52" s="294"/>
      <c r="T52" s="294"/>
      <c r="U52" s="294"/>
      <c r="V52" s="294"/>
      <c r="W52" s="294"/>
      <c r="X52" s="294"/>
      <c r="Y52" s="294"/>
      <c r="Z52" s="294"/>
      <c r="AA52" s="294"/>
      <c r="AB52" s="294"/>
      <c r="AC52" s="294"/>
      <c r="AD52" s="294"/>
      <c r="AE52" s="294"/>
      <c r="AF52" s="294"/>
      <c r="AG52" s="294"/>
      <c r="AH52" s="294"/>
      <c r="AI52" s="294"/>
      <c r="AJ52" s="294"/>
      <c r="AK52" s="370"/>
      <c r="AL52" s="371" t="s">
        <v>540</v>
      </c>
      <c r="AM52" s="372">
        <v>15734562</v>
      </c>
      <c r="AN52" s="373">
        <v>21881</v>
      </c>
      <c r="AO52" s="374">
        <v>-24.9</v>
      </c>
      <c r="AP52" s="375">
        <v>30346</v>
      </c>
      <c r="AQ52" s="376">
        <v>-6.7</v>
      </c>
      <c r="AR52" s="377">
        <v>-18.2</v>
      </c>
    </row>
    <row r="53" spans="1:44" x14ac:dyDescent="0.15">
      <c r="A53" s="298"/>
      <c r="B53" s="294"/>
      <c r="C53" s="294"/>
      <c r="D53" s="294"/>
      <c r="E53" s="294"/>
      <c r="F53" s="294"/>
      <c r="G53" s="294"/>
      <c r="H53" s="294"/>
      <c r="I53" s="294"/>
      <c r="J53" s="294"/>
      <c r="K53" s="294"/>
      <c r="L53" s="294"/>
      <c r="M53" s="294"/>
      <c r="N53" s="294"/>
      <c r="O53" s="294"/>
      <c r="P53" s="294"/>
      <c r="Q53" s="294"/>
      <c r="R53" s="294"/>
      <c r="S53" s="294"/>
      <c r="T53" s="294"/>
      <c r="U53" s="294"/>
      <c r="V53" s="294"/>
      <c r="W53" s="294"/>
      <c r="X53" s="294"/>
      <c r="Y53" s="294"/>
      <c r="Z53" s="294"/>
      <c r="AA53" s="294"/>
      <c r="AB53" s="294"/>
      <c r="AC53" s="294"/>
      <c r="AD53" s="294"/>
      <c r="AE53" s="294"/>
      <c r="AF53" s="294"/>
      <c r="AG53" s="294"/>
      <c r="AH53" s="294"/>
      <c r="AI53" s="294"/>
      <c r="AJ53" s="294"/>
      <c r="AK53" s="355" t="s">
        <v>541</v>
      </c>
      <c r="AL53" s="356"/>
      <c r="AM53" s="364">
        <v>28929008</v>
      </c>
      <c r="AN53" s="365">
        <v>39973</v>
      </c>
      <c r="AO53" s="366">
        <v>45.7</v>
      </c>
      <c r="AP53" s="367">
        <v>51565</v>
      </c>
      <c r="AQ53" s="368">
        <v>17.8</v>
      </c>
      <c r="AR53" s="369">
        <v>27.9</v>
      </c>
    </row>
    <row r="54" spans="1:44" x14ac:dyDescent="0.15">
      <c r="A54" s="298"/>
      <c r="B54" s="294"/>
      <c r="C54" s="294"/>
      <c r="D54" s="294"/>
      <c r="E54" s="294"/>
      <c r="F54" s="294"/>
      <c r="G54" s="294"/>
      <c r="H54" s="294"/>
      <c r="I54" s="294"/>
      <c r="J54" s="294"/>
      <c r="K54" s="294"/>
      <c r="L54" s="294"/>
      <c r="M54" s="294"/>
      <c r="N54" s="294"/>
      <c r="O54" s="294"/>
      <c r="P54" s="294"/>
      <c r="Q54" s="294"/>
      <c r="R54" s="294"/>
      <c r="S54" s="294"/>
      <c r="T54" s="294"/>
      <c r="U54" s="294"/>
      <c r="V54" s="294"/>
      <c r="W54" s="294"/>
      <c r="X54" s="294"/>
      <c r="Y54" s="294"/>
      <c r="Z54" s="294"/>
      <c r="AA54" s="294"/>
      <c r="AB54" s="294"/>
      <c r="AC54" s="294"/>
      <c r="AD54" s="294"/>
      <c r="AE54" s="294"/>
      <c r="AF54" s="294"/>
      <c r="AG54" s="294"/>
      <c r="AH54" s="294"/>
      <c r="AI54" s="294"/>
      <c r="AJ54" s="294"/>
      <c r="AK54" s="370"/>
      <c r="AL54" s="371" t="s">
        <v>540</v>
      </c>
      <c r="AM54" s="372">
        <v>20431322</v>
      </c>
      <c r="AN54" s="373">
        <v>28231</v>
      </c>
      <c r="AO54" s="374">
        <v>29</v>
      </c>
      <c r="AP54" s="375">
        <v>35359</v>
      </c>
      <c r="AQ54" s="376">
        <v>16.5</v>
      </c>
      <c r="AR54" s="377">
        <v>12.5</v>
      </c>
    </row>
    <row r="55" spans="1:44" x14ac:dyDescent="0.15">
      <c r="A55" s="298"/>
      <c r="B55" s="294"/>
      <c r="C55" s="294"/>
      <c r="D55" s="294"/>
      <c r="E55" s="294"/>
      <c r="F55" s="294"/>
      <c r="G55" s="294"/>
      <c r="H55" s="294"/>
      <c r="I55" s="294"/>
      <c r="J55" s="294"/>
      <c r="K55" s="294"/>
      <c r="L55" s="294"/>
      <c r="M55" s="294"/>
      <c r="N55" s="294"/>
      <c r="O55" s="294"/>
      <c r="P55" s="294"/>
      <c r="Q55" s="294"/>
      <c r="R55" s="294"/>
      <c r="S55" s="294"/>
      <c r="T55" s="294"/>
      <c r="U55" s="294"/>
      <c r="V55" s="294"/>
      <c r="W55" s="294"/>
      <c r="X55" s="294"/>
      <c r="Y55" s="294"/>
      <c r="Z55" s="294"/>
      <c r="AA55" s="294"/>
      <c r="AB55" s="294"/>
      <c r="AC55" s="294"/>
      <c r="AD55" s="294"/>
      <c r="AE55" s="294"/>
      <c r="AF55" s="294"/>
      <c r="AG55" s="294"/>
      <c r="AH55" s="294"/>
      <c r="AI55" s="294"/>
      <c r="AJ55" s="294"/>
      <c r="AK55" s="355" t="s">
        <v>542</v>
      </c>
      <c r="AL55" s="356"/>
      <c r="AM55" s="364">
        <v>20335872</v>
      </c>
      <c r="AN55" s="365">
        <v>27916</v>
      </c>
      <c r="AO55" s="366">
        <v>-30.2</v>
      </c>
      <c r="AP55" s="367">
        <v>46686</v>
      </c>
      <c r="AQ55" s="368">
        <v>-9.5</v>
      </c>
      <c r="AR55" s="369">
        <v>-20.7</v>
      </c>
    </row>
    <row r="56" spans="1:44" x14ac:dyDescent="0.15">
      <c r="A56" s="298"/>
      <c r="B56" s="294"/>
      <c r="C56" s="294"/>
      <c r="D56" s="294"/>
      <c r="E56" s="294"/>
      <c r="F56" s="294"/>
      <c r="G56" s="294"/>
      <c r="H56" s="294"/>
      <c r="I56" s="294"/>
      <c r="J56" s="294"/>
      <c r="K56" s="294"/>
      <c r="L56" s="294"/>
      <c r="M56" s="294"/>
      <c r="N56" s="294"/>
      <c r="O56" s="294"/>
      <c r="P56" s="294"/>
      <c r="Q56" s="294"/>
      <c r="R56" s="294"/>
      <c r="S56" s="294"/>
      <c r="T56" s="294"/>
      <c r="U56" s="294"/>
      <c r="V56" s="294"/>
      <c r="W56" s="294"/>
      <c r="X56" s="294"/>
      <c r="Y56" s="294"/>
      <c r="Z56" s="294"/>
      <c r="AA56" s="294"/>
      <c r="AB56" s="294"/>
      <c r="AC56" s="294"/>
      <c r="AD56" s="294"/>
      <c r="AE56" s="294"/>
      <c r="AF56" s="294"/>
      <c r="AG56" s="294"/>
      <c r="AH56" s="294"/>
      <c r="AI56" s="294"/>
      <c r="AJ56" s="294"/>
      <c r="AK56" s="370"/>
      <c r="AL56" s="371" t="s">
        <v>540</v>
      </c>
      <c r="AM56" s="372">
        <v>16531572</v>
      </c>
      <c r="AN56" s="373">
        <v>22693</v>
      </c>
      <c r="AO56" s="374">
        <v>-19.600000000000001</v>
      </c>
      <c r="AP56" s="375">
        <v>32595</v>
      </c>
      <c r="AQ56" s="376">
        <v>-7.8</v>
      </c>
      <c r="AR56" s="377">
        <v>-11.8</v>
      </c>
    </row>
    <row r="57" spans="1:44" x14ac:dyDescent="0.15">
      <c r="A57" s="298"/>
      <c r="B57" s="294"/>
      <c r="C57" s="294"/>
      <c r="D57" s="294"/>
      <c r="E57" s="294"/>
      <c r="F57" s="294"/>
      <c r="G57" s="294"/>
      <c r="H57" s="294"/>
      <c r="I57" s="294"/>
      <c r="J57" s="294"/>
      <c r="K57" s="294"/>
      <c r="L57" s="294"/>
      <c r="M57" s="294"/>
      <c r="N57" s="294"/>
      <c r="O57" s="294"/>
      <c r="P57" s="294"/>
      <c r="Q57" s="294"/>
      <c r="R57" s="294"/>
      <c r="S57" s="294"/>
      <c r="T57" s="294"/>
      <c r="U57" s="294"/>
      <c r="V57" s="294"/>
      <c r="W57" s="294"/>
      <c r="X57" s="294"/>
      <c r="Y57" s="294"/>
      <c r="Z57" s="294"/>
      <c r="AA57" s="294"/>
      <c r="AB57" s="294"/>
      <c r="AC57" s="294"/>
      <c r="AD57" s="294"/>
      <c r="AE57" s="294"/>
      <c r="AF57" s="294"/>
      <c r="AG57" s="294"/>
      <c r="AH57" s="294"/>
      <c r="AI57" s="294"/>
      <c r="AJ57" s="294"/>
      <c r="AK57" s="355" t="s">
        <v>543</v>
      </c>
      <c r="AL57" s="356"/>
      <c r="AM57" s="364">
        <v>28754084</v>
      </c>
      <c r="AN57" s="365">
        <v>39258</v>
      </c>
      <c r="AO57" s="366">
        <v>40.6</v>
      </c>
      <c r="AP57" s="367">
        <v>49796</v>
      </c>
      <c r="AQ57" s="368">
        <v>6.7</v>
      </c>
      <c r="AR57" s="369">
        <v>33.9</v>
      </c>
    </row>
    <row r="58" spans="1:44" x14ac:dyDescent="0.15">
      <c r="A58" s="298"/>
      <c r="B58" s="294"/>
      <c r="C58" s="294"/>
      <c r="D58" s="294"/>
      <c r="E58" s="294"/>
      <c r="F58" s="294"/>
      <c r="G58" s="294"/>
      <c r="H58" s="294"/>
      <c r="I58" s="294"/>
      <c r="J58" s="294"/>
      <c r="K58" s="294"/>
      <c r="L58" s="294"/>
      <c r="M58" s="294"/>
      <c r="N58" s="294"/>
      <c r="O58" s="294"/>
      <c r="P58" s="294"/>
      <c r="Q58" s="294"/>
      <c r="R58" s="294"/>
      <c r="S58" s="294"/>
      <c r="T58" s="294"/>
      <c r="U58" s="294"/>
      <c r="V58" s="294"/>
      <c r="W58" s="294"/>
      <c r="X58" s="294"/>
      <c r="Y58" s="294"/>
      <c r="Z58" s="294"/>
      <c r="AA58" s="294"/>
      <c r="AB58" s="294"/>
      <c r="AC58" s="294"/>
      <c r="AD58" s="294"/>
      <c r="AE58" s="294"/>
      <c r="AF58" s="294"/>
      <c r="AG58" s="294"/>
      <c r="AH58" s="294"/>
      <c r="AI58" s="294"/>
      <c r="AJ58" s="294"/>
      <c r="AK58" s="370"/>
      <c r="AL58" s="371" t="s">
        <v>540</v>
      </c>
      <c r="AM58" s="372">
        <v>23915674</v>
      </c>
      <c r="AN58" s="373">
        <v>32652</v>
      </c>
      <c r="AO58" s="374">
        <v>43.9</v>
      </c>
      <c r="AP58" s="375">
        <v>37281</v>
      </c>
      <c r="AQ58" s="376">
        <v>14.4</v>
      </c>
      <c r="AR58" s="377">
        <v>29.5</v>
      </c>
    </row>
    <row r="59" spans="1:44" x14ac:dyDescent="0.15">
      <c r="A59" s="298"/>
      <c r="B59" s="294"/>
      <c r="C59" s="294"/>
      <c r="D59" s="294"/>
      <c r="E59" s="294"/>
      <c r="F59" s="294"/>
      <c r="G59" s="294"/>
      <c r="H59" s="294"/>
      <c r="I59" s="294"/>
      <c r="J59" s="294"/>
      <c r="K59" s="294"/>
      <c r="L59" s="294"/>
      <c r="M59" s="294"/>
      <c r="N59" s="294"/>
      <c r="O59" s="294"/>
      <c r="P59" s="294"/>
      <c r="Q59" s="294"/>
      <c r="R59" s="294"/>
      <c r="S59" s="294"/>
      <c r="T59" s="294"/>
      <c r="U59" s="294"/>
      <c r="V59" s="294"/>
      <c r="W59" s="294"/>
      <c r="X59" s="294"/>
      <c r="Y59" s="294"/>
      <c r="Z59" s="294"/>
      <c r="AA59" s="294"/>
      <c r="AB59" s="294"/>
      <c r="AC59" s="294"/>
      <c r="AD59" s="294"/>
      <c r="AE59" s="294"/>
      <c r="AF59" s="294"/>
      <c r="AG59" s="294"/>
      <c r="AH59" s="294"/>
      <c r="AI59" s="294"/>
      <c r="AJ59" s="294"/>
      <c r="AK59" s="355" t="s">
        <v>544</v>
      </c>
      <c r="AL59" s="356"/>
      <c r="AM59" s="364">
        <v>27081727</v>
      </c>
      <c r="AN59" s="365">
        <v>36625</v>
      </c>
      <c r="AO59" s="366">
        <v>-6.7</v>
      </c>
      <c r="AP59" s="367">
        <v>51681</v>
      </c>
      <c r="AQ59" s="368">
        <v>3.8</v>
      </c>
      <c r="AR59" s="369">
        <v>-10.5</v>
      </c>
    </row>
    <row r="60" spans="1:44" x14ac:dyDescent="0.15">
      <c r="A60" s="298"/>
      <c r="B60" s="294"/>
      <c r="C60" s="294"/>
      <c r="D60" s="294"/>
      <c r="E60" s="294"/>
      <c r="F60" s="294"/>
      <c r="G60" s="294"/>
      <c r="H60" s="294"/>
      <c r="I60" s="294"/>
      <c r="J60" s="294"/>
      <c r="K60" s="294"/>
      <c r="L60" s="294"/>
      <c r="M60" s="294"/>
      <c r="N60" s="294"/>
      <c r="O60" s="294"/>
      <c r="P60" s="294"/>
      <c r="Q60" s="294"/>
      <c r="R60" s="294"/>
      <c r="S60" s="294"/>
      <c r="T60" s="294"/>
      <c r="U60" s="294"/>
      <c r="V60" s="294"/>
      <c r="W60" s="294"/>
      <c r="X60" s="294"/>
      <c r="Y60" s="294"/>
      <c r="Z60" s="294"/>
      <c r="AA60" s="294"/>
      <c r="AB60" s="294"/>
      <c r="AC60" s="294"/>
      <c r="AD60" s="294"/>
      <c r="AE60" s="294"/>
      <c r="AF60" s="294"/>
      <c r="AG60" s="294"/>
      <c r="AH60" s="294"/>
      <c r="AI60" s="294"/>
      <c r="AJ60" s="294"/>
      <c r="AK60" s="370"/>
      <c r="AL60" s="371" t="s">
        <v>540</v>
      </c>
      <c r="AM60" s="372">
        <v>24200871</v>
      </c>
      <c r="AN60" s="373">
        <v>32729</v>
      </c>
      <c r="AO60" s="374">
        <v>0.2</v>
      </c>
      <c r="AP60" s="375">
        <v>37226</v>
      </c>
      <c r="AQ60" s="376">
        <v>-0.1</v>
      </c>
      <c r="AR60" s="377">
        <v>0.3</v>
      </c>
    </row>
    <row r="61" spans="1:44" x14ac:dyDescent="0.15">
      <c r="A61" s="298"/>
      <c r="B61" s="294"/>
      <c r="C61" s="294"/>
      <c r="D61" s="294"/>
      <c r="E61" s="294"/>
      <c r="F61" s="294"/>
      <c r="G61" s="294"/>
      <c r="H61" s="294"/>
      <c r="I61" s="294"/>
      <c r="J61" s="294"/>
      <c r="K61" s="294"/>
      <c r="L61" s="294"/>
      <c r="M61" s="294"/>
      <c r="N61" s="294"/>
      <c r="O61" s="294"/>
      <c r="P61" s="294"/>
      <c r="Q61" s="294"/>
      <c r="R61" s="294"/>
      <c r="S61" s="294"/>
      <c r="T61" s="294"/>
      <c r="U61" s="294"/>
      <c r="V61" s="294"/>
      <c r="W61" s="294"/>
      <c r="X61" s="294"/>
      <c r="Y61" s="294"/>
      <c r="Z61" s="294"/>
      <c r="AA61" s="294"/>
      <c r="AB61" s="294"/>
      <c r="AC61" s="294"/>
      <c r="AD61" s="294"/>
      <c r="AE61" s="294"/>
      <c r="AF61" s="294"/>
      <c r="AG61" s="294"/>
      <c r="AH61" s="294"/>
      <c r="AI61" s="294"/>
      <c r="AJ61" s="294"/>
      <c r="AK61" s="355" t="s">
        <v>545</v>
      </c>
      <c r="AL61" s="378"/>
      <c r="AM61" s="379">
        <v>24965724</v>
      </c>
      <c r="AN61" s="380">
        <v>34241</v>
      </c>
      <c r="AO61" s="381">
        <v>2.7</v>
      </c>
      <c r="AP61" s="382">
        <v>48700</v>
      </c>
      <c r="AQ61" s="383">
        <v>2.4</v>
      </c>
      <c r="AR61" s="369">
        <v>0.3</v>
      </c>
    </row>
    <row r="62" spans="1:44" x14ac:dyDescent="0.15">
      <c r="A62" s="298"/>
      <c r="B62" s="294"/>
      <c r="C62" s="294"/>
      <c r="D62" s="294"/>
      <c r="E62" s="294"/>
      <c r="F62" s="294"/>
      <c r="G62" s="294"/>
      <c r="H62" s="294"/>
      <c r="I62" s="294"/>
      <c r="J62" s="294"/>
      <c r="K62" s="294"/>
      <c r="L62" s="294"/>
      <c r="M62" s="294"/>
      <c r="N62" s="294"/>
      <c r="O62" s="294"/>
      <c r="P62" s="294"/>
      <c r="Q62" s="294"/>
      <c r="R62" s="294"/>
      <c r="S62" s="294"/>
      <c r="T62" s="294"/>
      <c r="U62" s="294"/>
      <c r="V62" s="294"/>
      <c r="W62" s="294"/>
      <c r="X62" s="294"/>
      <c r="Y62" s="294"/>
      <c r="Z62" s="294"/>
      <c r="AA62" s="294"/>
      <c r="AB62" s="294"/>
      <c r="AC62" s="294"/>
      <c r="AD62" s="294"/>
      <c r="AE62" s="294"/>
      <c r="AF62" s="294"/>
      <c r="AG62" s="294"/>
      <c r="AH62" s="294"/>
      <c r="AI62" s="294"/>
      <c r="AJ62" s="294"/>
      <c r="AK62" s="370"/>
      <c r="AL62" s="371" t="s">
        <v>540</v>
      </c>
      <c r="AM62" s="372">
        <v>20162800</v>
      </c>
      <c r="AN62" s="373">
        <v>27637</v>
      </c>
      <c r="AO62" s="374">
        <v>5.7</v>
      </c>
      <c r="AP62" s="375">
        <v>34561</v>
      </c>
      <c r="AQ62" s="376">
        <v>3.3</v>
      </c>
      <c r="AR62" s="377">
        <v>2.4</v>
      </c>
    </row>
    <row r="63" spans="1:44" x14ac:dyDescent="0.15">
      <c r="A63" s="298"/>
      <c r="B63" s="294"/>
      <c r="C63" s="294"/>
      <c r="D63" s="294"/>
      <c r="E63" s="294"/>
      <c r="F63" s="294"/>
      <c r="G63" s="294"/>
      <c r="H63" s="294"/>
      <c r="I63" s="294"/>
      <c r="J63" s="294"/>
      <c r="K63" s="294"/>
      <c r="L63" s="294"/>
      <c r="M63" s="294"/>
      <c r="N63" s="294"/>
      <c r="O63" s="294"/>
      <c r="P63" s="294"/>
      <c r="Q63" s="294"/>
      <c r="R63" s="294"/>
      <c r="S63" s="294"/>
      <c r="T63" s="294"/>
      <c r="U63" s="294"/>
      <c r="V63" s="294"/>
      <c r="W63" s="294"/>
      <c r="X63" s="294"/>
      <c r="Y63" s="294"/>
      <c r="Z63" s="294"/>
      <c r="AA63" s="294"/>
      <c r="AB63" s="294"/>
      <c r="AC63" s="294"/>
      <c r="AD63" s="294"/>
      <c r="AE63" s="294"/>
      <c r="AF63" s="294"/>
      <c r="AG63" s="294"/>
      <c r="AH63" s="294"/>
      <c r="AI63" s="294"/>
      <c r="AJ63" s="294"/>
      <c r="AK63" s="294"/>
      <c r="AL63" s="294"/>
      <c r="AM63" s="294"/>
      <c r="AN63" s="294"/>
      <c r="AO63" s="294"/>
      <c r="AP63" s="294"/>
      <c r="AQ63" s="294"/>
      <c r="AR63" s="294"/>
    </row>
    <row r="64" spans="1:44" x14ac:dyDescent="0.15">
      <c r="A64" s="298"/>
      <c r="B64" s="294"/>
      <c r="C64" s="294"/>
      <c r="D64" s="294"/>
      <c r="E64" s="294"/>
      <c r="F64" s="294"/>
      <c r="G64" s="294"/>
      <c r="H64" s="294"/>
      <c r="I64" s="294"/>
      <c r="J64" s="294"/>
      <c r="K64" s="294"/>
      <c r="L64" s="294"/>
      <c r="M64" s="294"/>
      <c r="N64" s="294"/>
      <c r="O64" s="294"/>
      <c r="P64" s="294"/>
      <c r="Q64" s="294"/>
      <c r="R64" s="294"/>
      <c r="S64" s="294"/>
      <c r="T64" s="294"/>
      <c r="U64" s="294"/>
      <c r="V64" s="294"/>
      <c r="W64" s="294"/>
      <c r="X64" s="294"/>
      <c r="Y64" s="294"/>
      <c r="Z64" s="294"/>
      <c r="AA64" s="294"/>
      <c r="AB64" s="294"/>
      <c r="AC64" s="294"/>
      <c r="AD64" s="294"/>
      <c r="AE64" s="294"/>
      <c r="AF64" s="294"/>
      <c r="AG64" s="294"/>
      <c r="AH64" s="294"/>
      <c r="AI64" s="294"/>
      <c r="AJ64" s="294"/>
      <c r="AK64" s="294"/>
      <c r="AL64" s="294"/>
      <c r="AM64" s="294"/>
      <c r="AN64" s="294"/>
      <c r="AO64" s="294"/>
      <c r="AP64" s="294"/>
      <c r="AQ64" s="294"/>
      <c r="AR64" s="294"/>
    </row>
    <row r="65" spans="1:46" x14ac:dyDescent="0.15">
      <c r="A65" s="298"/>
      <c r="B65" s="294"/>
      <c r="C65" s="294"/>
      <c r="D65" s="294"/>
      <c r="E65" s="294"/>
      <c r="F65" s="294"/>
      <c r="G65" s="294"/>
      <c r="H65" s="294"/>
      <c r="I65" s="294"/>
      <c r="J65" s="294"/>
      <c r="K65" s="294"/>
      <c r="L65" s="294"/>
      <c r="M65" s="294"/>
      <c r="N65" s="294"/>
      <c r="O65" s="294"/>
      <c r="P65" s="294"/>
      <c r="Q65" s="294"/>
      <c r="R65" s="294"/>
      <c r="S65" s="294"/>
      <c r="T65" s="294"/>
      <c r="U65" s="294"/>
      <c r="V65" s="294"/>
      <c r="W65" s="294"/>
      <c r="X65" s="294"/>
      <c r="Y65" s="294"/>
      <c r="Z65" s="294"/>
      <c r="AA65" s="294"/>
      <c r="AB65" s="294"/>
      <c r="AC65" s="294"/>
      <c r="AD65" s="294"/>
      <c r="AE65" s="294"/>
      <c r="AF65" s="294"/>
      <c r="AG65" s="294"/>
      <c r="AH65" s="294"/>
      <c r="AI65" s="294"/>
      <c r="AJ65" s="294"/>
      <c r="AK65" s="294"/>
      <c r="AL65" s="294"/>
      <c r="AM65" s="294"/>
      <c r="AN65" s="294"/>
      <c r="AO65" s="294"/>
      <c r="AP65" s="294"/>
      <c r="AQ65" s="294"/>
      <c r="AR65" s="294"/>
    </row>
    <row r="66" spans="1:46" x14ac:dyDescent="0.15">
      <c r="A66" s="384"/>
      <c r="B66" s="351"/>
      <c r="C66" s="351"/>
      <c r="D66" s="351"/>
      <c r="E66" s="351"/>
      <c r="F66" s="351"/>
      <c r="G66" s="351"/>
      <c r="H66" s="351"/>
      <c r="I66" s="351"/>
      <c r="J66" s="351"/>
      <c r="K66" s="351"/>
      <c r="L66" s="351"/>
      <c r="M66" s="351"/>
      <c r="N66" s="351"/>
      <c r="O66" s="351"/>
      <c r="P66" s="351"/>
      <c r="Q66" s="351"/>
      <c r="R66" s="351"/>
      <c r="S66" s="351"/>
      <c r="T66" s="351"/>
      <c r="U66" s="351"/>
      <c r="V66" s="351"/>
      <c r="W66" s="351"/>
      <c r="X66" s="351"/>
      <c r="Y66" s="351"/>
      <c r="Z66" s="351"/>
      <c r="AA66" s="351"/>
      <c r="AB66" s="351"/>
      <c r="AC66" s="351"/>
      <c r="AD66" s="351"/>
      <c r="AE66" s="351"/>
      <c r="AF66" s="351"/>
      <c r="AG66" s="351"/>
      <c r="AH66" s="351"/>
      <c r="AI66" s="351"/>
      <c r="AJ66" s="351"/>
      <c r="AK66" s="351"/>
      <c r="AL66" s="351"/>
      <c r="AM66" s="351"/>
      <c r="AN66" s="351"/>
      <c r="AO66" s="351"/>
      <c r="AP66" s="351"/>
      <c r="AQ66" s="351"/>
      <c r="AR66" s="351"/>
      <c r="AS66" s="385"/>
    </row>
    <row r="67" spans="1:46" ht="13.5" hidden="1" customHeight="1" x14ac:dyDescent="0.15">
      <c r="AK67" s="294"/>
      <c r="AL67" s="294"/>
      <c r="AM67" s="294"/>
      <c r="AN67" s="294"/>
      <c r="AO67" s="294"/>
      <c r="AP67" s="294"/>
      <c r="AQ67" s="294"/>
      <c r="AR67" s="294"/>
      <c r="AS67" s="294"/>
      <c r="AT67" s="294"/>
    </row>
    <row r="68" spans="1:46" ht="13.5" hidden="1" customHeight="1" x14ac:dyDescent="0.15">
      <c r="AK68" s="294"/>
      <c r="AL68" s="294"/>
      <c r="AM68" s="294"/>
      <c r="AN68" s="294"/>
      <c r="AO68" s="294"/>
      <c r="AP68" s="294"/>
      <c r="AQ68" s="294"/>
      <c r="AR68" s="294"/>
    </row>
    <row r="69" spans="1:46" ht="13.5" hidden="1" customHeight="1" x14ac:dyDescent="0.15">
      <c r="AK69" s="294"/>
      <c r="AL69" s="294"/>
      <c r="AM69" s="294"/>
      <c r="AN69" s="294"/>
      <c r="AO69" s="294"/>
      <c r="AP69" s="294"/>
      <c r="AQ69" s="294"/>
      <c r="AR69" s="294"/>
    </row>
    <row r="70" spans="1:46" hidden="1" x14ac:dyDescent="0.15">
      <c r="AK70" s="294"/>
      <c r="AL70" s="294"/>
      <c r="AM70" s="294"/>
      <c r="AN70" s="294"/>
      <c r="AO70" s="294"/>
      <c r="AP70" s="294"/>
      <c r="AQ70" s="294"/>
      <c r="AR70" s="294"/>
    </row>
    <row r="71" spans="1:46" hidden="1" x14ac:dyDescent="0.15">
      <c r="AK71" s="294"/>
      <c r="AL71" s="294"/>
      <c r="AM71" s="294"/>
      <c r="AN71" s="294"/>
      <c r="AO71" s="294"/>
      <c r="AP71" s="294"/>
      <c r="AQ71" s="294"/>
      <c r="AR71" s="294"/>
    </row>
    <row r="72" spans="1:46" hidden="1" x14ac:dyDescent="0.15">
      <c r="AK72" s="294"/>
      <c r="AL72" s="294"/>
      <c r="AM72" s="294"/>
      <c r="AN72" s="294"/>
      <c r="AO72" s="294"/>
      <c r="AP72" s="294"/>
      <c r="AQ72" s="294"/>
      <c r="AR72" s="294"/>
    </row>
    <row r="73" spans="1:46" hidden="1" x14ac:dyDescent="0.15">
      <c r="AK73" s="294"/>
      <c r="AL73" s="294"/>
      <c r="AM73" s="294"/>
      <c r="AN73" s="294"/>
      <c r="AO73" s="294"/>
      <c r="AP73" s="294"/>
      <c r="AQ73" s="294"/>
      <c r="AR73" s="294"/>
    </row>
    <row r="74" spans="1:46" hidden="1" x14ac:dyDescent="0.15"/>
  </sheetData>
  <sheetProtection algorithmName="SHA-512" hashValue="8maq2gRqvl1vJfqoWhKQQdWTUXE0tfRrs0L6kacyCgvyLGOPn6Zx2m1UwHaNT/gG6l/EZDMleOJuGnNjcL+j8w==" saltValue="OTYGAT92YnT3xnZ7wAV6ug==" spinCount="100000" sheet="1" objects="1" scenarios="1"/>
  <mergeCells count="25">
    <mergeCell ref="AK22:AN22"/>
    <mergeCell ref="AO7:AO8"/>
    <mergeCell ref="AK9:AN9"/>
    <mergeCell ref="AK10:AN10"/>
    <mergeCell ref="AK11:AN11"/>
    <mergeCell ref="AK12:AN12"/>
    <mergeCell ref="AK13:AN13"/>
    <mergeCell ref="AK14:AN14"/>
    <mergeCell ref="AK15:AN15"/>
    <mergeCell ref="AK16:AN16"/>
    <mergeCell ref="AK17:AN17"/>
    <mergeCell ref="AK21:AN21"/>
    <mergeCell ref="AM49:AM50"/>
    <mergeCell ref="AN49:AR49"/>
    <mergeCell ref="AO30:AO31"/>
    <mergeCell ref="AK32:AN32"/>
    <mergeCell ref="AK33:AN33"/>
    <mergeCell ref="AK34:AN34"/>
    <mergeCell ref="AK35:AN35"/>
    <mergeCell ref="AK36:AN36"/>
    <mergeCell ref="AK37:AN37"/>
    <mergeCell ref="AK38:AN38"/>
    <mergeCell ref="AK39:AN39"/>
    <mergeCell ref="AK40:AN40"/>
    <mergeCell ref="AK41:AN41"/>
  </mergeCells>
  <phoneticPr fontId="2"/>
  <printOptions horizontalCentered="1"/>
  <pageMargins left="0.39370078740157483" right="0.19685039370078741" top="0.39370078740157483" bottom="0.31496062992125984" header="0.51181102362204722" footer="0"/>
  <pageSetup paperSize="9" scale="61" orientation="landscape" r:id="rId1"/>
  <headerFooter alignWithMargins="0">
    <oddFooter>&amp;C&amp;P/&amp;N</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U121"/>
  <sheetViews>
    <sheetView showGridLines="0" zoomScaleNormal="100" zoomScaleSheetLayoutView="55" workbookViewId="0"/>
  </sheetViews>
  <sheetFormatPr defaultColWidth="0" defaultRowHeight="13.5" customHeight="1" zeroHeight="1" x14ac:dyDescent="0.15"/>
  <cols>
    <col min="1" max="125" width="2.5" style="292" customWidth="1"/>
    <col min="126" max="16384" width="9" style="291" hidden="1"/>
  </cols>
  <sheetData>
    <row r="1" spans="2:125" ht="13.5" customHeight="1" x14ac:dyDescent="0.15">
      <c r="B1" s="291"/>
      <c r="C1" s="291"/>
      <c r="D1" s="291"/>
      <c r="E1" s="291"/>
      <c r="F1" s="291"/>
      <c r="G1" s="291"/>
      <c r="H1" s="291"/>
      <c r="I1" s="291"/>
      <c r="J1" s="291"/>
      <c r="K1" s="291"/>
      <c r="L1" s="291"/>
      <c r="M1" s="291"/>
      <c r="N1" s="291"/>
      <c r="O1" s="291"/>
      <c r="P1" s="291"/>
      <c r="Q1" s="291"/>
      <c r="R1" s="291"/>
      <c r="S1" s="291"/>
      <c r="T1" s="291"/>
      <c r="U1" s="291"/>
      <c r="V1" s="291"/>
      <c r="W1" s="291"/>
      <c r="X1" s="291"/>
      <c r="Y1" s="291"/>
      <c r="Z1" s="291"/>
      <c r="AA1" s="291"/>
      <c r="AB1" s="291"/>
      <c r="AC1" s="291"/>
      <c r="AD1" s="291"/>
      <c r="AE1" s="291"/>
      <c r="AF1" s="291"/>
      <c r="AG1" s="291"/>
      <c r="AH1" s="291"/>
      <c r="AI1" s="291"/>
      <c r="AJ1" s="291"/>
      <c r="AK1" s="291"/>
      <c r="AL1" s="291"/>
      <c r="AM1" s="291"/>
      <c r="AN1" s="291"/>
      <c r="AO1" s="291"/>
      <c r="AP1" s="291"/>
      <c r="AQ1" s="291"/>
      <c r="AR1" s="291"/>
      <c r="AS1" s="291"/>
      <c r="AT1" s="291"/>
      <c r="AU1" s="291"/>
      <c r="AV1" s="291"/>
      <c r="AW1" s="291"/>
      <c r="AX1" s="291"/>
      <c r="AY1" s="291"/>
      <c r="AZ1" s="291"/>
      <c r="BA1" s="291"/>
      <c r="BB1" s="291"/>
      <c r="BC1" s="291"/>
      <c r="BD1" s="291"/>
      <c r="BE1" s="291"/>
      <c r="BF1" s="291"/>
      <c r="BG1" s="291"/>
      <c r="BH1" s="291"/>
      <c r="BI1" s="291"/>
      <c r="BJ1" s="291"/>
      <c r="BK1" s="291"/>
      <c r="BL1" s="291"/>
      <c r="BM1" s="291"/>
      <c r="BN1" s="291"/>
      <c r="BO1" s="291"/>
      <c r="BP1" s="291"/>
      <c r="BQ1" s="291"/>
      <c r="BR1" s="291"/>
      <c r="BS1" s="291"/>
      <c r="BT1" s="291"/>
      <c r="BU1" s="291"/>
      <c r="BV1" s="291"/>
      <c r="BW1" s="291"/>
      <c r="BX1" s="291"/>
      <c r="BY1" s="291"/>
      <c r="BZ1" s="291"/>
      <c r="CA1" s="291"/>
      <c r="CB1" s="291"/>
      <c r="CC1" s="291"/>
      <c r="CD1" s="291"/>
      <c r="CE1" s="291"/>
      <c r="CF1" s="291"/>
      <c r="CG1" s="291"/>
      <c r="CH1" s="291"/>
      <c r="CI1" s="291"/>
      <c r="CJ1" s="291"/>
      <c r="CK1" s="291"/>
      <c r="CL1" s="291"/>
      <c r="CM1" s="291"/>
      <c r="CN1" s="291"/>
      <c r="CO1" s="291"/>
      <c r="CP1" s="291"/>
      <c r="CQ1" s="291"/>
      <c r="CR1" s="291"/>
      <c r="CS1" s="291"/>
      <c r="CT1" s="291"/>
      <c r="CU1" s="291"/>
      <c r="CV1" s="291"/>
      <c r="CW1" s="291"/>
      <c r="CX1" s="291"/>
      <c r="CY1" s="291"/>
      <c r="CZ1" s="291"/>
      <c r="DA1" s="291"/>
      <c r="DB1" s="291"/>
      <c r="DC1" s="291"/>
      <c r="DD1" s="291"/>
      <c r="DE1" s="291"/>
      <c r="DF1" s="291"/>
      <c r="DG1" s="291"/>
      <c r="DH1" s="291"/>
      <c r="DI1" s="291"/>
      <c r="DJ1" s="291"/>
      <c r="DK1" s="291"/>
      <c r="DL1" s="291"/>
      <c r="DM1" s="291"/>
      <c r="DN1" s="291"/>
      <c r="DO1" s="291"/>
      <c r="DP1" s="291"/>
      <c r="DQ1" s="291"/>
      <c r="DR1" s="291"/>
      <c r="DS1" s="291"/>
      <c r="DT1" s="291"/>
      <c r="DU1" s="291"/>
    </row>
    <row r="2" spans="2:125" x14ac:dyDescent="0.15">
      <c r="B2" s="291"/>
      <c r="DG2" s="291"/>
    </row>
    <row r="3" spans="2:125" x14ac:dyDescent="0.15">
      <c r="C3" s="291"/>
      <c r="D3" s="291"/>
      <c r="E3" s="291"/>
      <c r="F3" s="291"/>
      <c r="G3" s="291"/>
      <c r="H3" s="291"/>
      <c r="I3" s="291"/>
      <c r="J3" s="291"/>
      <c r="K3" s="291"/>
      <c r="L3" s="291"/>
      <c r="M3" s="291"/>
      <c r="N3" s="291"/>
      <c r="O3" s="291"/>
      <c r="P3" s="291"/>
      <c r="Q3" s="291"/>
      <c r="R3" s="291"/>
      <c r="S3" s="291"/>
      <c r="T3" s="291"/>
      <c r="U3" s="291"/>
      <c r="V3" s="291"/>
      <c r="W3" s="291"/>
      <c r="X3" s="291"/>
      <c r="Y3" s="291"/>
      <c r="Z3" s="291"/>
      <c r="AA3" s="291"/>
      <c r="AB3" s="291"/>
      <c r="AC3" s="291"/>
      <c r="AD3" s="291"/>
      <c r="AE3" s="291"/>
      <c r="AF3" s="291"/>
      <c r="AG3" s="291"/>
      <c r="AH3" s="291"/>
      <c r="AI3" s="291"/>
      <c r="AJ3" s="291"/>
      <c r="AK3" s="291"/>
      <c r="AL3" s="291"/>
      <c r="AM3" s="291"/>
      <c r="AN3" s="291"/>
      <c r="AO3" s="291"/>
      <c r="AP3" s="291"/>
      <c r="AQ3" s="291"/>
      <c r="AR3" s="291"/>
      <c r="AS3" s="291"/>
      <c r="AT3" s="291"/>
      <c r="AU3" s="291"/>
      <c r="AV3" s="291"/>
      <c r="AW3" s="291"/>
      <c r="AX3" s="291"/>
      <c r="AY3" s="291"/>
      <c r="AZ3" s="291"/>
      <c r="BA3" s="291"/>
      <c r="BB3" s="291"/>
      <c r="BC3" s="291"/>
      <c r="BD3" s="291"/>
      <c r="BE3" s="291"/>
      <c r="BF3" s="291"/>
      <c r="BG3" s="291"/>
      <c r="BH3" s="291"/>
      <c r="BI3" s="291"/>
      <c r="BJ3" s="291"/>
      <c r="BK3" s="291"/>
      <c r="BL3" s="291"/>
      <c r="BM3" s="291"/>
      <c r="BN3" s="291"/>
      <c r="BO3" s="291"/>
      <c r="BP3" s="291"/>
      <c r="BQ3" s="291"/>
      <c r="BR3" s="291"/>
      <c r="BS3" s="291"/>
      <c r="BT3" s="291"/>
      <c r="BU3" s="291"/>
      <c r="BV3" s="291"/>
      <c r="BW3" s="291"/>
      <c r="BX3" s="291"/>
      <c r="BY3" s="291"/>
      <c r="BZ3" s="291"/>
      <c r="CA3" s="291"/>
      <c r="CB3" s="291"/>
      <c r="CC3" s="291"/>
      <c r="CD3" s="291"/>
      <c r="CE3" s="291"/>
      <c r="CF3" s="291"/>
      <c r="CG3" s="291"/>
      <c r="CH3" s="291"/>
      <c r="CI3" s="291"/>
      <c r="CJ3" s="291"/>
      <c r="CK3" s="291"/>
      <c r="CL3" s="291"/>
      <c r="CM3" s="291"/>
      <c r="CN3" s="291"/>
      <c r="CO3" s="291"/>
      <c r="CP3" s="291"/>
      <c r="CQ3" s="291"/>
      <c r="CR3" s="291"/>
      <c r="CS3" s="291"/>
      <c r="CT3" s="291"/>
      <c r="CU3" s="291"/>
      <c r="CV3" s="291"/>
      <c r="CW3" s="291"/>
      <c r="CX3" s="291"/>
      <c r="CY3" s="291"/>
      <c r="CZ3" s="291"/>
      <c r="DA3" s="291"/>
      <c r="DB3" s="291"/>
      <c r="DC3" s="291"/>
      <c r="DD3" s="291"/>
      <c r="DE3" s="291"/>
      <c r="DF3" s="291"/>
      <c r="DH3" s="291"/>
      <c r="DI3" s="291"/>
      <c r="DJ3" s="291"/>
      <c r="DK3" s="291"/>
      <c r="DL3" s="291"/>
      <c r="DM3" s="291"/>
      <c r="DN3" s="291"/>
      <c r="DO3" s="291"/>
      <c r="DP3" s="291"/>
      <c r="DQ3" s="291"/>
      <c r="DR3" s="291"/>
      <c r="DS3" s="291"/>
      <c r="DT3" s="291"/>
      <c r="DU3" s="291"/>
    </row>
    <row r="4" spans="2:125" x14ac:dyDescent="0.15"/>
    <row r="5" spans="2:125" x14ac:dyDescent="0.15"/>
    <row r="6" spans="2:125" x14ac:dyDescent="0.15"/>
    <row r="7" spans="2:125" x14ac:dyDescent="0.15"/>
    <row r="8" spans="2:125" x14ac:dyDescent="0.15"/>
    <row r="9" spans="2:125" x14ac:dyDescent="0.15">
      <c r="DU9" s="291"/>
    </row>
    <row r="10" spans="2:125" x14ac:dyDescent="0.15"/>
    <row r="11" spans="2:125" x14ac:dyDescent="0.15"/>
    <row r="12" spans="2:125" x14ac:dyDescent="0.15"/>
    <row r="13" spans="2:125" x14ac:dyDescent="0.15"/>
    <row r="14" spans="2:125" x14ac:dyDescent="0.15"/>
    <row r="15" spans="2:125" x14ac:dyDescent="0.15"/>
    <row r="16" spans="2:125" x14ac:dyDescent="0.15"/>
    <row r="17" spans="125:125" x14ac:dyDescent="0.15">
      <c r="DU17" s="291"/>
    </row>
    <row r="18" spans="125:125" x14ac:dyDescent="0.15"/>
    <row r="19" spans="125:125" x14ac:dyDescent="0.15"/>
    <row r="20" spans="125:125" x14ac:dyDescent="0.15">
      <c r="DU20" s="291"/>
    </row>
    <row r="21" spans="125:125" x14ac:dyDescent="0.15">
      <c r="DU21" s="291"/>
    </row>
    <row r="22" spans="125:125" x14ac:dyDescent="0.15"/>
    <row r="23" spans="125:125" x14ac:dyDescent="0.15"/>
    <row r="24" spans="125:125" x14ac:dyDescent="0.15"/>
    <row r="25" spans="125:125" x14ac:dyDescent="0.15"/>
    <row r="26" spans="125:125" x14ac:dyDescent="0.15"/>
    <row r="27" spans="125:125" x14ac:dyDescent="0.15"/>
    <row r="28" spans="125:125" x14ac:dyDescent="0.15">
      <c r="DU28" s="291"/>
    </row>
    <row r="29" spans="125:125" x14ac:dyDescent="0.15"/>
    <row r="30" spans="125:125" x14ac:dyDescent="0.15"/>
    <row r="31" spans="125:125" x14ac:dyDescent="0.15"/>
    <row r="32" spans="125:125" x14ac:dyDescent="0.15"/>
    <row r="33" spans="2:125" x14ac:dyDescent="0.15">
      <c r="B33" s="291"/>
      <c r="G33" s="291"/>
      <c r="I33" s="291"/>
    </row>
    <row r="34" spans="2:125" x14ac:dyDescent="0.15">
      <c r="C34" s="291"/>
      <c r="P34" s="291"/>
      <c r="DE34" s="291"/>
      <c r="DH34" s="291"/>
    </row>
    <row r="35" spans="2:125" x14ac:dyDescent="0.15">
      <c r="D35" s="291"/>
      <c r="E35" s="291"/>
      <c r="DG35" s="291"/>
      <c r="DJ35" s="291"/>
      <c r="DP35" s="291"/>
      <c r="DQ35" s="291"/>
      <c r="DR35" s="291"/>
      <c r="DS35" s="291"/>
      <c r="DT35" s="291"/>
      <c r="DU35" s="291"/>
    </row>
    <row r="36" spans="2:125" x14ac:dyDescent="0.15">
      <c r="F36" s="291"/>
      <c r="H36" s="291"/>
      <c r="J36" s="291"/>
      <c r="K36" s="291"/>
      <c r="L36" s="291"/>
      <c r="M36" s="291"/>
      <c r="N36" s="291"/>
      <c r="O36" s="291"/>
      <c r="Q36" s="291"/>
      <c r="R36" s="291"/>
      <c r="S36" s="291"/>
      <c r="T36" s="291"/>
      <c r="U36" s="291"/>
      <c r="V36" s="291"/>
      <c r="W36" s="291"/>
      <c r="X36" s="291"/>
      <c r="Y36" s="291"/>
      <c r="Z36" s="291"/>
      <c r="AA36" s="291"/>
      <c r="AB36" s="291"/>
      <c r="AC36" s="291"/>
      <c r="AD36" s="291"/>
      <c r="AE36" s="291"/>
      <c r="AF36" s="291"/>
      <c r="AG36" s="291"/>
      <c r="AH36" s="291"/>
      <c r="AI36" s="291"/>
      <c r="AJ36" s="291"/>
      <c r="AK36" s="291"/>
      <c r="AL36" s="291"/>
      <c r="AM36" s="291"/>
      <c r="AN36" s="291"/>
      <c r="AO36" s="291"/>
      <c r="AP36" s="291"/>
      <c r="AQ36" s="291"/>
      <c r="AR36" s="291"/>
      <c r="AS36" s="291"/>
      <c r="AT36" s="291"/>
      <c r="AU36" s="291"/>
      <c r="AV36" s="291"/>
      <c r="AW36" s="291"/>
      <c r="AX36" s="291"/>
      <c r="AY36" s="291"/>
      <c r="AZ36" s="291"/>
      <c r="BA36" s="291"/>
      <c r="BB36" s="291"/>
      <c r="BC36" s="291"/>
      <c r="BD36" s="291"/>
      <c r="BE36" s="291"/>
      <c r="BF36" s="291"/>
      <c r="BG36" s="291"/>
      <c r="BH36" s="291"/>
      <c r="BI36" s="291"/>
      <c r="BJ36" s="291"/>
      <c r="BK36" s="291"/>
      <c r="BL36" s="291"/>
      <c r="BM36" s="291"/>
      <c r="BN36" s="291"/>
      <c r="BO36" s="291"/>
      <c r="BP36" s="291"/>
      <c r="BQ36" s="291"/>
      <c r="BR36" s="291"/>
      <c r="BS36" s="291"/>
      <c r="BT36" s="291"/>
      <c r="BU36" s="291"/>
      <c r="BV36" s="291"/>
      <c r="BW36" s="291"/>
      <c r="BX36" s="291"/>
      <c r="BY36" s="291"/>
      <c r="BZ36" s="291"/>
      <c r="CA36" s="291"/>
      <c r="CB36" s="291"/>
      <c r="CC36" s="291"/>
      <c r="CD36" s="291"/>
      <c r="CE36" s="291"/>
      <c r="CF36" s="291"/>
      <c r="CG36" s="291"/>
      <c r="CH36" s="291"/>
      <c r="CI36" s="291"/>
      <c r="CJ36" s="291"/>
      <c r="CK36" s="291"/>
      <c r="CL36" s="291"/>
      <c r="CM36" s="291"/>
      <c r="CN36" s="291"/>
      <c r="CO36" s="291"/>
      <c r="CP36" s="291"/>
      <c r="CQ36" s="291"/>
      <c r="CR36" s="291"/>
      <c r="CS36" s="291"/>
      <c r="CT36" s="291"/>
      <c r="CU36" s="291"/>
      <c r="CV36" s="291"/>
      <c r="CW36" s="291"/>
      <c r="CX36" s="291"/>
      <c r="CY36" s="291"/>
      <c r="CZ36" s="291"/>
      <c r="DA36" s="291"/>
      <c r="DB36" s="291"/>
      <c r="DC36" s="291"/>
      <c r="DD36" s="291"/>
      <c r="DF36" s="291"/>
      <c r="DI36" s="291"/>
      <c r="DK36" s="291"/>
      <c r="DL36" s="291"/>
      <c r="DM36" s="291"/>
      <c r="DN36" s="291"/>
      <c r="DO36" s="291"/>
      <c r="DP36" s="291"/>
      <c r="DQ36" s="291"/>
      <c r="DR36" s="291"/>
      <c r="DS36" s="291"/>
      <c r="DT36" s="291"/>
      <c r="DU36" s="291"/>
    </row>
    <row r="37" spans="2:125" x14ac:dyDescent="0.15">
      <c r="DU37" s="291"/>
    </row>
    <row r="38" spans="2:125" x14ac:dyDescent="0.15">
      <c r="DT38" s="291"/>
      <c r="DU38" s="291"/>
    </row>
    <row r="39" spans="2:125" x14ac:dyDescent="0.15"/>
    <row r="40" spans="2:125" x14ac:dyDescent="0.15">
      <c r="DH40" s="291"/>
    </row>
    <row r="41" spans="2:125" x14ac:dyDescent="0.15">
      <c r="DE41" s="291"/>
    </row>
    <row r="42" spans="2:125" x14ac:dyDescent="0.15">
      <c r="DG42" s="291"/>
      <c r="DJ42" s="291"/>
    </row>
    <row r="43" spans="2:125" x14ac:dyDescent="0.15">
      <c r="Q43" s="291"/>
      <c r="R43" s="291"/>
      <c r="S43" s="291"/>
      <c r="T43" s="291"/>
      <c r="U43" s="291"/>
      <c r="V43" s="291"/>
      <c r="W43" s="291"/>
      <c r="X43" s="291"/>
      <c r="Y43" s="291"/>
      <c r="Z43" s="291"/>
      <c r="AA43" s="291"/>
      <c r="AB43" s="291"/>
      <c r="AC43" s="291"/>
      <c r="AD43" s="291"/>
      <c r="AE43" s="291"/>
      <c r="AF43" s="291"/>
      <c r="AG43" s="291"/>
      <c r="AH43" s="291"/>
      <c r="AI43" s="291"/>
      <c r="AJ43" s="291"/>
      <c r="AK43" s="291"/>
      <c r="AL43" s="291"/>
      <c r="AM43" s="291"/>
      <c r="AN43" s="291"/>
      <c r="AO43" s="291"/>
      <c r="AP43" s="291"/>
      <c r="AQ43" s="291"/>
      <c r="AR43" s="291"/>
      <c r="AS43" s="291"/>
      <c r="AT43" s="291"/>
      <c r="AU43" s="291"/>
      <c r="AV43" s="291"/>
      <c r="AW43" s="291"/>
      <c r="AX43" s="291"/>
      <c r="AY43" s="291"/>
      <c r="AZ43" s="291"/>
      <c r="BA43" s="291"/>
      <c r="BB43" s="291"/>
      <c r="BC43" s="291"/>
      <c r="BD43" s="291"/>
      <c r="BE43" s="291"/>
      <c r="BF43" s="291"/>
      <c r="BG43" s="291"/>
      <c r="BH43" s="291"/>
      <c r="BI43" s="291"/>
      <c r="BJ43" s="291"/>
      <c r="BK43" s="291"/>
      <c r="BL43" s="291"/>
      <c r="BM43" s="291"/>
      <c r="BN43" s="291"/>
      <c r="BO43" s="291"/>
      <c r="BP43" s="291"/>
      <c r="BQ43" s="291"/>
      <c r="BR43" s="291"/>
      <c r="BS43" s="291"/>
      <c r="BT43" s="291"/>
      <c r="BU43" s="291"/>
      <c r="BV43" s="291"/>
      <c r="BW43" s="291"/>
      <c r="BX43" s="291"/>
      <c r="BY43" s="291"/>
      <c r="BZ43" s="291"/>
      <c r="CA43" s="291"/>
      <c r="CB43" s="291"/>
      <c r="CC43" s="291"/>
      <c r="CD43" s="291"/>
      <c r="CE43" s="291"/>
      <c r="CF43" s="291"/>
      <c r="CG43" s="291"/>
      <c r="CH43" s="291"/>
      <c r="CI43" s="291"/>
      <c r="CJ43" s="291"/>
      <c r="CK43" s="291"/>
      <c r="CL43" s="291"/>
      <c r="CM43" s="291"/>
      <c r="CN43" s="291"/>
      <c r="CO43" s="291"/>
      <c r="CP43" s="291"/>
      <c r="CQ43" s="291"/>
      <c r="CR43" s="291"/>
      <c r="CS43" s="291"/>
      <c r="CT43" s="291"/>
      <c r="CU43" s="291"/>
      <c r="CV43" s="291"/>
      <c r="CW43" s="291"/>
      <c r="CX43" s="291"/>
      <c r="CY43" s="291"/>
      <c r="CZ43" s="291"/>
      <c r="DA43" s="291"/>
      <c r="DB43" s="291"/>
      <c r="DC43" s="291"/>
      <c r="DD43" s="291"/>
      <c r="DF43" s="291"/>
      <c r="DI43" s="291"/>
      <c r="DK43" s="291"/>
      <c r="DL43" s="291"/>
      <c r="DM43" s="291"/>
      <c r="DN43" s="291"/>
      <c r="DO43" s="291"/>
      <c r="DP43" s="291"/>
      <c r="DQ43" s="291"/>
      <c r="DR43" s="291"/>
      <c r="DS43" s="291"/>
      <c r="DT43" s="291"/>
      <c r="DU43" s="291"/>
    </row>
    <row r="44" spans="2:125" x14ac:dyDescent="0.15">
      <c r="DU44" s="291"/>
    </row>
    <row r="45" spans="2:125" x14ac:dyDescent="0.15"/>
    <row r="46" spans="2:125" x14ac:dyDescent="0.15"/>
    <row r="47" spans="2:125" x14ac:dyDescent="0.15"/>
    <row r="48" spans="2:125" x14ac:dyDescent="0.15">
      <c r="DT48" s="291"/>
      <c r="DU48" s="291"/>
    </row>
    <row r="49" spans="120:125" x14ac:dyDescent="0.15">
      <c r="DU49" s="291"/>
    </row>
    <row r="50" spans="120:125" x14ac:dyDescent="0.15">
      <c r="DU50" s="291"/>
    </row>
    <row r="51" spans="120:125" x14ac:dyDescent="0.15">
      <c r="DP51" s="291"/>
      <c r="DQ51" s="291"/>
      <c r="DR51" s="291"/>
      <c r="DS51" s="291"/>
      <c r="DT51" s="291"/>
      <c r="DU51" s="291"/>
    </row>
    <row r="52" spans="120:125" x14ac:dyDescent="0.15"/>
    <row r="53" spans="120:125" x14ac:dyDescent="0.15"/>
    <row r="54" spans="120:125" x14ac:dyDescent="0.15">
      <c r="DU54" s="291"/>
    </row>
    <row r="55" spans="120:125" x14ac:dyDescent="0.15"/>
    <row r="56" spans="120:125" x14ac:dyDescent="0.15"/>
    <row r="57" spans="120:125" x14ac:dyDescent="0.15"/>
    <row r="58" spans="120:125" x14ac:dyDescent="0.15">
      <c r="DU58" s="291"/>
    </row>
    <row r="59" spans="120:125" x14ac:dyDescent="0.15"/>
    <row r="60" spans="120:125" x14ac:dyDescent="0.15"/>
    <row r="61" spans="120:125" x14ac:dyDescent="0.15"/>
    <row r="62" spans="120:125" x14ac:dyDescent="0.15"/>
    <row r="63" spans="120:125" x14ac:dyDescent="0.15">
      <c r="DU63" s="291"/>
    </row>
    <row r="64" spans="120:125" x14ac:dyDescent="0.15">
      <c r="DT64" s="291"/>
      <c r="DU64" s="291"/>
    </row>
    <row r="65" spans="123:125" x14ac:dyDescent="0.15"/>
    <row r="66" spans="123:125" x14ac:dyDescent="0.15"/>
    <row r="67" spans="123:125" x14ac:dyDescent="0.15"/>
    <row r="68" spans="123:125" x14ac:dyDescent="0.15"/>
    <row r="69" spans="123:125" x14ac:dyDescent="0.15">
      <c r="DS69" s="291"/>
      <c r="DT69" s="291"/>
      <c r="DU69" s="291"/>
    </row>
    <row r="70" spans="123:125" x14ac:dyDescent="0.15"/>
    <row r="71" spans="123:125" x14ac:dyDescent="0.15"/>
    <row r="72" spans="123:125" x14ac:dyDescent="0.15"/>
    <row r="73" spans="123:125" x14ac:dyDescent="0.15"/>
    <row r="74" spans="123:125" x14ac:dyDescent="0.15"/>
    <row r="75" spans="123:125" x14ac:dyDescent="0.15"/>
    <row r="76" spans="123:125" x14ac:dyDescent="0.15"/>
    <row r="77" spans="123:125" x14ac:dyDescent="0.15"/>
    <row r="78" spans="123:125" x14ac:dyDescent="0.15"/>
    <row r="79" spans="123:125" x14ac:dyDescent="0.15"/>
    <row r="80" spans="123:125" x14ac:dyDescent="0.15"/>
    <row r="81" spans="116:125" x14ac:dyDescent="0.15"/>
    <row r="82" spans="116:125" x14ac:dyDescent="0.15">
      <c r="DL82" s="291"/>
    </row>
    <row r="83" spans="116:125" x14ac:dyDescent="0.15">
      <c r="DM83" s="291"/>
      <c r="DN83" s="291"/>
      <c r="DO83" s="291"/>
      <c r="DP83" s="291"/>
      <c r="DQ83" s="291"/>
      <c r="DR83" s="291"/>
      <c r="DS83" s="291"/>
      <c r="DT83" s="291"/>
      <c r="DU83" s="291"/>
    </row>
    <row r="84" spans="116:125" x14ac:dyDescent="0.15"/>
    <row r="85" spans="116:125" x14ac:dyDescent="0.15"/>
    <row r="86" spans="116:125" x14ac:dyDescent="0.15"/>
    <row r="87" spans="116:125" x14ac:dyDescent="0.15"/>
    <row r="88" spans="116:125" x14ac:dyDescent="0.15">
      <c r="DU88" s="291"/>
    </row>
    <row r="89" spans="116:125" x14ac:dyDescent="0.15"/>
    <row r="90" spans="116:125" x14ac:dyDescent="0.15"/>
    <row r="91" spans="116:125" x14ac:dyDescent="0.15"/>
    <row r="92" spans="116:125" ht="13.5" customHeight="1" x14ac:dyDescent="0.15"/>
    <row r="93" spans="116:125" ht="13.5" customHeight="1" x14ac:dyDescent="0.15"/>
    <row r="94" spans="116:125" ht="13.5" customHeight="1" x14ac:dyDescent="0.15">
      <c r="DS94" s="291"/>
      <c r="DT94" s="291"/>
      <c r="DU94" s="291"/>
    </row>
    <row r="95" spans="116:125" ht="13.5" customHeight="1" x14ac:dyDescent="0.15">
      <c r="DU95" s="291"/>
    </row>
    <row r="96" spans="116:125" ht="13.5" customHeight="1" x14ac:dyDescent="0.15"/>
    <row r="97" spans="124:125" ht="13.5" customHeight="1" x14ac:dyDescent="0.15"/>
    <row r="98" spans="124:125" ht="13.5" customHeight="1" x14ac:dyDescent="0.15"/>
    <row r="99" spans="124:125" ht="13.5" customHeight="1" x14ac:dyDescent="0.15"/>
    <row r="100" spans="124:125" ht="13.5" customHeight="1" x14ac:dyDescent="0.15"/>
    <row r="101" spans="124:125" ht="13.5" customHeight="1" x14ac:dyDescent="0.15">
      <c r="DU101" s="291"/>
    </row>
    <row r="102" spans="124:125" ht="13.5" customHeight="1" x14ac:dyDescent="0.15"/>
    <row r="103" spans="124:125" ht="13.5" customHeight="1" x14ac:dyDescent="0.15"/>
    <row r="104" spans="124:125" ht="13.5" customHeight="1" x14ac:dyDescent="0.15">
      <c r="DT104" s="291"/>
      <c r="DU104" s="291"/>
    </row>
    <row r="105" spans="124:125" ht="13.5" customHeight="1" x14ac:dyDescent="0.15"/>
    <row r="106" spans="124:125" ht="13.5" customHeight="1" x14ac:dyDescent="0.15"/>
    <row r="107" spans="124:125" ht="13.5" customHeight="1" x14ac:dyDescent="0.15"/>
    <row r="108" spans="124:125" ht="13.5" customHeight="1" x14ac:dyDescent="0.15"/>
    <row r="109" spans="124:125" ht="13.5" customHeight="1" x14ac:dyDescent="0.15"/>
    <row r="110" spans="124:125" ht="13.5" customHeight="1" x14ac:dyDescent="0.15"/>
    <row r="111" spans="124:125" ht="13.5" customHeight="1" x14ac:dyDescent="0.15"/>
    <row r="112" spans="124:125" ht="13.5" customHeight="1" x14ac:dyDescent="0.15"/>
    <row r="113" spans="125:125" ht="13.5" customHeight="1" x14ac:dyDescent="0.15"/>
    <row r="114" spans="125:125" ht="13.5" customHeight="1" x14ac:dyDescent="0.15"/>
    <row r="115" spans="125:125" ht="13.5" customHeight="1" x14ac:dyDescent="0.15"/>
    <row r="116" spans="125:125" ht="13.5" customHeight="1" x14ac:dyDescent="0.15">
      <c r="DU116" s="291" t="s">
        <v>547</v>
      </c>
    </row>
    <row r="120" spans="125:125" ht="13.5" hidden="1" customHeight="1" x14ac:dyDescent="0.15"/>
    <row r="121" spans="125:125" ht="13.5" hidden="1" customHeight="1" x14ac:dyDescent="0.15">
      <c r="DU121" s="291"/>
    </row>
  </sheetData>
  <sheetProtection algorithmName="SHA-512" hashValue="uOKAk9tyK4m/kK/6hhcwVEiGk8i8eMUqKpdJ6bClIwt5kRK0gQ/UgcbyXWvnjaAKS8j3gsDoiBeW48+BqfsNgQ==" saltValue="7+DQIkY3sxyVLTYMtP6NjA==" spinCount="100000" sheet="1" objects="1" scenarios="1"/>
  <dataConsolidate/>
  <phoneticPr fontId="2"/>
  <printOptions horizontalCentered="1" verticalCentered="1"/>
  <pageMargins left="0" right="0" top="0.19685039370078741" bottom="0" header="0.39370078740157483" footer="0"/>
  <pageSetup paperSize="9" scale="39" orientation="landscape" r:id="rId1"/>
  <headerFooter alignWithMargins="0">
    <oddFooter>&amp;C&amp;P/&amp;N</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L116"/>
  <sheetViews>
    <sheetView showGridLines="0" zoomScaleNormal="100" zoomScaleSheetLayoutView="55" workbookViewId="0"/>
  </sheetViews>
  <sheetFormatPr defaultColWidth="0" defaultRowHeight="13.5" customHeight="1" zeroHeight="1" x14ac:dyDescent="0.15"/>
  <cols>
    <col min="1" max="125" width="2.5" style="292" customWidth="1"/>
    <col min="126" max="142" width="0" style="291" hidden="1" customWidth="1"/>
    <col min="143" max="16384" width="9" style="291" hidden="1"/>
  </cols>
  <sheetData>
    <row r="1" spans="1:125" ht="13.5" customHeight="1" x14ac:dyDescent="0.15">
      <c r="A1" s="291"/>
      <c r="B1" s="291"/>
      <c r="C1" s="291"/>
      <c r="D1" s="291"/>
      <c r="E1" s="291"/>
      <c r="F1" s="291"/>
      <c r="G1" s="291"/>
      <c r="H1" s="291"/>
      <c r="I1" s="291"/>
      <c r="J1" s="291"/>
      <c r="K1" s="291"/>
      <c r="L1" s="291"/>
      <c r="M1" s="291"/>
      <c r="N1" s="291"/>
      <c r="O1" s="291"/>
      <c r="P1" s="291"/>
      <c r="Q1" s="291"/>
      <c r="R1" s="291"/>
      <c r="S1" s="291"/>
      <c r="T1" s="291"/>
      <c r="U1" s="291"/>
      <c r="V1" s="291"/>
      <c r="W1" s="291"/>
      <c r="X1" s="291"/>
      <c r="Y1" s="291"/>
      <c r="Z1" s="291"/>
      <c r="AA1" s="291"/>
      <c r="AB1" s="291"/>
      <c r="AC1" s="291"/>
      <c r="AD1" s="291"/>
      <c r="AE1" s="291"/>
      <c r="AF1" s="291"/>
      <c r="AG1" s="291"/>
      <c r="AH1" s="291"/>
      <c r="AI1" s="291"/>
      <c r="AJ1" s="291"/>
      <c r="AK1" s="291"/>
      <c r="AL1" s="291"/>
      <c r="AM1" s="291"/>
      <c r="AN1" s="291"/>
      <c r="AO1" s="291"/>
      <c r="AP1" s="291"/>
      <c r="AQ1" s="291"/>
      <c r="AR1" s="291"/>
      <c r="AS1" s="291"/>
      <c r="AT1" s="291"/>
      <c r="AU1" s="291"/>
      <c r="AV1" s="291"/>
      <c r="AW1" s="291"/>
      <c r="AX1" s="291"/>
      <c r="AY1" s="291"/>
      <c r="AZ1" s="291"/>
      <c r="BA1" s="291"/>
      <c r="BB1" s="291"/>
      <c r="BC1" s="291"/>
      <c r="BD1" s="291"/>
      <c r="BE1" s="291"/>
      <c r="BF1" s="291"/>
      <c r="BG1" s="291"/>
      <c r="BH1" s="291"/>
      <c r="BI1" s="291"/>
      <c r="BJ1" s="291"/>
      <c r="BK1" s="291"/>
      <c r="BL1" s="291"/>
      <c r="BM1" s="291"/>
      <c r="BN1" s="291"/>
      <c r="BO1" s="291"/>
      <c r="BP1" s="291"/>
      <c r="BQ1" s="291"/>
      <c r="BR1" s="291"/>
      <c r="BS1" s="291"/>
      <c r="BT1" s="291"/>
      <c r="BU1" s="291"/>
      <c r="BV1" s="291"/>
      <c r="BW1" s="291"/>
      <c r="BX1" s="291"/>
      <c r="BY1" s="291"/>
      <c r="BZ1" s="291"/>
      <c r="CA1" s="291"/>
      <c r="CB1" s="291"/>
      <c r="CC1" s="291"/>
      <c r="CD1" s="291"/>
      <c r="CE1" s="291"/>
      <c r="CF1" s="291"/>
      <c r="CG1" s="291"/>
      <c r="CH1" s="291"/>
      <c r="CI1" s="291"/>
      <c r="CJ1" s="291"/>
      <c r="CK1" s="291"/>
      <c r="CL1" s="291"/>
      <c r="CM1" s="291"/>
      <c r="CN1" s="291"/>
      <c r="CO1" s="291"/>
      <c r="CP1" s="291"/>
      <c r="CQ1" s="291"/>
      <c r="CR1" s="291"/>
      <c r="CS1" s="291"/>
      <c r="CT1" s="291"/>
      <c r="CU1" s="291"/>
      <c r="CV1" s="291"/>
      <c r="CW1" s="291"/>
      <c r="CX1" s="291"/>
      <c r="CY1" s="291"/>
      <c r="CZ1" s="291"/>
      <c r="DA1" s="291"/>
      <c r="DB1" s="291"/>
      <c r="DC1" s="291"/>
      <c r="DD1" s="291"/>
      <c r="DE1" s="291"/>
      <c r="DF1" s="291"/>
      <c r="DG1" s="291"/>
      <c r="DH1" s="291"/>
      <c r="DI1" s="291"/>
      <c r="DJ1" s="291"/>
      <c r="DK1" s="291"/>
      <c r="DL1" s="291"/>
      <c r="DM1" s="291"/>
      <c r="DN1" s="291"/>
      <c r="DO1" s="291"/>
      <c r="DP1" s="291"/>
      <c r="DQ1" s="291"/>
      <c r="DR1" s="291"/>
      <c r="DS1" s="291"/>
      <c r="DT1" s="291"/>
      <c r="DU1" s="291"/>
    </row>
    <row r="2" spans="1:125" x14ac:dyDescent="0.15">
      <c r="B2" s="291"/>
      <c r="T2" s="291"/>
    </row>
    <row r="3" spans="1:125" x14ac:dyDescent="0.15">
      <c r="C3" s="291"/>
      <c r="D3" s="291"/>
      <c r="E3" s="291"/>
      <c r="F3" s="291"/>
      <c r="G3" s="291"/>
      <c r="H3" s="291"/>
      <c r="I3" s="291"/>
      <c r="J3" s="291"/>
      <c r="K3" s="291"/>
      <c r="L3" s="291"/>
      <c r="M3" s="291"/>
      <c r="N3" s="291"/>
      <c r="O3" s="291"/>
      <c r="P3" s="291"/>
      <c r="Q3" s="291"/>
      <c r="R3" s="291"/>
      <c r="S3" s="291"/>
      <c r="U3" s="291"/>
      <c r="V3" s="291"/>
      <c r="W3" s="291"/>
      <c r="X3" s="291"/>
      <c r="Y3" s="291"/>
      <c r="Z3" s="291"/>
      <c r="AA3" s="291"/>
      <c r="AB3" s="291"/>
      <c r="AC3" s="291"/>
      <c r="AD3" s="291"/>
      <c r="AE3" s="291"/>
      <c r="AF3" s="291"/>
      <c r="AG3" s="291"/>
      <c r="AH3" s="291"/>
      <c r="AI3" s="291"/>
      <c r="AJ3" s="291"/>
      <c r="AK3" s="291"/>
      <c r="AL3" s="291"/>
      <c r="AM3" s="291"/>
      <c r="AN3" s="291"/>
      <c r="AO3" s="291"/>
      <c r="AP3" s="291"/>
      <c r="AQ3" s="291"/>
      <c r="AR3" s="291"/>
      <c r="AS3" s="291"/>
      <c r="AT3" s="291"/>
      <c r="AU3" s="291"/>
      <c r="AV3" s="291"/>
      <c r="AW3" s="291"/>
      <c r="AX3" s="291"/>
      <c r="AY3" s="291"/>
      <c r="AZ3" s="291"/>
      <c r="BA3" s="291"/>
      <c r="BB3" s="291"/>
      <c r="BC3" s="291"/>
      <c r="BD3" s="291"/>
      <c r="BE3" s="291"/>
      <c r="BF3" s="291"/>
      <c r="BG3" s="291"/>
      <c r="BH3" s="291"/>
      <c r="BI3" s="291"/>
      <c r="BJ3" s="291"/>
      <c r="BK3" s="291"/>
      <c r="BL3" s="291"/>
      <c r="BM3" s="291"/>
      <c r="BN3" s="291"/>
      <c r="BO3" s="291"/>
      <c r="BP3" s="291"/>
      <c r="BQ3" s="291"/>
      <c r="BR3" s="291"/>
      <c r="BS3" s="291"/>
      <c r="BT3" s="291"/>
      <c r="BU3" s="291"/>
      <c r="BV3" s="291"/>
      <c r="BW3" s="291"/>
      <c r="BX3" s="291"/>
      <c r="BY3" s="291"/>
      <c r="BZ3" s="291"/>
      <c r="CA3" s="291"/>
      <c r="CB3" s="291"/>
      <c r="CC3" s="291"/>
      <c r="CD3" s="291"/>
      <c r="CE3" s="291"/>
      <c r="CF3" s="291"/>
      <c r="CG3" s="291"/>
      <c r="CH3" s="291"/>
      <c r="CI3" s="291"/>
      <c r="CJ3" s="291"/>
      <c r="CK3" s="291"/>
      <c r="CL3" s="291"/>
      <c r="CM3" s="291"/>
      <c r="CN3" s="291"/>
      <c r="CO3" s="291"/>
      <c r="CP3" s="291"/>
      <c r="CQ3" s="291"/>
      <c r="CR3" s="291"/>
      <c r="CS3" s="291"/>
      <c r="CT3" s="291"/>
      <c r="CU3" s="291"/>
      <c r="CV3" s="291"/>
      <c r="CW3" s="291"/>
      <c r="CX3" s="291"/>
      <c r="CY3" s="291"/>
      <c r="CZ3" s="291"/>
      <c r="DA3" s="291"/>
      <c r="DB3" s="291"/>
      <c r="DC3" s="291"/>
      <c r="DD3" s="291"/>
      <c r="DE3" s="291"/>
      <c r="DF3" s="291"/>
      <c r="DG3" s="291"/>
      <c r="DH3" s="291"/>
      <c r="DI3" s="291"/>
      <c r="DJ3" s="291"/>
      <c r="DK3" s="291"/>
      <c r="DL3" s="291"/>
      <c r="DM3" s="291"/>
      <c r="DN3" s="291"/>
      <c r="DO3" s="291"/>
      <c r="DP3" s="291"/>
      <c r="DQ3" s="291"/>
      <c r="DR3" s="291"/>
      <c r="DS3" s="291"/>
      <c r="DT3" s="291"/>
      <c r="DU3" s="291"/>
    </row>
    <row r="4" spans="1:125" x14ac:dyDescent="0.15"/>
    <row r="5" spans="1:125" x14ac:dyDescent="0.15"/>
    <row r="6" spans="1:125" x14ac:dyDescent="0.15"/>
    <row r="7" spans="1:125" x14ac:dyDescent="0.15"/>
    <row r="8" spans="1:125" x14ac:dyDescent="0.15"/>
    <row r="9" spans="1:125" x14ac:dyDescent="0.15"/>
    <row r="10" spans="1:125" x14ac:dyDescent="0.15"/>
    <row r="11" spans="1:125" x14ac:dyDescent="0.15"/>
    <row r="12" spans="1:125" x14ac:dyDescent="0.15"/>
    <row r="13" spans="1:125" x14ac:dyDescent="0.15"/>
    <row r="14" spans="1:125" x14ac:dyDescent="0.15"/>
    <row r="15" spans="1:125" x14ac:dyDescent="0.15"/>
    <row r="16" spans="1:125" x14ac:dyDescent="0.15"/>
    <row r="17" x14ac:dyDescent="0.15"/>
    <row r="18" x14ac:dyDescent="0.15"/>
    <row r="19" x14ac:dyDescent="0.15"/>
    <row r="20" x14ac:dyDescent="0.15"/>
    <row r="21" x14ac:dyDescent="0.15"/>
    <row r="22" x14ac:dyDescent="0.15"/>
    <row r="23" x14ac:dyDescent="0.15"/>
    <row r="24" x14ac:dyDescent="0.15"/>
    <row r="25" x14ac:dyDescent="0.15"/>
    <row r="26" x14ac:dyDescent="0.15"/>
    <row r="27" x14ac:dyDescent="0.15"/>
    <row r="28" x14ac:dyDescent="0.15"/>
    <row r="29" x14ac:dyDescent="0.15"/>
    <row r="30" x14ac:dyDescent="0.15"/>
    <row r="31" x14ac:dyDescent="0.15"/>
    <row r="32" x14ac:dyDescent="0.15"/>
    <row r="33" spans="2:125" x14ac:dyDescent="0.15">
      <c r="B33" s="291"/>
      <c r="G33" s="291"/>
      <c r="I33" s="291"/>
    </row>
    <row r="34" spans="2:125" x14ac:dyDescent="0.15">
      <c r="C34" s="291"/>
      <c r="P34" s="291"/>
      <c r="R34" s="291"/>
      <c r="U34" s="291"/>
    </row>
    <row r="35" spans="2:125" x14ac:dyDescent="0.15">
      <c r="D35" s="291"/>
      <c r="E35" s="291"/>
      <c r="T35" s="291"/>
      <c r="W35" s="291"/>
      <c r="X35" s="291"/>
      <c r="Y35" s="291"/>
      <c r="Z35" s="291"/>
      <c r="AA35" s="291"/>
      <c r="AB35" s="291"/>
      <c r="AC35" s="291"/>
      <c r="AD35" s="291"/>
      <c r="AE35" s="291"/>
      <c r="AF35" s="291"/>
      <c r="AG35" s="291"/>
      <c r="AH35" s="291"/>
      <c r="AI35" s="291"/>
      <c r="AJ35" s="291"/>
      <c r="AK35" s="291"/>
      <c r="AL35" s="291"/>
      <c r="AM35" s="291"/>
      <c r="AN35" s="291"/>
      <c r="AO35" s="291"/>
      <c r="AP35" s="291"/>
      <c r="AQ35" s="291"/>
      <c r="AR35" s="291"/>
      <c r="AS35" s="291"/>
      <c r="AT35" s="291"/>
      <c r="AU35" s="291"/>
      <c r="AV35" s="291"/>
      <c r="AW35" s="291"/>
      <c r="AX35" s="291"/>
      <c r="AY35" s="291"/>
      <c r="AZ35" s="291"/>
      <c r="BA35" s="291"/>
      <c r="BB35" s="291"/>
      <c r="BC35" s="291"/>
      <c r="BD35" s="291"/>
      <c r="BE35" s="291"/>
      <c r="BF35" s="291"/>
      <c r="BG35" s="291"/>
      <c r="BH35" s="291"/>
      <c r="BI35" s="291"/>
      <c r="BJ35" s="291"/>
      <c r="BK35" s="291"/>
      <c r="BL35" s="291"/>
      <c r="BM35" s="291"/>
      <c r="BN35" s="291"/>
      <c r="BO35" s="291"/>
      <c r="BP35" s="291"/>
      <c r="BQ35" s="291"/>
      <c r="BR35" s="291"/>
      <c r="BS35" s="291"/>
      <c r="BT35" s="291"/>
      <c r="BU35" s="291"/>
      <c r="BV35" s="291"/>
      <c r="BW35" s="291"/>
      <c r="BX35" s="291"/>
      <c r="BY35" s="291"/>
      <c r="BZ35" s="291"/>
      <c r="CA35" s="291"/>
      <c r="CB35" s="291"/>
      <c r="CC35" s="291"/>
      <c r="CD35" s="291"/>
      <c r="CE35" s="291"/>
      <c r="CF35" s="291"/>
      <c r="CG35" s="291"/>
      <c r="CH35" s="291"/>
      <c r="CI35" s="291"/>
      <c r="CJ35" s="291"/>
      <c r="CK35" s="291"/>
      <c r="CL35" s="291"/>
      <c r="CM35" s="291"/>
      <c r="CN35" s="291"/>
      <c r="CO35" s="291"/>
      <c r="CP35" s="291"/>
      <c r="CQ35" s="291"/>
      <c r="CR35" s="291"/>
      <c r="CS35" s="291"/>
      <c r="CT35" s="291"/>
      <c r="CU35" s="291"/>
      <c r="CV35" s="291"/>
      <c r="CW35" s="291"/>
      <c r="CX35" s="291"/>
      <c r="CY35" s="291"/>
      <c r="CZ35" s="291"/>
      <c r="DA35" s="291"/>
      <c r="DB35" s="291"/>
      <c r="DC35" s="291"/>
      <c r="DD35" s="291"/>
      <c r="DE35" s="291"/>
      <c r="DF35" s="291"/>
      <c r="DG35" s="291"/>
      <c r="DH35" s="291"/>
      <c r="DI35" s="291"/>
      <c r="DJ35" s="291"/>
      <c r="DK35" s="291"/>
      <c r="DL35" s="291"/>
      <c r="DM35" s="291"/>
      <c r="DN35" s="291"/>
      <c r="DO35" s="291"/>
      <c r="DP35" s="291"/>
      <c r="DQ35" s="291"/>
      <c r="DR35" s="291"/>
      <c r="DS35" s="291"/>
      <c r="DT35" s="291"/>
      <c r="DU35" s="291"/>
    </row>
    <row r="36" spans="2:125" x14ac:dyDescent="0.15">
      <c r="F36" s="291"/>
      <c r="H36" s="291"/>
      <c r="J36" s="291"/>
      <c r="K36" s="291"/>
      <c r="L36" s="291"/>
      <c r="M36" s="291"/>
      <c r="N36" s="291"/>
      <c r="O36" s="291"/>
      <c r="Q36" s="291"/>
      <c r="S36" s="291"/>
      <c r="V36" s="291"/>
    </row>
    <row r="37" spans="2:125" x14ac:dyDescent="0.15"/>
    <row r="38" spans="2:125" x14ac:dyDescent="0.15"/>
    <row r="39" spans="2:125" x14ac:dyDescent="0.15"/>
    <row r="40" spans="2:125" x14ac:dyDescent="0.15">
      <c r="U40" s="291"/>
    </row>
    <row r="41" spans="2:125" x14ac:dyDescent="0.15">
      <c r="R41" s="291"/>
    </row>
    <row r="42" spans="2:125" x14ac:dyDescent="0.15">
      <c r="T42" s="291"/>
      <c r="W42" s="291"/>
      <c r="X42" s="291"/>
      <c r="Y42" s="291"/>
      <c r="Z42" s="291"/>
      <c r="AA42" s="291"/>
      <c r="AB42" s="291"/>
      <c r="AC42" s="291"/>
      <c r="AD42" s="291"/>
      <c r="AE42" s="291"/>
      <c r="AF42" s="291"/>
      <c r="AG42" s="291"/>
      <c r="AH42" s="291"/>
      <c r="AI42" s="291"/>
      <c r="AJ42" s="291"/>
      <c r="AK42" s="291"/>
      <c r="AL42" s="291"/>
      <c r="AM42" s="291"/>
      <c r="AN42" s="291"/>
      <c r="AO42" s="291"/>
      <c r="AP42" s="291"/>
      <c r="AQ42" s="291"/>
      <c r="AR42" s="291"/>
      <c r="AS42" s="291"/>
      <c r="AT42" s="291"/>
      <c r="AU42" s="291"/>
      <c r="AV42" s="291"/>
      <c r="AW42" s="291"/>
      <c r="AX42" s="291"/>
      <c r="AY42" s="291"/>
      <c r="AZ42" s="291"/>
      <c r="BA42" s="291"/>
      <c r="BB42" s="291"/>
      <c r="BC42" s="291"/>
      <c r="BD42" s="291"/>
      <c r="BE42" s="291"/>
      <c r="BF42" s="291"/>
      <c r="BG42" s="291"/>
      <c r="BH42" s="291"/>
      <c r="BI42" s="291"/>
      <c r="BJ42" s="291"/>
      <c r="BK42" s="291"/>
      <c r="BL42" s="291"/>
      <c r="BM42" s="291"/>
      <c r="BN42" s="291"/>
      <c r="BO42" s="291"/>
      <c r="BP42" s="291"/>
      <c r="BQ42" s="291"/>
      <c r="BR42" s="291"/>
      <c r="BS42" s="291"/>
      <c r="BT42" s="291"/>
      <c r="BU42" s="291"/>
      <c r="BV42" s="291"/>
      <c r="BW42" s="291"/>
      <c r="BX42" s="291"/>
      <c r="BY42" s="291"/>
      <c r="BZ42" s="291"/>
      <c r="CA42" s="291"/>
      <c r="CB42" s="291"/>
      <c r="CC42" s="291"/>
      <c r="CD42" s="291"/>
      <c r="CE42" s="291"/>
      <c r="CF42" s="291"/>
      <c r="CG42" s="291"/>
      <c r="CH42" s="291"/>
      <c r="CI42" s="291"/>
      <c r="CJ42" s="291"/>
      <c r="CK42" s="291"/>
      <c r="CL42" s="291"/>
      <c r="CM42" s="291"/>
      <c r="CN42" s="291"/>
      <c r="CO42" s="291"/>
      <c r="CP42" s="291"/>
      <c r="CQ42" s="291"/>
      <c r="CR42" s="291"/>
      <c r="CS42" s="291"/>
      <c r="CT42" s="291"/>
      <c r="CU42" s="291"/>
      <c r="CV42" s="291"/>
      <c r="CW42" s="291"/>
      <c r="CX42" s="291"/>
      <c r="CY42" s="291"/>
      <c r="CZ42" s="291"/>
      <c r="DA42" s="291"/>
      <c r="DB42" s="291"/>
      <c r="DC42" s="291"/>
      <c r="DD42" s="291"/>
      <c r="DE42" s="291"/>
      <c r="DF42" s="291"/>
      <c r="DG42" s="291"/>
      <c r="DH42" s="291"/>
      <c r="DI42" s="291"/>
      <c r="DJ42" s="291"/>
      <c r="DK42" s="291"/>
      <c r="DL42" s="291"/>
      <c r="DM42" s="291"/>
      <c r="DN42" s="291"/>
      <c r="DO42" s="291"/>
      <c r="DP42" s="291"/>
      <c r="DQ42" s="291"/>
      <c r="DR42" s="291"/>
      <c r="DS42" s="291"/>
      <c r="DT42" s="291"/>
      <c r="DU42" s="291"/>
    </row>
    <row r="43" spans="2:125" x14ac:dyDescent="0.15">
      <c r="Q43" s="291"/>
      <c r="S43" s="291"/>
      <c r="V43" s="291"/>
    </row>
    <row r="44" spans="2:125" x14ac:dyDescent="0.15"/>
    <row r="45" spans="2:125" x14ac:dyDescent="0.15"/>
    <row r="46" spans="2:125" x14ac:dyDescent="0.15"/>
    <row r="47" spans="2:125" x14ac:dyDescent="0.15"/>
    <row r="48" spans="2:125" x14ac:dyDescent="0.15"/>
    <row r="49" x14ac:dyDescent="0.15"/>
    <row r="50" x14ac:dyDescent="0.15"/>
    <row r="51" x14ac:dyDescent="0.15"/>
    <row r="52" x14ac:dyDescent="0.15"/>
    <row r="53" x14ac:dyDescent="0.15"/>
    <row r="54" x14ac:dyDescent="0.15"/>
    <row r="55" x14ac:dyDescent="0.15"/>
    <row r="56" x14ac:dyDescent="0.15"/>
    <row r="57" x14ac:dyDescent="0.15"/>
    <row r="58" x14ac:dyDescent="0.15"/>
    <row r="59" x14ac:dyDescent="0.15"/>
    <row r="60" x14ac:dyDescent="0.15"/>
    <row r="61" x14ac:dyDescent="0.15"/>
    <row r="62" x14ac:dyDescent="0.15"/>
    <row r="63" x14ac:dyDescent="0.15"/>
    <row r="64" x14ac:dyDescent="0.15"/>
    <row r="65" x14ac:dyDescent="0.15"/>
    <row r="66" x14ac:dyDescent="0.15"/>
    <row r="67" x14ac:dyDescent="0.15"/>
    <row r="68" x14ac:dyDescent="0.15"/>
    <row r="69" x14ac:dyDescent="0.15"/>
    <row r="70" x14ac:dyDescent="0.15"/>
    <row r="71" x14ac:dyDescent="0.15"/>
    <row r="72" x14ac:dyDescent="0.15"/>
    <row r="73" x14ac:dyDescent="0.15"/>
    <row r="74" x14ac:dyDescent="0.15"/>
    <row r="75" x14ac:dyDescent="0.15"/>
    <row r="76" x14ac:dyDescent="0.15"/>
    <row r="77" x14ac:dyDescent="0.15"/>
    <row r="78" x14ac:dyDescent="0.15"/>
    <row r="79" x14ac:dyDescent="0.15"/>
    <row r="80" x14ac:dyDescent="0.15"/>
    <row r="81" x14ac:dyDescent="0.15"/>
    <row r="82" x14ac:dyDescent="0.15"/>
    <row r="83" x14ac:dyDescent="0.15"/>
    <row r="84" x14ac:dyDescent="0.15"/>
    <row r="85" x14ac:dyDescent="0.15"/>
    <row r="86" x14ac:dyDescent="0.15"/>
    <row r="87" x14ac:dyDescent="0.15"/>
    <row r="88" x14ac:dyDescent="0.15"/>
    <row r="89" x14ac:dyDescent="0.15"/>
    <row r="90" x14ac:dyDescent="0.15"/>
    <row r="9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spans="125:125" ht="13.5" customHeight="1" x14ac:dyDescent="0.15"/>
    <row r="114" spans="125:125" ht="13.5" customHeight="1" x14ac:dyDescent="0.15"/>
    <row r="115" spans="125:125" ht="13.5" customHeight="1" x14ac:dyDescent="0.15"/>
    <row r="116" spans="125:125" ht="13.5" customHeight="1" x14ac:dyDescent="0.15">
      <c r="DU116" s="292" t="s">
        <v>548</v>
      </c>
    </row>
  </sheetData>
  <sheetProtection algorithmName="SHA-512" hashValue="gcwDxYOt71jRVrDRonnu4kqR0MI354ckjRzOYcxIh0B4X8mcLsoGdrCH6eFZCy/r2uZ7QqyL+QhBAf7coyrnJQ==" saltValue="OqLhMkd+iig5pjP61zoQ/g==" spinCount="100000" sheet="1" objects="1" scenarios="1"/>
  <dataConsolidate/>
  <phoneticPr fontId="2"/>
  <printOptions horizontalCentered="1" verticalCentered="1"/>
  <pageMargins left="0" right="0" top="0.19685039370078741" bottom="0" header="0.39370078740157483" footer="0"/>
  <pageSetup paperSize="9" scale="39" orientation="landscape" r:id="rId1"/>
  <headerFooter alignWithMargins="0">
    <oddFooter>&amp;C&amp;P/&amp;N</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MasterSheet">
    <pageSetUpPr fitToPage="1"/>
  </sheetPr>
  <dimension ref="B1:J50"/>
  <sheetViews>
    <sheetView showGridLines="0" zoomScaleSheetLayoutView="100" workbookViewId="0"/>
  </sheetViews>
  <sheetFormatPr defaultColWidth="0" defaultRowHeight="13.5" customHeight="1" zeroHeight="1" x14ac:dyDescent="0.15"/>
  <cols>
    <col min="1" max="1" width="8.25" style="1" customWidth="1"/>
    <col min="2" max="16" width="14.625" style="1" customWidth="1"/>
    <col min="17" max="16384" width="0" style="1" hidden="1"/>
  </cols>
  <sheetData>
    <row r="1" ht="16.5" customHeight="1" x14ac:dyDescent="0.15"/>
    <row r="2" ht="16.5" customHeight="1" x14ac:dyDescent="0.15"/>
    <row r="3" ht="16.5" customHeight="1" x14ac:dyDescent="0.15"/>
    <row r="4" ht="16.5" customHeight="1" x14ac:dyDescent="0.15"/>
    <row r="5" ht="16.5" customHeight="1" x14ac:dyDescent="0.15"/>
    <row r="6" ht="16.5" customHeight="1" x14ac:dyDescent="0.15"/>
    <row r="7" ht="16.5" customHeight="1" x14ac:dyDescent="0.15"/>
    <row r="8" ht="16.5" customHeight="1" x14ac:dyDescent="0.15"/>
    <row r="9" ht="16.5" customHeight="1" x14ac:dyDescent="0.15"/>
    <row r="10" ht="16.5" customHeight="1" x14ac:dyDescent="0.15"/>
    <row r="11" ht="16.5" customHeight="1" x14ac:dyDescent="0.15"/>
    <row r="12" ht="16.5" customHeight="1" x14ac:dyDescent="0.15"/>
    <row r="13" ht="16.5" customHeight="1" x14ac:dyDescent="0.15"/>
    <row r="14" ht="16.5" customHeight="1" x14ac:dyDescent="0.15"/>
    <row r="15" ht="16.5" customHeight="1" x14ac:dyDescent="0.15"/>
    <row r="16" ht="16.5" customHeight="1" x14ac:dyDescent="0.15"/>
    <row r="17" ht="16.5" customHeight="1" x14ac:dyDescent="0.15"/>
    <row r="18" ht="16.5" customHeight="1" x14ac:dyDescent="0.15"/>
    <row r="19" ht="16.5" customHeight="1" x14ac:dyDescent="0.15"/>
    <row r="20" ht="16.5" customHeight="1" x14ac:dyDescent="0.15"/>
    <row r="21" ht="16.5" customHeight="1" x14ac:dyDescent="0.15"/>
    <row r="22" ht="16.5" customHeight="1" x14ac:dyDescent="0.15"/>
    <row r="23" ht="16.5" customHeight="1" x14ac:dyDescent="0.15"/>
    <row r="24" ht="16.5" customHeight="1" x14ac:dyDescent="0.15"/>
    <row r="25" ht="16.5" customHeight="1" x14ac:dyDescent="0.15"/>
    <row r="26" ht="16.5" customHeight="1" x14ac:dyDescent="0.15"/>
    <row r="27" ht="16.5" customHeight="1" x14ac:dyDescent="0.15"/>
    <row r="28" ht="16.5" customHeight="1" x14ac:dyDescent="0.15"/>
    <row r="29" ht="16.5" customHeight="1" x14ac:dyDescent="0.15"/>
    <row r="30" ht="16.5" customHeight="1" x14ac:dyDescent="0.15"/>
    <row r="31" ht="16.5" customHeight="1" x14ac:dyDescent="0.15"/>
    <row r="32" ht="16.5" customHeight="1" x14ac:dyDescent="0.15"/>
    <row r="33" spans="2:10" ht="16.5" customHeight="1" x14ac:dyDescent="0.15"/>
    <row r="34" spans="2:10" ht="16.5" customHeight="1" x14ac:dyDescent="0.15"/>
    <row r="35" spans="2:10" ht="16.5" customHeight="1" x14ac:dyDescent="0.15"/>
    <row r="36" spans="2:10" ht="16.5" customHeight="1" x14ac:dyDescent="0.15"/>
    <row r="37" spans="2:10" ht="16.5" customHeight="1" x14ac:dyDescent="0.15"/>
    <row r="38" spans="2:10" ht="16.5" customHeight="1" x14ac:dyDescent="0.15"/>
    <row r="39" spans="2:10" ht="16.5" customHeight="1" x14ac:dyDescent="0.15"/>
    <row r="40" spans="2:10" ht="16.5" customHeight="1" x14ac:dyDescent="0.15"/>
    <row r="41" spans="2:10" ht="16.5" customHeight="1" x14ac:dyDescent="0.15"/>
    <row r="42" spans="2:10" ht="16.5" customHeight="1" x14ac:dyDescent="0.15"/>
    <row r="43" spans="2:10" ht="16.5" customHeight="1" x14ac:dyDescent="0.15"/>
    <row r="44" spans="2:10" ht="16.5" customHeight="1" x14ac:dyDescent="0.15"/>
    <row r="45" spans="2:10" ht="29.25" customHeight="1" thickBot="1" x14ac:dyDescent="0.2">
      <c r="B45" s="2"/>
      <c r="C45" s="2"/>
      <c r="D45" s="2"/>
      <c r="E45" s="2"/>
      <c r="F45" s="2"/>
      <c r="G45" s="2"/>
      <c r="H45" s="2"/>
      <c r="I45" s="2"/>
      <c r="J45" s="3" t="s">
        <v>0</v>
      </c>
    </row>
    <row r="46" spans="2:10" ht="29.25" customHeight="1" thickBot="1" x14ac:dyDescent="0.25">
      <c r="B46" s="4" t="s">
        <v>1</v>
      </c>
      <c r="C46" s="5"/>
      <c r="D46" s="5"/>
      <c r="E46" s="6" t="s">
        <v>2</v>
      </c>
      <c r="F46" s="7" t="s">
        <v>549</v>
      </c>
      <c r="G46" s="8" t="s">
        <v>550</v>
      </c>
      <c r="H46" s="8" t="s">
        <v>551</v>
      </c>
      <c r="I46" s="8" t="s">
        <v>552</v>
      </c>
      <c r="J46" s="9" t="s">
        <v>553</v>
      </c>
    </row>
    <row r="47" spans="2:10" ht="57.75" customHeight="1" x14ac:dyDescent="0.15">
      <c r="B47" s="10"/>
      <c r="C47" s="1206" t="s">
        <v>3</v>
      </c>
      <c r="D47" s="1206"/>
      <c r="E47" s="1207"/>
      <c r="F47" s="11">
        <v>20.8</v>
      </c>
      <c r="G47" s="12">
        <v>23.12</v>
      </c>
      <c r="H47" s="12">
        <v>25.72</v>
      </c>
      <c r="I47" s="12">
        <v>25.83</v>
      </c>
      <c r="J47" s="13">
        <v>26.19</v>
      </c>
    </row>
    <row r="48" spans="2:10" ht="57.75" customHeight="1" x14ac:dyDescent="0.15">
      <c r="B48" s="14"/>
      <c r="C48" s="1208" t="s">
        <v>4</v>
      </c>
      <c r="D48" s="1208"/>
      <c r="E48" s="1209"/>
      <c r="F48" s="15">
        <v>3.74</v>
      </c>
      <c r="G48" s="16">
        <v>4.3899999999999997</v>
      </c>
      <c r="H48" s="16">
        <v>5</v>
      </c>
      <c r="I48" s="16">
        <v>3.67</v>
      </c>
      <c r="J48" s="17">
        <v>3.29</v>
      </c>
    </row>
    <row r="49" spans="2:10" ht="57.75" customHeight="1" thickBot="1" x14ac:dyDescent="0.2">
      <c r="B49" s="18"/>
      <c r="C49" s="1210" t="s">
        <v>5</v>
      </c>
      <c r="D49" s="1210"/>
      <c r="E49" s="1211"/>
      <c r="F49" s="19">
        <v>5.47</v>
      </c>
      <c r="G49" s="20">
        <v>1.31</v>
      </c>
      <c r="H49" s="20">
        <v>0.56000000000000005</v>
      </c>
      <c r="I49" s="20" t="s">
        <v>554</v>
      </c>
      <c r="J49" s="21" t="s">
        <v>555</v>
      </c>
    </row>
    <row r="50" spans="2:10" ht="13.5" customHeight="1" x14ac:dyDescent="0.15"/>
  </sheetData>
  <sheetProtection algorithmName="SHA-512" hashValue="SgXhi9yetlrvndP3q7k1r8GeZ56WNpMYW79eWrEMLOVAb6n5ze/N7HvcmJZ+4xZ5vBOHXklMreop989yeMUZjQ==" saltValue="8gfyAIx7tbri2R7pca2+6w==" spinCount="100000" sheet="1" objects="1" scenarios="1"/>
  <mergeCells count="3">
    <mergeCell ref="C47:E47"/>
    <mergeCell ref="C48:E48"/>
    <mergeCell ref="C49:E49"/>
  </mergeCells>
  <phoneticPr fontId="2"/>
  <printOptions horizontalCentered="1"/>
  <pageMargins left="0" right="0" top="0.19685039370078741" bottom="0" header="0" footer="0"/>
  <pageSetup paperSize="9" scale="64" orientation="landscape" r:id="rId1"/>
  <headerFooter alignWithMargins="0">
    <oddFooter>&amp;C&amp;P/&amp;N</oddFooter>
  </headerFooter>
  <rowBreaks count="1" manualBreakCount="1">
    <brk id="51" max="15"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14</vt:i4>
      </vt:variant>
    </vt:vector>
  </HeadingPairs>
  <TitlesOfParts>
    <vt:vector size="14" baseType="lpstr">
      <vt:lpstr>総括表</vt:lpstr>
      <vt:lpstr>普通会計の状況</vt:lpstr>
      <vt:lpstr>各会計、関係団体の財政状況及び健全化判断比率</vt:lpstr>
      <vt:lpstr>財政比較分析表</vt:lpstr>
      <vt:lpstr>経常経費分析表（経常収支比率の分析）</vt:lpstr>
      <vt:lpstr>経常経費分析表（人件費・公債費・普通建設事業費の分析）</vt:lpstr>
      <vt:lpstr>性質別歳出決算分析表（住民一人当たりのコスト）</vt:lpstr>
      <vt:lpstr>目的別歳出決算分析表（住民一人当たりのコスト）</vt:lpstr>
      <vt:lpstr>実質収支比率等に係る経年分析</vt:lpstr>
      <vt:lpstr>連結実質赤字比率に係る赤字・黒字の構成分析</vt:lpstr>
      <vt:lpstr>実質公債費比率（分子）の構造</vt:lpstr>
      <vt:lpstr>将来負担比率（分子）の構造</vt:lpstr>
      <vt:lpstr>基金残高に係る経年分析</vt:lpstr>
      <vt:lpstr>データシート</vt:lpstr>
    </vt:vector>
  </TitlesOfParts>
  <Manager>財務調査課</Manager>
  <Company>総務省</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財政状況資料集</dc:title>
  <dc:subject/>
  <dc:creator>財務調査課</dc:creator>
  <cp:keywords/>
  <dc:description/>
  <cp:lastModifiedBy>野中　陽平</cp:lastModifiedBy>
  <cp:lastPrinted>2021-03-10T04:27:04Z</cp:lastPrinted>
  <dcterms:created xsi:type="dcterms:W3CDTF">2021-02-05T02:00:17Z</dcterms:created>
  <dcterms:modified xsi:type="dcterms:W3CDTF">2021-03-30T02:27:02Z</dcterms:modified>
  <cp:category/>
</cp:coreProperties>
</file>