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erima.local\課共有\企画部\情報政策課\40_情報化推進係\503_オープンデータ\08_公開・運用★\05_公開データ\02_企画部\02_財政課\03_データセット\0000000018_財政状況資料集\"/>
    </mc:Choice>
  </mc:AlternateContent>
  <bookViews>
    <workbookView xWindow="0" yWindow="0" windowWidth="28800" windowHeight="12360"/>
  </bookViews>
  <sheets>
    <sheet name="総括表" sheetId="10" r:id="rId1"/>
    <sheet name="普通会計の状況" sheetId="11" r:id="rId2"/>
    <sheet name="各会計、関係団体の財政状況及び健全化判断比率" sheetId="12" r:id="rId3"/>
    <sheet name="財政比較分析表" sheetId="13" r:id="rId4"/>
    <sheet name="経常経費分析表（経常収支比率の分析）" sheetId="14" r:id="rId5"/>
    <sheet name="経常経費分析表（人件費・公債費・普通建設事業費の分析）" sheetId="15" r:id="rId6"/>
    <sheet name="性質別歳出決算分析表（住民一人当たりのコスト）" sheetId="16" r:id="rId7"/>
    <sheet name="目的別歳出決算分析表（住民一人当たりのコスト）" sheetId="17" r:id="rId8"/>
    <sheet name="実質収支比率等に係る経年分析" sheetId="4" r:id="rId9"/>
    <sheet name="連結実質赤字比率に係る赤字・黒字の構成分析" sheetId="5" r:id="rId10"/>
    <sheet name="実質公債費比率（分子）の構造" sheetId="6" r:id="rId11"/>
    <sheet name="将来負担比率（分子）の構造" sheetId="7" r:id="rId12"/>
    <sheet name="基金残高に係る経年分析" sheetId="8" r:id="rId13"/>
    <sheet name="データシート" sheetId="9" state="hidden"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7" i="10" l="1"/>
  <c r="W36" i="10"/>
  <c r="W35" i="10"/>
  <c r="W34" i="10"/>
  <c r="CQ43" i="10"/>
  <c r="CQ42" i="10"/>
  <c r="CQ41" i="10"/>
  <c r="CQ40" i="10"/>
  <c r="CQ39" i="10"/>
  <c r="CQ38" i="10"/>
  <c r="CQ37" i="10"/>
  <c r="CQ36" i="10"/>
  <c r="CQ35" i="10"/>
  <c r="CQ34" i="10"/>
  <c r="DG43" i="10"/>
  <c r="DG42" i="10"/>
  <c r="DG41" i="10"/>
  <c r="DG40" i="10"/>
  <c r="DG39" i="10"/>
  <c r="DG38" i="10"/>
  <c r="DG37" i="10"/>
  <c r="DG36" i="10"/>
  <c r="DG35" i="10"/>
  <c r="DG34" i="10"/>
  <c r="BY43" i="10"/>
  <c r="BY42" i="10"/>
  <c r="BY41" i="10"/>
  <c r="BY40" i="10"/>
  <c r="BY39" i="10"/>
  <c r="BY38" i="10"/>
  <c r="BY37" i="10"/>
  <c r="BY36" i="10"/>
  <c r="BY35" i="10"/>
  <c r="BY34" i="10"/>
  <c r="E43" i="10"/>
  <c r="E42" i="10"/>
  <c r="E41" i="10"/>
  <c r="E40" i="10"/>
  <c r="E39" i="10"/>
  <c r="E38" i="10"/>
  <c r="E37" i="10"/>
  <c r="E36" i="10"/>
  <c r="E35" i="10"/>
  <c r="E34" i="10"/>
  <c r="CO43" i="10" l="1"/>
  <c r="BW43" i="10"/>
  <c r="BE43" i="10"/>
  <c r="AM43" i="10"/>
  <c r="U43" i="10"/>
  <c r="C43" i="10"/>
  <c r="CO42" i="10"/>
  <c r="BW42" i="10"/>
  <c r="BE42" i="10"/>
  <c r="AM42" i="10"/>
  <c r="U42" i="10"/>
  <c r="C42" i="10"/>
  <c r="CO41" i="10"/>
  <c r="BW41" i="10"/>
  <c r="BE41" i="10"/>
  <c r="AM41" i="10"/>
  <c r="U41" i="10"/>
  <c r="C41" i="10"/>
  <c r="CO40" i="10"/>
  <c r="BW40" i="10"/>
  <c r="BE40" i="10"/>
  <c r="AM40" i="10"/>
  <c r="U40" i="10"/>
  <c r="C40" i="10"/>
  <c r="CO39" i="10"/>
  <c r="BW39" i="10"/>
  <c r="BE39" i="10"/>
  <c r="AM39" i="10"/>
  <c r="U39" i="10"/>
  <c r="C39" i="10"/>
  <c r="BE38" i="10"/>
  <c r="AM38" i="10"/>
  <c r="U38" i="10"/>
  <c r="C38" i="10"/>
  <c r="BE37" i="10"/>
  <c r="AM37" i="10"/>
  <c r="U37" i="10"/>
  <c r="C37" i="10"/>
  <c r="BE36" i="10"/>
  <c r="AM36" i="10"/>
  <c r="U36" i="10"/>
  <c r="C36" i="10"/>
  <c r="BE35" i="10"/>
  <c r="AM35" i="10"/>
  <c r="BW34" i="10" s="1"/>
  <c r="BW35" i="10" s="1"/>
  <c r="BW36" i="10" s="1"/>
  <c r="BW37" i="10" s="1"/>
  <c r="BW38" i="10" s="1"/>
  <c r="U35" i="10"/>
  <c r="C35" i="10"/>
  <c r="BE34" i="10"/>
  <c r="AM34" i="10"/>
  <c r="U34" i="10"/>
  <c r="C34" i="10"/>
  <c r="CO34" i="10" l="1"/>
  <c r="CO35" i="10" s="1"/>
  <c r="CO36" i="10" s="1"/>
  <c r="CO37" i="10" s="1"/>
  <c r="CO38" i="10" s="1"/>
  <c r="D74" i="9"/>
  <c r="C74" i="9"/>
  <c r="B74" i="9"/>
  <c r="D73" i="9"/>
  <c r="C73" i="9"/>
  <c r="B73" i="9"/>
  <c r="D72" i="9"/>
  <c r="C72" i="9"/>
  <c r="B72" i="9"/>
  <c r="D71" i="9"/>
  <c r="C71" i="9"/>
  <c r="B71" i="9"/>
  <c r="P67" i="9"/>
  <c r="O67" i="9"/>
  <c r="N67" i="9"/>
  <c r="M67" i="9"/>
  <c r="L67" i="9"/>
  <c r="K67" i="9"/>
  <c r="J67" i="9"/>
  <c r="I67" i="9"/>
  <c r="H67" i="9"/>
  <c r="G67" i="9"/>
  <c r="F67" i="9"/>
  <c r="E67" i="9"/>
  <c r="D67" i="9"/>
  <c r="C67" i="9"/>
  <c r="B67" i="9"/>
  <c r="N66" i="9"/>
  <c r="K66" i="9"/>
  <c r="H66" i="9"/>
  <c r="E66" i="9"/>
  <c r="B66" i="9"/>
  <c r="N65" i="9"/>
  <c r="K65" i="9"/>
  <c r="H65" i="9"/>
  <c r="E65" i="9"/>
  <c r="B65" i="9"/>
  <c r="N64" i="9"/>
  <c r="K64" i="9"/>
  <c r="H64" i="9"/>
  <c r="E64" i="9"/>
  <c r="B64" i="9"/>
  <c r="N63" i="9"/>
  <c r="K63" i="9"/>
  <c r="H63" i="9"/>
  <c r="E63" i="9"/>
  <c r="B63" i="9"/>
  <c r="N62" i="9"/>
  <c r="K62" i="9"/>
  <c r="H62" i="9"/>
  <c r="E62" i="9"/>
  <c r="B62" i="9"/>
  <c r="N61" i="9"/>
  <c r="K61" i="9"/>
  <c r="H61" i="9"/>
  <c r="E61" i="9"/>
  <c r="B61" i="9"/>
  <c r="N60" i="9"/>
  <c r="K60" i="9"/>
  <c r="H60" i="9"/>
  <c r="E60" i="9"/>
  <c r="B60" i="9"/>
  <c r="N59" i="9"/>
  <c r="K59" i="9"/>
  <c r="H59" i="9"/>
  <c r="E59" i="9"/>
  <c r="B59" i="9"/>
  <c r="P58" i="9"/>
  <c r="M58" i="9"/>
  <c r="J58" i="9"/>
  <c r="G58" i="9"/>
  <c r="D58" i="9"/>
  <c r="P57" i="9"/>
  <c r="M57" i="9"/>
  <c r="J57" i="9"/>
  <c r="G57" i="9"/>
  <c r="D57" i="9"/>
  <c r="P56" i="9"/>
  <c r="M56" i="9"/>
  <c r="J56" i="9"/>
  <c r="G56" i="9"/>
  <c r="D56" i="9"/>
  <c r="N54" i="9"/>
  <c r="K54" i="9"/>
  <c r="H54" i="9"/>
  <c r="E54" i="9"/>
  <c r="B54" i="9"/>
  <c r="P50" i="9"/>
  <c r="O50" i="9"/>
  <c r="N50" i="9"/>
  <c r="M50" i="9"/>
  <c r="L50" i="9"/>
  <c r="K50" i="9"/>
  <c r="J50" i="9"/>
  <c r="I50" i="9"/>
  <c r="H50" i="9"/>
  <c r="G50" i="9"/>
  <c r="F50" i="9"/>
  <c r="E50" i="9"/>
  <c r="D50" i="9"/>
  <c r="C50" i="9"/>
  <c r="B50" i="9"/>
  <c r="N49" i="9"/>
  <c r="K49" i="9"/>
  <c r="H49" i="9"/>
  <c r="E49" i="9"/>
  <c r="B49" i="9"/>
  <c r="N48" i="9"/>
  <c r="K48" i="9"/>
  <c r="H48" i="9"/>
  <c r="E48" i="9"/>
  <c r="B48" i="9"/>
  <c r="N47" i="9"/>
  <c r="K47" i="9"/>
  <c r="H47" i="9"/>
  <c r="E47" i="9"/>
  <c r="B47" i="9"/>
  <c r="N46" i="9"/>
  <c r="K46" i="9"/>
  <c r="H46" i="9"/>
  <c r="E46" i="9"/>
  <c r="B46" i="9"/>
  <c r="N45" i="9"/>
  <c r="K45" i="9"/>
  <c r="H45" i="9"/>
  <c r="E45" i="9"/>
  <c r="B45" i="9"/>
  <c r="N44" i="9"/>
  <c r="K44" i="9"/>
  <c r="H44" i="9"/>
  <c r="E44" i="9"/>
  <c r="B44" i="9"/>
  <c r="N43" i="9"/>
  <c r="K43" i="9"/>
  <c r="H43" i="9"/>
  <c r="E43" i="9"/>
  <c r="B43" i="9"/>
  <c r="P42" i="9"/>
  <c r="M42" i="9"/>
  <c r="J42" i="9"/>
  <c r="G42" i="9"/>
  <c r="D42" i="9"/>
  <c r="N40" i="9"/>
  <c r="K40" i="9"/>
  <c r="H40" i="9"/>
  <c r="E40" i="9"/>
  <c r="B40" i="9"/>
  <c r="K36" i="9"/>
  <c r="J36" i="9"/>
  <c r="I36" i="9"/>
  <c r="H36" i="9"/>
  <c r="G36" i="9"/>
  <c r="F36" i="9"/>
  <c r="E36" i="9"/>
  <c r="D36" i="9"/>
  <c r="C36" i="9"/>
  <c r="B36" i="9"/>
  <c r="A36" i="9"/>
  <c r="K35" i="9"/>
  <c r="J35" i="9"/>
  <c r="I35" i="9"/>
  <c r="H35" i="9"/>
  <c r="G35" i="9"/>
  <c r="F35" i="9"/>
  <c r="E35" i="9"/>
  <c r="D35" i="9"/>
  <c r="C35" i="9"/>
  <c r="B35" i="9"/>
  <c r="A35" i="9"/>
  <c r="K34" i="9"/>
  <c r="J34" i="9"/>
  <c r="I34" i="9"/>
  <c r="H34" i="9"/>
  <c r="G34" i="9"/>
  <c r="F34" i="9"/>
  <c r="E34" i="9"/>
  <c r="D34" i="9"/>
  <c r="C34" i="9"/>
  <c r="B34" i="9"/>
  <c r="A34" i="9"/>
  <c r="K33" i="9"/>
  <c r="J33" i="9"/>
  <c r="I33" i="9"/>
  <c r="H33" i="9"/>
  <c r="G33" i="9"/>
  <c r="F33" i="9"/>
  <c r="E33" i="9"/>
  <c r="D33" i="9"/>
  <c r="C33" i="9"/>
  <c r="B33" i="9"/>
  <c r="A33" i="9"/>
  <c r="K32" i="9"/>
  <c r="J32" i="9"/>
  <c r="I32" i="9"/>
  <c r="H32" i="9"/>
  <c r="G32" i="9"/>
  <c r="F32" i="9"/>
  <c r="E32" i="9"/>
  <c r="D32" i="9"/>
  <c r="C32" i="9"/>
  <c r="B32" i="9"/>
  <c r="A32" i="9"/>
  <c r="K31" i="9"/>
  <c r="J31" i="9"/>
  <c r="I31" i="9"/>
  <c r="H31" i="9"/>
  <c r="G31" i="9"/>
  <c r="F31" i="9"/>
  <c r="E31" i="9"/>
  <c r="D31" i="9"/>
  <c r="C31" i="9"/>
  <c r="B31" i="9"/>
  <c r="A31" i="9"/>
  <c r="K30" i="9"/>
  <c r="J30" i="9"/>
  <c r="I30" i="9"/>
  <c r="H30" i="9"/>
  <c r="G30" i="9"/>
  <c r="F30" i="9"/>
  <c r="E30" i="9"/>
  <c r="D30" i="9"/>
  <c r="C30" i="9"/>
  <c r="B30" i="9"/>
  <c r="A30" i="9"/>
  <c r="K29" i="9"/>
  <c r="J29" i="9"/>
  <c r="I29" i="9"/>
  <c r="H29" i="9"/>
  <c r="G29" i="9"/>
  <c r="F29" i="9"/>
  <c r="E29" i="9"/>
  <c r="D29" i="9"/>
  <c r="C29" i="9"/>
  <c r="B29" i="9"/>
  <c r="A29" i="9"/>
  <c r="K28" i="9"/>
  <c r="J28" i="9"/>
  <c r="I28" i="9"/>
  <c r="H28" i="9"/>
  <c r="G28" i="9"/>
  <c r="F28" i="9"/>
  <c r="E28" i="9"/>
  <c r="D28" i="9"/>
  <c r="C28" i="9"/>
  <c r="B28" i="9"/>
  <c r="A28" i="9"/>
  <c r="K27" i="9"/>
  <c r="J27" i="9"/>
  <c r="I27" i="9"/>
  <c r="H27" i="9"/>
  <c r="G27" i="9"/>
  <c r="F27" i="9"/>
  <c r="E27" i="9"/>
  <c r="D27" i="9"/>
  <c r="C27" i="9"/>
  <c r="B27" i="9"/>
  <c r="A27" i="9"/>
  <c r="J25" i="9"/>
  <c r="H25" i="9"/>
  <c r="F25" i="9"/>
  <c r="D25" i="9"/>
  <c r="B25" i="9"/>
  <c r="F21" i="9"/>
  <c r="E21" i="9"/>
  <c r="D21" i="9"/>
  <c r="C21" i="9"/>
  <c r="B21" i="9"/>
  <c r="F20" i="9"/>
  <c r="E20" i="9"/>
  <c r="D20" i="9"/>
  <c r="C20" i="9"/>
  <c r="B20" i="9"/>
  <c r="F19" i="9"/>
  <c r="E19" i="9"/>
  <c r="D19" i="9"/>
  <c r="C19" i="9"/>
  <c r="B19" i="9"/>
  <c r="F18" i="9"/>
  <c r="E18" i="9"/>
  <c r="D18" i="9"/>
  <c r="C18" i="9"/>
  <c r="B18" i="9"/>
</calcChain>
</file>

<file path=xl/sharedStrings.xml><?xml version="1.0" encoding="utf-8"?>
<sst xmlns="http://schemas.openxmlformats.org/spreadsheetml/2006/main" count="1106" uniqueCount="605">
  <si>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</si>
  <si>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</si>
  <si>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</si>
  <si>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</si>
  <si>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</si>
  <si>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</si>
  <si>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</si>
  <si>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</si>
  <si>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※令和3年度中に市町村合併した団体で、合併前の団体ごとの決算に基づく連結実質赤字比率を算出していない団体については、グラフを表記しない。</t>
    <rPh sb="1" eb="3">
      <t>レイワ</t>
    </rPh>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</si>
  <si>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</si>
  <si>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</si>
  <si>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</si>
  <si>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</si>
  <si>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減債基金積立不足算定額※2</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</si>
  <si>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</si>
  <si>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</si>
  <si>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</si>
  <si>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</si>
  <si>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</si>
  <si>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</si>
  <si>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</si>
  <si>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</si>
  <si>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</si>
  <si>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※1 令和3年度中に市町村合併した団体で、合併前の団体ごとの決算に基づく実質公債費比率を算出していない団体については、グラフを表記しない。</t>
    <rPh sb="3" eb="5">
      <t>レイワ</t>
    </rPh>
    <phoneticPr fontId="5"/>
  </si>
  <si>
    <t>（参考）</t>
    <rPh sb="1" eb="3">
      <t>サンコウ</t>
    </rPh>
    <phoneticPr fontId="5"/>
  </si>
  <si>
    <t>※2　減債基金
　　積立状況等</t>
    <rPh sb="3" eb="5">
      <t>ゲンサイ</t>
    </rPh>
    <rPh sb="5" eb="7">
      <t>キキン</t>
    </rPh>
    <rPh sb="10" eb="12">
      <t>ツミタテ</t>
    </rPh>
    <rPh sb="12" eb="14">
      <t>ジョウキョウ</t>
    </rPh>
    <rPh sb="14" eb="15">
      <t>トウ</t>
    </rPh>
    <phoneticPr fontId="2"/>
  </si>
  <si>
    <r>
      <t>減債基金残高</t>
    </r>
    <r>
      <rPr>
        <sz val="11"/>
        <color theme="1"/>
        <rFont val="ＭＳ ゴシック"/>
        <family val="3"/>
        <charset val="128"/>
      </rPr>
      <t>（注）</t>
    </r>
    <rPh sb="4" eb="6">
      <t>ザンダカ</t>
    </rPh>
    <rPh sb="7" eb="8">
      <t>チュウ</t>
    </rPh>
    <phoneticPr fontId="1"/>
  </si>
  <si>
    <t>減債基金積立相当額</t>
    <rPh sb="0" eb="2">
      <t>ゲンサイ</t>
    </rPh>
    <rPh sb="2" eb="4">
      <t>キキン</t>
    </rPh>
    <rPh sb="4" eb="6">
      <t>ツミタテ</t>
    </rPh>
    <rPh sb="6" eb="9">
      <t>ソウトウガク</t>
    </rPh>
    <phoneticPr fontId="1"/>
  </si>
  <si>
    <t>（注）減債基金残高のうち、実質公債費比率の算定に用いる満期一括償還地方債の償還の財源として積み立てた額に係るもののみを記入。</t>
    <rPh sb="1" eb="2">
      <t>チュウ</t>
    </rPh>
    <rPh sb="3" eb="5">
      <t>ゲンサイ</t>
    </rPh>
    <rPh sb="5" eb="7">
      <t>キキン</t>
    </rPh>
    <rPh sb="7" eb="9">
      <t>ザンダカ</t>
    </rPh>
    <rPh sb="13" eb="15">
      <t>ジッシツ</t>
    </rPh>
    <rPh sb="15" eb="18">
      <t>コウサイヒ</t>
    </rPh>
    <rPh sb="18" eb="20">
      <t>ヒリツ</t>
    </rPh>
    <rPh sb="21" eb="23">
      <t>サンテイ</t>
    </rPh>
    <rPh sb="24" eb="25">
      <t>モチ</t>
    </rPh>
    <rPh sb="27" eb="29">
      <t>マンキ</t>
    </rPh>
    <rPh sb="29" eb="31">
      <t>イッカツ</t>
    </rPh>
    <rPh sb="31" eb="33">
      <t>ショウカン</t>
    </rPh>
    <rPh sb="33" eb="36">
      <t>チホウサイ</t>
    </rPh>
    <rPh sb="37" eb="39">
      <t>ショウカン</t>
    </rPh>
    <rPh sb="40" eb="42">
      <t>ザイゲン</t>
    </rPh>
    <rPh sb="45" eb="46">
      <t>ツ</t>
    </rPh>
    <rPh sb="47" eb="48">
      <t>タ</t>
    </rPh>
    <rPh sb="50" eb="51">
      <t>ガク</t>
    </rPh>
    <rPh sb="52" eb="53">
      <t>カカワ</t>
    </rPh>
    <rPh sb="59" eb="61">
      <t>キニュウ</t>
    </rPh>
    <phoneticPr fontId="1"/>
  </si>
  <si>
    <t>　　　減債基金積立金の年度を超えた一般会計又は特別会計への貸付額は控除して記入。</t>
    <rPh sb="3" eb="5">
      <t>ゲンサイ</t>
    </rPh>
    <rPh sb="21" eb="22">
      <t>マタ</t>
    </rPh>
    <rPh sb="23" eb="25">
      <t>トクベツ</t>
    </rPh>
    <rPh sb="25" eb="27">
      <t>カイケイ</t>
    </rPh>
    <rPh sb="31" eb="32">
      <t>ガク</t>
    </rPh>
    <rPh sb="37" eb="39">
      <t>キニュウ</t>
    </rPh>
    <phoneticPr fontId="1"/>
  </si>
  <si>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</si>
  <si>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</si>
  <si>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</si>
  <si>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</si>
  <si>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</si>
  <si>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</si>
  <si>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</si>
  <si>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うち、健全化法施行規則附則第三条に係る負担見込額</t>
    <phoneticPr fontId="5"/>
  </si>
  <si>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</si>
  <si>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</si>
  <si>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</si>
  <si>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</si>
  <si>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</si>
  <si>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</si>
  <si>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</si>
  <si>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</si>
  <si>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※令和3年度中に市町村合併した団体で、合併前の団体ごとの決算に基づく将来負担比率を算出していない団体については、グラフを表記しない。</t>
    <rPh sb="1" eb="3">
      <t>レイワ</t>
    </rPh>
    <phoneticPr fontId="5"/>
  </si>
  <si>
    <t>（百万円）</t>
    <rPh sb="1" eb="4">
      <t>ヒャクマンエン</t>
    </rPh>
    <phoneticPr fontId="5"/>
  </si>
  <si>
    <t>財政調整基金</t>
    <rPh sb="0" eb="2">
      <t>ザイセイ</t>
    </rPh>
    <rPh sb="2" eb="4">
      <t>チョウセイ</t>
    </rPh>
    <rPh sb="4" eb="6">
      <t>キキン</t>
    </rPh>
    <phoneticPr fontId="5"/>
  </si>
  <si>
    <t>減債基金</t>
    <rPh sb="0" eb="2">
      <t>ゲンサイ</t>
    </rPh>
    <rPh sb="2" eb="4">
      <t>キキン</t>
    </rPh>
    <phoneticPr fontId="5"/>
  </si>
  <si>
    <t>その他特定目的基金</t>
    <rPh sb="2" eb="3">
      <t>タ</t>
    </rPh>
    <rPh sb="3" eb="5">
      <t>トクテイ</t>
    </rPh>
    <rPh sb="5" eb="7">
      <t>モクテキ</t>
    </rPh>
    <rPh sb="7" eb="9">
      <t>キキン</t>
    </rPh>
    <phoneticPr fontId="5"/>
  </si>
  <si>
    <t>基金残高合計</t>
    <rPh sb="0" eb="2">
      <t>キキン</t>
    </rPh>
    <rPh sb="2" eb="4">
      <t>ザンダカ</t>
    </rPh>
    <rPh sb="4" eb="6">
      <t>ゴウケイ</t>
    </rPh>
    <phoneticPr fontId="5"/>
  </si>
  <si>
    <t>当該団体(円)</t>
  </si>
  <si>
    <t>実質収支比率等に係る経年分析</t>
  </si>
  <si>
    <t>実質収支額</t>
    <phoneticPr fontId="16"/>
  </si>
  <si>
    <t>財政調整基金残高</t>
    <phoneticPr fontId="5"/>
  </si>
  <si>
    <t>実質単年度収支</t>
    <rPh sb="0" eb="2">
      <t>ジッシツ</t>
    </rPh>
    <rPh sb="2" eb="5">
      <t>タンネンド</t>
    </rPh>
    <rPh sb="5" eb="7">
      <t>シュウシ</t>
    </rPh>
    <phoneticPr fontId="16"/>
  </si>
  <si>
    <t>連結実質赤字比率に係る赤字・黒字の構成分析</t>
  </si>
  <si>
    <t>赤字額</t>
    <rPh sb="0" eb="2">
      <t>アカジ</t>
    </rPh>
    <rPh sb="2" eb="3">
      <t>ガク</t>
    </rPh>
    <phoneticPr fontId="16"/>
  </si>
  <si>
    <t>黒字額</t>
    <rPh sb="0" eb="2">
      <t>クロジ</t>
    </rPh>
    <rPh sb="2" eb="3">
      <t>ガク</t>
    </rPh>
    <phoneticPr fontId="16"/>
  </si>
  <si>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</si>
  <si>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</si>
  <si>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</si>
  <si>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16"/>
  </si>
  <si>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</si>
  <si>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</si>
  <si>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</si>
  <si>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</si>
  <si>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</si>
  <si>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</si>
  <si>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</si>
  <si>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</si>
  <si>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</si>
  <si>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</si>
  <si>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</si>
  <si>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</si>
  <si>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基金残高に係る経年分析</t>
    <phoneticPr fontId="19"/>
  </si>
  <si>
    <t>財政調整基金</t>
    <phoneticPr fontId="19"/>
  </si>
  <si>
    <t>減債基金</t>
    <phoneticPr fontId="19"/>
  </si>
  <si>
    <t>その他特定目的基金</t>
    <phoneticPr fontId="19"/>
  </si>
  <si>
    <t>令和2年度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</si>
  <si>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</si>
  <si>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</si>
  <si>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</si>
  <si>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</si>
  <si>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</si>
  <si>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</si>
  <si>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令和2年度(千円)</t>
    <rPh sb="0" eb="2">
      <t>レイワ</t>
    </rPh>
    <rPh sb="3" eb="5">
      <t>ネンド</t>
    </rPh>
    <rPh sb="6" eb="8">
      <t>センエン</t>
    </rPh>
    <phoneticPr fontId="5"/>
  </si>
  <si>
    <t>令和元年度(千円)</t>
    <rPh sb="0" eb="2">
      <t>レイワ</t>
    </rPh>
    <rPh sb="2" eb="4">
      <t>ガンネン</t>
    </rPh>
    <rPh sb="4" eb="5">
      <t>ド</t>
    </rPh>
    <rPh sb="6" eb="8">
      <t>センエン</t>
    </rPh>
    <phoneticPr fontId="5"/>
  </si>
  <si>
    <t>令和2年度(千円･％)</t>
    <rPh sb="0" eb="2">
      <t>レイワ</t>
    </rPh>
    <rPh sb="3" eb="5">
      <t>ネンド</t>
    </rPh>
    <rPh sb="6" eb="8">
      <t>センエン</t>
    </rPh>
    <phoneticPr fontId="5"/>
  </si>
  <si>
    <t>令和元年度(千円･％)</t>
    <rPh sb="0" eb="2">
      <t>レイワ</t>
    </rPh>
    <rPh sb="2" eb="4">
      <t>ガンネン</t>
    </rPh>
    <rPh sb="4" eb="5">
      <t>ド</t>
    </rPh>
    <rPh sb="6" eb="8">
      <t>センエン</t>
    </rPh>
    <phoneticPr fontId="5"/>
  </si>
  <si>
    <t>歳入総額</t>
    <phoneticPr fontId="25"/>
  </si>
  <si>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</si>
  <si>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</si>
  <si>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</si>
  <si>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25"/>
  </si>
  <si>
    <t>経常収支比率</t>
    <rPh sb="0" eb="2">
      <t>ケイジョウ</t>
    </rPh>
    <rPh sb="2" eb="4">
      <t>シュウシ</t>
    </rPh>
    <rPh sb="4" eb="6">
      <t>ヒリツ</t>
    </rPh>
    <phoneticPr fontId="5"/>
  </si>
  <si>
    <t>市町村名</t>
    <rPh sb="0" eb="3">
      <t>シチョウソン</t>
    </rPh>
    <rPh sb="3" eb="4">
      <t>メイ</t>
    </rPh>
    <phoneticPr fontId="5"/>
  </si>
  <si>
    <t>練馬区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</si>
  <si>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</si>
  <si>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</si>
  <si>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</si>
  <si>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</si>
  <si>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25"/>
  </si>
  <si>
    <t>　　(※1)</t>
    <phoneticPr fontId="5"/>
  </si>
  <si>
    <t>首都</t>
    <rPh sb="0" eb="2">
      <t>シュト</t>
    </rPh>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</si>
  <si>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</si>
  <si>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</si>
  <si>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</si>
  <si>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</si>
  <si>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25"/>
  </si>
  <si>
    <t>財政力指数</t>
    <rPh sb="0" eb="3">
      <t>ザイセイリョク</t>
    </rPh>
    <rPh sb="3" eb="5">
      <t>シスウ</t>
    </rPh>
    <phoneticPr fontId="5"/>
  </si>
  <si>
    <t>人口</t>
    <rPh sb="0" eb="2">
      <t>ジンコウ</t>
    </rPh>
    <phoneticPr fontId="5"/>
  </si>
  <si>
    <t>令和2年国調(人)</t>
    <rPh sb="3" eb="4">
      <t>ネン</t>
    </rPh>
    <rPh sb="4" eb="5">
      <t>コク</t>
    </rPh>
    <rPh sb="5" eb="6">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</si>
  <si>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</si>
  <si>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</si>
  <si>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t>
    <phoneticPr fontId="5"/>
  </si>
  <si>
    <t>単年度収支</t>
    <phoneticPr fontId="25"/>
  </si>
  <si>
    <t>公債費負担比率</t>
    <rPh sb="0" eb="3">
      <t>コウサイヒ</t>
    </rPh>
    <rPh sb="3" eb="5">
      <t>フタン</t>
    </rPh>
    <rPh sb="5" eb="7">
      <t>ヒリツ</t>
    </rPh>
    <phoneticPr fontId="5"/>
  </si>
  <si>
    <t>平成27年国調(人)</t>
    <rPh sb="4" eb="5">
      <t>ネン</t>
    </rPh>
    <rPh sb="5" eb="6">
      <t>コク</t>
    </rPh>
    <rPh sb="6" eb="7">
      <t>チョウ</t>
    </rPh>
    <phoneticPr fontId="5"/>
  </si>
  <si>
    <t>過疎</t>
    <rPh sb="0" eb="2">
      <t>カソ</t>
    </rPh>
    <phoneticPr fontId="5"/>
  </si>
  <si>
    <t>×</t>
    <phoneticPr fontId="5"/>
  </si>
  <si>
    <t>積立金</t>
    <phoneticPr fontId="25"/>
  </si>
  <si>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</si>
  <si>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</si>
  <si>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4.3</t>
    <phoneticPr fontId="5"/>
  </si>
  <si>
    <t>山振</t>
    <rPh sb="0" eb="1">
      <t>ヤマ</t>
    </rPh>
    <rPh sb="1" eb="2">
      <t>フ</t>
    </rPh>
    <phoneticPr fontId="5"/>
  </si>
  <si>
    <t>繰上償還金</t>
    <phoneticPr fontId="25"/>
  </si>
  <si>
    <t>　実質赤字比率</t>
    <rPh sb="1" eb="3">
      <t>ジッシツ</t>
    </rPh>
    <rPh sb="3" eb="5">
      <t>アカジ</t>
    </rPh>
    <rPh sb="5" eb="7">
      <t>ヒリツ</t>
    </rPh>
    <phoneticPr fontId="5"/>
  </si>
  <si>
    <t>-</t>
    <phoneticPr fontId="5"/>
  </si>
  <si>
    <t>住民基本台帳人口
 (※7)</t>
    <rPh sb="0" eb="2">
      <t>ジュウミン</t>
    </rPh>
    <rPh sb="2" eb="4">
      <t>キホン</t>
    </rPh>
    <rPh sb="4" eb="6">
      <t>ダイチョウ</t>
    </rPh>
    <rPh sb="6" eb="8">
      <t>ジンコウ</t>
    </rPh>
    <phoneticPr fontId="5"/>
  </si>
  <si>
    <t>令03.01.01(人)</t>
    <rPh sb="0" eb="1">
      <t>レイ</t>
    </rPh>
    <phoneticPr fontId="5"/>
  </si>
  <si>
    <t>平成27年国調</t>
    <rPh sb="0" eb="2">
      <t>ヘイセイ</t>
    </rPh>
    <rPh sb="4" eb="5">
      <t>ネン</t>
    </rPh>
    <rPh sb="5" eb="6">
      <t>コク</t>
    </rPh>
    <rPh sb="6" eb="7">
      <t>チョウ</t>
    </rPh>
    <phoneticPr fontId="5"/>
  </si>
  <si>
    <t>平成22年国調</t>
    <rPh sb="4" eb="5">
      <t>ネン</t>
    </rPh>
    <rPh sb="5" eb="6">
      <t>コク</t>
    </rPh>
    <rPh sb="6" eb="7">
      <t>チョウ</t>
    </rPh>
    <phoneticPr fontId="5"/>
  </si>
  <si>
    <t>低開発</t>
    <rPh sb="0" eb="1">
      <t>テイ</t>
    </rPh>
    <rPh sb="1" eb="3">
      <t>カイハツ</t>
    </rPh>
    <phoneticPr fontId="5"/>
  </si>
  <si>
    <t>積立金取崩し額</t>
    <phoneticPr fontId="25"/>
  </si>
  <si>
    <t>　連結実質赤字比率</t>
    <rPh sb="1" eb="3">
      <t>レンケツ</t>
    </rPh>
    <rPh sb="3" eb="5">
      <t>ジッシツ</t>
    </rPh>
    <rPh sb="5" eb="7">
      <t>アカジ</t>
    </rPh>
    <rPh sb="7" eb="9">
      <t>ヒリツ</t>
    </rPh>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</si>
  <si>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</si>
  <si>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</si>
  <si>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</si>
  <si>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</si>
  <si>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25"/>
  </si>
  <si>
    <t>　実質公債費比率</t>
    <rPh sb="1" eb="3">
      <t>ジッシツ</t>
    </rPh>
    <rPh sb="3" eb="6">
      <t>コウサイヒ</t>
    </rPh>
    <rPh sb="6" eb="8">
      <t>ヒリツ</t>
    </rPh>
    <phoneticPr fontId="5"/>
  </si>
  <si>
    <t>令02.01.01(人)</t>
    <phoneticPr fontId="5"/>
  </si>
  <si>
    <t>　将来負担比率</t>
    <rPh sb="1" eb="3">
      <t>ショウライ</t>
    </rPh>
    <rPh sb="3" eb="5">
      <t>フタン</t>
    </rPh>
    <rPh sb="5" eb="7">
      <t>ヒリツ</t>
    </rPh>
    <phoneticPr fontId="5"/>
  </si>
  <si>
    <t>うち日本人(人)</t>
    <phoneticPr fontId="5"/>
  </si>
  <si>
    <t>第2次</t>
    <rPh sb="0" eb="1">
      <t>ダイ</t>
    </rPh>
    <rPh sb="2" eb="3">
      <t>ジ</t>
    </rPh>
    <phoneticPr fontId="5"/>
  </si>
  <si>
    <t>基準財政収入額</t>
    <phoneticPr fontId="25"/>
  </si>
  <si>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</si>
  <si>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</si>
  <si>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0.1</t>
    <phoneticPr fontId="5"/>
  </si>
  <si>
    <t>基準財政需要額</t>
    <phoneticPr fontId="25"/>
  </si>
  <si>
    <t>うち日本人(％)</t>
    <phoneticPr fontId="5"/>
  </si>
  <si>
    <t>0.3</t>
    <phoneticPr fontId="5"/>
  </si>
  <si>
    <t>第3次</t>
    <rPh sb="0" eb="1">
      <t>ダイ</t>
    </rPh>
    <rPh sb="2" eb="3">
      <t>ジ</t>
    </rPh>
    <phoneticPr fontId="5"/>
  </si>
  <si>
    <t>標準税収入額等</t>
    <phoneticPr fontId="25"/>
  </si>
  <si>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</si>
  <si>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25"/>
  </si>
  <si>
    <t>人口密度 (人/k㎡)</t>
    <rPh sb="0" eb="2">
      <t>ジンコウ</t>
    </rPh>
    <rPh sb="2" eb="4">
      <t>ミツド</t>
    </rPh>
    <phoneticPr fontId="5"/>
  </si>
  <si>
    <t>歳入一般財源等</t>
    <rPh sb="0" eb="2">
      <t>サイニュウ</t>
    </rPh>
    <rPh sb="2" eb="4">
      <t>イッパン</t>
    </rPh>
    <rPh sb="4" eb="6">
      <t>ザイゲン</t>
    </rPh>
    <rPh sb="6" eb="7">
      <t>トウ</t>
    </rPh>
    <phoneticPr fontId="25"/>
  </si>
  <si>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</si>
  <si>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</si>
  <si>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</si>
  <si>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</si>
  <si>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</si>
  <si>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</si>
  <si>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</si>
  <si>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</si>
  <si>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</si>
  <si>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</si>
  <si>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</si>
  <si>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</si>
  <si>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</si>
  <si>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</si>
  <si>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</si>
  <si>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</si>
  <si>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</si>
  <si>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</si>
  <si>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</si>
  <si>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</si>
  <si>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25"/>
  </si>
  <si>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</si>
  <si>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</si>
  <si>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2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</si>
  <si>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</si>
  <si>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</si>
  <si>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</si>
  <si>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</si>
  <si>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</si>
  <si>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</si>
  <si>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</si>
  <si>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</si>
  <si>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</si>
  <si>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</si>
  <si>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</si>
  <si>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</si>
  <si>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</si>
  <si>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</si>
  <si>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</si>
  <si>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</si>
  <si>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</si>
  <si>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</si>
  <si>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</si>
  <si>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)内の数値は、令和元年度は「減収補塡債（特例分）」及び「臨時財政対策債」を、令和2年度は「減収補塡債（特例分）」「猶予特例債」及び「臨時財政対策債」を除いて算出したものである。</t>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</si>
  <si>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8"/>
  </si>
  <si>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</si>
  <si>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</si>
  <si>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※5：産業構造の比率は、分母を就業人口総数とし、分類不能の産業を除いて算出。</t>
    <phoneticPr fontId="5"/>
  </si>
  <si>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</si>
  <si>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※7：人口については、調査対象年度の1月1日現在の住民基本台帳に登載されている人口に基づいている。</t>
    <rPh sb="13" eb="15">
      <t>タイショウ</t>
    </rPh>
    <rPh sb="27" eb="29">
      <t>キホン</t>
    </rPh>
    <rPh sb="42" eb="43">
      <t>モト</t>
    </rPh>
    <phoneticPr fontId="29"/>
  </si>
  <si>
    <t>令和2年度</t>
    <phoneticPr fontId="25"/>
  </si>
  <si>
    <t>東京都練馬区</t>
    <phoneticPr fontId="25"/>
  </si>
  <si>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</si>
  <si>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</si>
  <si>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</si>
  <si>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</si>
  <si>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</si>
  <si>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</si>
  <si>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</si>
  <si>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</si>
  <si>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</si>
  <si>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</si>
  <si>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</si>
  <si>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</si>
  <si>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24"/>
  </si>
  <si>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</si>
  <si>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</si>
  <si>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</si>
  <si>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</si>
  <si>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</si>
  <si>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t>
    <phoneticPr fontId="5"/>
  </si>
  <si>
    <t>議会費</t>
  </si>
  <si>
    <t>利子割交付金</t>
  </si>
  <si>
    <t>　　市町村民税</t>
    <phoneticPr fontId="5"/>
  </si>
  <si>
    <t>総務費</t>
  </si>
  <si>
    <t>配当割交付金</t>
    <rPh sb="0" eb="2">
      <t>ハイトウ</t>
    </rPh>
    <rPh sb="2" eb="3">
      <t>ワリ</t>
    </rPh>
    <rPh sb="3" eb="6">
      <t>コウフキン</t>
    </rPh>
    <phoneticPr fontId="24"/>
  </si>
  <si>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</si>
  <si>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</si>
  <si>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24"/>
  </si>
  <si>
    <t>　　　所得割</t>
    <phoneticPr fontId="5"/>
  </si>
  <si>
    <t>衛生費</t>
  </si>
  <si>
    <t>分離課税所得割交付金</t>
    <phoneticPr fontId="25"/>
  </si>
  <si>
    <t>-</t>
    <phoneticPr fontId="5"/>
  </si>
  <si>
    <t>　　　法人均等割</t>
    <phoneticPr fontId="5"/>
  </si>
  <si>
    <t>労働費</t>
  </si>
  <si>
    <t>地方消費税交付金</t>
  </si>
  <si>
    <t>　　　法人税割</t>
    <phoneticPr fontId="5"/>
  </si>
  <si>
    <t>農林水産業費</t>
  </si>
  <si>
    <t>ゴルフ場利用税交付金</t>
  </si>
  <si>
    <t>　　固定資産税</t>
    <phoneticPr fontId="5"/>
  </si>
  <si>
    <t>商工費</t>
  </si>
  <si>
    <t>特別地方消費税交付金</t>
  </si>
  <si>
    <t>　　　うち純固定資産税</t>
    <phoneticPr fontId="5"/>
  </si>
  <si>
    <t>土木費</t>
  </si>
  <si>
    <t>自動車取得税交付金</t>
  </si>
  <si>
    <t>　　軽自動車税</t>
    <phoneticPr fontId="5"/>
  </si>
  <si>
    <t>消防費</t>
  </si>
  <si>
    <t>軽油引取税交付金</t>
  </si>
  <si>
    <t>　　市町村たばこ税</t>
    <phoneticPr fontId="5"/>
  </si>
  <si>
    <t>教育費</t>
  </si>
  <si>
    <t>自動車税環境性能割交付金</t>
    <phoneticPr fontId="5"/>
  </si>
  <si>
    <t>　　鉱産税</t>
    <phoneticPr fontId="5"/>
  </si>
  <si>
    <t>災害復旧費</t>
  </si>
  <si>
    <t>法人事業税交付金</t>
    <phoneticPr fontId="16"/>
  </si>
  <si>
    <t>　　特別土地保有税</t>
    <phoneticPr fontId="5"/>
  </si>
  <si>
    <t>公債費</t>
  </si>
  <si>
    <t>地方特例交付金</t>
    <phoneticPr fontId="16"/>
  </si>
  <si>
    <t>　法定外普通税</t>
    <phoneticPr fontId="5"/>
  </si>
  <si>
    <t>諸支出金</t>
    <rPh sb="3" eb="4">
      <t>キン</t>
    </rPh>
    <phoneticPr fontId="25"/>
  </si>
  <si>
    <t>　個人住民税減収補塡特例交付金</t>
    <phoneticPr fontId="5"/>
  </si>
  <si>
    <t>目的税</t>
  </si>
  <si>
    <t>前年度繰上充用金</t>
    <phoneticPr fontId="5"/>
  </si>
  <si>
    <t>　自動車税減収補塡特例交付金</t>
    <rPh sb="7" eb="9">
      <t>ホテン</t>
    </rPh>
    <rPh sb="13" eb="14">
      <t>キン</t>
    </rPh>
    <phoneticPr fontId="29"/>
  </si>
  <si>
    <t>　法定目的税</t>
    <phoneticPr fontId="5"/>
  </si>
  <si>
    <t>歳出合計</t>
  </si>
  <si>
    <t>　軽自動車税減収補塡特例交付金</t>
    <rPh sb="8" eb="10">
      <t>ホテン</t>
    </rPh>
    <phoneticPr fontId="29"/>
  </si>
  <si>
    <t>　　入湯税</t>
    <phoneticPr fontId="5"/>
  </si>
  <si>
    <t>地方交付税</t>
  </si>
  <si>
    <t>　　事業所税</t>
    <phoneticPr fontId="5"/>
  </si>
  <si>
    <t>性質別歳出の状況（単位 千円・％）</t>
    <rPh sb="0" eb="2">
      <t>セイシツ</t>
    </rPh>
    <phoneticPr fontId="5"/>
  </si>
  <si>
    <t>　普通交付税</t>
    <phoneticPr fontId="5"/>
  </si>
  <si>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</si>
  <si>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</si>
  <si>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</si>
  <si>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</si>
  <si>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</si>
  <si>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20"/>
  </si>
  <si>
    <t>　特別交付税</t>
    <phoneticPr fontId="5"/>
  </si>
  <si>
    <t>　　水利地益税等</t>
    <phoneticPr fontId="5"/>
  </si>
  <si>
    <t>義務的経費計</t>
    <rPh sb="0" eb="3">
      <t>ギムテキ</t>
    </rPh>
    <rPh sb="3" eb="5">
      <t>ケイヒ</t>
    </rPh>
    <rPh sb="5" eb="6">
      <t>ケイ</t>
    </rPh>
    <phoneticPr fontId="5"/>
  </si>
  <si>
    <t>　震災復興特別交付税</t>
    <phoneticPr fontId="25"/>
  </si>
  <si>
    <t>　法定外目的税</t>
    <phoneticPr fontId="5"/>
  </si>
  <si>
    <t>　人件費</t>
    <phoneticPr fontId="5"/>
  </si>
  <si>
    <t>(一般財源計)</t>
    <phoneticPr fontId="5"/>
  </si>
  <si>
    <t>旧法による税</t>
  </si>
  <si>
    <t>　　うち職員給</t>
    <rPh sb="4" eb="6">
      <t>ショクイン</t>
    </rPh>
    <rPh sb="6" eb="7">
      <t>キュウ</t>
    </rPh>
    <phoneticPr fontId="5"/>
  </si>
  <si>
    <t>交通安全対策特別交付金</t>
    <phoneticPr fontId="5"/>
  </si>
  <si>
    <t>合計</t>
  </si>
  <si>
    <t>　扶助費</t>
    <phoneticPr fontId="5"/>
  </si>
  <si>
    <t>分担金・負担金</t>
  </si>
  <si>
    <t>　公債費</t>
    <phoneticPr fontId="5"/>
  </si>
  <si>
    <t>使用料</t>
  </si>
  <si>
    <t>内訳</t>
    <rPh sb="0" eb="2">
      <t>ウチワケ</t>
    </rPh>
    <phoneticPr fontId="5"/>
  </si>
  <si>
    <t>元利償還金</t>
    <phoneticPr fontId="5"/>
  </si>
  <si>
    <t>手数料</t>
  </si>
  <si>
    <t>令和2年度</t>
    <rPh sb="0" eb="2">
      <t>レイワ</t>
    </rPh>
    <rPh sb="3" eb="5">
      <t>ネンド</t>
    </rPh>
    <phoneticPr fontId="5"/>
  </si>
  <si>
    <t>令和元年度</t>
    <rPh sb="0" eb="2">
      <t>レイワ</t>
    </rPh>
    <rPh sb="2" eb="4">
      <t>ガンネン</t>
    </rPh>
    <rPh sb="4" eb="5">
      <t>ド</t>
    </rPh>
    <phoneticPr fontId="5"/>
  </si>
  <si>
    <t>　うち元金</t>
    <phoneticPr fontId="25"/>
  </si>
  <si>
    <t>国庫支出金</t>
  </si>
  <si>
    <t>徴収率
(％)</t>
    <rPh sb="0" eb="2">
      <t>チョウシュウ</t>
    </rPh>
    <rPh sb="2" eb="3">
      <t>リツ</t>
    </rPh>
    <phoneticPr fontId="5"/>
  </si>
  <si>
    <t>現年</t>
    <rPh sb="0" eb="1">
      <t>ゲン</t>
    </rPh>
    <rPh sb="1" eb="2">
      <t>ネン</t>
    </rPh>
    <phoneticPr fontId="5"/>
  </si>
  <si>
    <t>　うち利子</t>
    <phoneticPr fontId="25"/>
  </si>
  <si>
    <t>国有提供交付金(特別区財調交付金)</t>
  </si>
  <si>
    <t>・計</t>
    <phoneticPr fontId="5"/>
  </si>
  <si>
    <t>市町村民税</t>
    <rPh sb="0" eb="3">
      <t>シチョウソン</t>
    </rPh>
    <rPh sb="3" eb="4">
      <t>ミン</t>
    </rPh>
    <rPh sb="4" eb="5">
      <t>ゼイ</t>
    </rPh>
    <phoneticPr fontId="5"/>
  </si>
  <si>
    <t>一時借入金利子</t>
    <phoneticPr fontId="5"/>
  </si>
  <si>
    <t>都道府県支出金</t>
  </si>
  <si>
    <t>純固定資産税</t>
    <rPh sb="0" eb="1">
      <t>ジュン</t>
    </rPh>
    <rPh sb="1" eb="3">
      <t>コテイ</t>
    </rPh>
    <rPh sb="3" eb="6">
      <t>シサンゼイ</t>
    </rPh>
    <phoneticPr fontId="5"/>
  </si>
  <si>
    <t>その他の経費</t>
    <rPh sb="2" eb="3">
      <t>タ</t>
    </rPh>
    <rPh sb="4" eb="6">
      <t>ケイヒ</t>
    </rPh>
    <phoneticPr fontId="5"/>
  </si>
  <si>
    <t>財産収入</t>
  </si>
  <si>
    <t>　物件費</t>
    <phoneticPr fontId="5"/>
  </si>
  <si>
    <t>寄附金</t>
  </si>
  <si>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</si>
  <si>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</si>
  <si>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維持補修費</t>
    <phoneticPr fontId="5"/>
  </si>
  <si>
    <t>繰入金</t>
  </si>
  <si>
    <t>合計</t>
    <phoneticPr fontId="5"/>
  </si>
  <si>
    <t>実質収支</t>
    <rPh sb="0" eb="2">
      <t>ジッシツ</t>
    </rPh>
    <rPh sb="2" eb="4">
      <t>シュウシ</t>
    </rPh>
    <phoneticPr fontId="5"/>
  </si>
  <si>
    <t>　補助費等</t>
    <rPh sb="1" eb="3">
      <t>ホジョ</t>
    </rPh>
    <rPh sb="3" eb="4">
      <t>ヒ</t>
    </rPh>
    <rPh sb="4" eb="5">
      <t>トウ</t>
    </rPh>
    <phoneticPr fontId="5"/>
  </si>
  <si>
    <t>繰越金</t>
  </si>
  <si>
    <t>駐車場整備</t>
    <phoneticPr fontId="5"/>
  </si>
  <si>
    <t>再差引収支</t>
    <rPh sb="0" eb="1">
      <t>サイ</t>
    </rPh>
    <rPh sb="1" eb="3">
      <t>サシヒキ</t>
    </rPh>
    <rPh sb="3" eb="5">
      <t>シュウシ</t>
    </rPh>
    <phoneticPr fontId="5"/>
  </si>
  <si>
    <t>　　うち一部事務組合負担金</t>
    <phoneticPr fontId="5"/>
  </si>
  <si>
    <t>諸収入</t>
  </si>
  <si>
    <t>介護サービス</t>
    <phoneticPr fontId="5"/>
  </si>
  <si>
    <t>加入世帯数(世帯)</t>
  </si>
  <si>
    <t>　繰出金</t>
    <phoneticPr fontId="5"/>
  </si>
  <si>
    <t>地方債</t>
  </si>
  <si>
    <t>上水道</t>
    <phoneticPr fontId="5"/>
  </si>
  <si>
    <t>被保険者数(人)</t>
  </si>
  <si>
    <t>　積立金</t>
    <phoneticPr fontId="5"/>
  </si>
  <si>
    <t>　うち減収補塡債(特例分)</t>
    <rPh sb="4" eb="5">
      <t>シュウ</t>
    </rPh>
    <rPh sb="9" eb="10">
      <t>トク</t>
    </rPh>
    <rPh sb="10" eb="11">
      <t>レイ</t>
    </rPh>
    <rPh sb="11" eb="12">
      <t>ブン</t>
    </rPh>
    <phoneticPr fontId="16"/>
  </si>
  <si>
    <t>工業用水道</t>
    <phoneticPr fontId="5"/>
  </si>
  <si>
    <t>被保険者
1人当り</t>
    <phoneticPr fontId="5"/>
  </si>
  <si>
    <t>保険税(料)収入額</t>
    <phoneticPr fontId="5"/>
  </si>
  <si>
    <t>　投資・出資金・貸付金</t>
    <phoneticPr fontId="5"/>
  </si>
  <si>
    <t>　うち猶予特例債</t>
    <phoneticPr fontId="16"/>
  </si>
  <si>
    <t>国民健康保険</t>
    <phoneticPr fontId="5"/>
  </si>
  <si>
    <t>国庫支出金</t>
    <phoneticPr fontId="5"/>
  </si>
  <si>
    <t>　前年度繰上充用金</t>
    <phoneticPr fontId="5"/>
  </si>
  <si>
    <t>　うち臨時財政対策債</t>
    <phoneticPr fontId="5"/>
  </si>
  <si>
    <t>その他</t>
    <phoneticPr fontId="5"/>
  </si>
  <si>
    <t>保険給付費</t>
    <phoneticPr fontId="5"/>
  </si>
  <si>
    <t>投資的経費計</t>
    <rPh sb="5" eb="6">
      <t>ケイ</t>
    </rPh>
    <phoneticPr fontId="5"/>
  </si>
  <si>
    <t>歳入合計</t>
    <phoneticPr fontId="5"/>
  </si>
  <si>
    <t>　　うち人件費</t>
    <phoneticPr fontId="5"/>
  </si>
  <si>
    <t>普通建設事業費</t>
    <phoneticPr fontId="5"/>
  </si>
  <si>
    <t>(注釈)</t>
    <rPh sb="1" eb="2">
      <t>チュウ</t>
    </rPh>
    <rPh sb="2" eb="3">
      <t>シャク</t>
    </rPh>
    <phoneticPr fontId="5"/>
  </si>
  <si>
    <t>　うち補助</t>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</si>
  <si>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</si>
  <si>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うち単独</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</si>
  <si>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</si>
  <si>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</si>
  <si>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</si>
  <si>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</si>
  <si>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</si>
  <si>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令和2年度</t>
  </si>
  <si>
    <t>東京都練馬区</t>
  </si>
  <si>
    <t>一般会計等の財政状況（単位：百万円）</t>
    <rPh sb="0" eb="2">
      <t>イッパン</t>
    </rPh>
    <rPh sb="2" eb="4">
      <t>カイケイ</t>
    </rPh>
    <rPh sb="4" eb="5">
      <t>トウ</t>
    </rPh>
    <rPh sb="6" eb="8">
      <t>ザイセイ</t>
    </rPh>
    <rPh sb="8" eb="10">
      <t>ジョウキョウ</t>
    </rPh>
    <phoneticPr fontId="31"/>
  </si>
  <si>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31"/>
  </si>
  <si>
    <t>会計名</t>
    <rPh sb="0" eb="2">
      <t>カイケイ</t>
    </rPh>
    <rPh sb="2" eb="3">
      <t>メイ</t>
    </rPh>
    <phoneticPr fontId="31"/>
  </si>
  <si>
    <t>歳入</t>
    <rPh sb="0" eb="2">
      <t>サイニュウ</t>
    </rPh>
    <phoneticPr fontId="31"/>
  </si>
  <si>
    <t>歳出</t>
    <phoneticPr fontId="31"/>
  </si>
  <si>
    <t>形式収支</t>
    <phoneticPr fontId="31"/>
  </si>
  <si>
    <t>実質収支</t>
    <phoneticPr fontId="31"/>
  </si>
  <si>
    <t>他会計等
からの
繰入金</t>
    <rPh sb="9" eb="11">
      <t>クリイレ</t>
    </rPh>
    <rPh sb="11" eb="12">
      <t>キン</t>
    </rPh>
    <phoneticPr fontId="31"/>
  </si>
  <si>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</si>
  <si>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</si>
  <si>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</si>
  <si>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</si>
  <si>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</si>
  <si>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</si>
  <si>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</si>
  <si>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</si>
  <si>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</si>
  <si>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</si>
  <si>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</si>
  <si>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</si>
  <si>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</si>
  <si>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</si>
  <si>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</si>
  <si>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t>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</si>
  <si>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</si>
  <si>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</si>
  <si>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</si>
  <si>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</si>
  <si>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</si>
  <si>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</si>
  <si>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</si>
  <si>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</si>
  <si>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</si>
  <si>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</si>
  <si>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国民健康保険事業会計</t>
    <phoneticPr fontId="5"/>
  </si>
  <si>
    <t>介護保険会計（保険事業勘定）</t>
    <phoneticPr fontId="5"/>
  </si>
  <si>
    <t>後期高齢者医療会計</t>
    <phoneticPr fontId="5"/>
  </si>
  <si>
    <t>-</t>
    <phoneticPr fontId="5"/>
  </si>
  <si>
    <t>-</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</si>
  <si>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</si>
  <si>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</si>
  <si>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t>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</si>
  <si>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</si>
  <si>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31"/>
  </si>
  <si>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</si>
  <si>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</si>
  <si>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</si>
  <si>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</si>
  <si>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</si>
  <si>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</si>
  <si>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</si>
  <si>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</si>
  <si>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</si>
  <si>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</si>
  <si>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</si>
  <si>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</si>
  <si>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</si>
  <si>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</si>
  <si>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</si>
  <si>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31"/>
  </si>
  <si>
    <t>平成30年度</t>
    <rPh sb="0" eb="2">
      <t>ヘイセイ</t>
    </rPh>
    <rPh sb="4" eb="6">
      <t>ネンド</t>
    </rPh>
    <phoneticPr fontId="5"/>
  </si>
  <si>
    <t>令和元年度</t>
    <rPh sb="0" eb="2">
      <t>レイワ</t>
    </rPh>
    <rPh sb="2" eb="3">
      <t>ガン</t>
    </rPh>
    <rPh sb="3" eb="5">
      <t>ネンド</t>
    </rPh>
    <phoneticPr fontId="5"/>
  </si>
  <si>
    <t>分母比</t>
    <rPh sb="0" eb="2">
      <t>ブンボ</t>
    </rPh>
    <rPh sb="2" eb="3">
      <t>ヒ</t>
    </rPh>
    <phoneticPr fontId="5"/>
  </si>
  <si>
    <t>内訳</t>
    <rPh sb="0" eb="2">
      <t>ウチワケ</t>
    </rPh>
    <phoneticPr fontId="31"/>
  </si>
  <si>
    <t>元利償還金</t>
    <rPh sb="0" eb="2">
      <t>ガンリ</t>
    </rPh>
    <rPh sb="2" eb="5">
      <t>ショウカンキン</t>
    </rPh>
    <phoneticPr fontId="31"/>
  </si>
  <si>
    <t xml:space="preserve">一般会計等に係る地方債の現在高 </t>
    <rPh sb="0" eb="2">
      <t>イッパン</t>
    </rPh>
    <rPh sb="2" eb="4">
      <t>カイケイ</t>
    </rPh>
    <rPh sb="4" eb="5">
      <t>トウ</t>
    </rPh>
    <rPh sb="6" eb="7">
      <t>カカ</t>
    </rPh>
    <rPh sb="8" eb="11">
      <t>チホウサイ</t>
    </rPh>
    <rPh sb="12" eb="15">
      <t>ゲンザイダカ</t>
    </rPh>
    <phoneticPr fontId="31"/>
  </si>
  <si>
    <t>債務負担行為</t>
    <rPh sb="0" eb="2">
      <t>サイム</t>
    </rPh>
    <rPh sb="2" eb="4">
      <t>フタン</t>
    </rPh>
    <rPh sb="4" eb="6">
      <t>コウイ</t>
    </rPh>
    <phoneticPr fontId="5"/>
  </si>
  <si>
    <t>PFI事業に係るもの</t>
    <rPh sb="3" eb="5">
      <t>ジギョウ</t>
    </rPh>
    <rPh sb="6" eb="7">
      <t>カカ</t>
    </rPh>
    <phoneticPr fontId="31"/>
  </si>
  <si>
    <t>-</t>
    <phoneticPr fontId="5"/>
  </si>
  <si>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</si>
  <si>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31"/>
  </si>
  <si>
    <t>いわゆる五省協定等に係るもの</t>
    <rPh sb="4" eb="6">
      <t>ゴショウ</t>
    </rPh>
    <rPh sb="6" eb="9">
      <t>キョウテイトウ</t>
    </rPh>
    <rPh sb="10" eb="11">
      <t>カカ</t>
    </rPh>
    <phoneticPr fontId="31"/>
  </si>
  <si>
    <t>準元利償還金</t>
    <rPh sb="0" eb="1">
      <t>ジュン</t>
    </rPh>
    <rPh sb="1" eb="3">
      <t>ガンリ</t>
    </rPh>
    <rPh sb="3" eb="6">
      <t>ショウカンキン</t>
    </rPh>
    <phoneticPr fontId="31"/>
  </si>
  <si>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31"/>
  </si>
  <si>
    <t xml:space="preserve">公営企業債等繰入見込額 </t>
    <rPh sb="0" eb="2">
      <t>コウエイ</t>
    </rPh>
    <rPh sb="2" eb="5">
      <t>キギョウサイ</t>
    </rPh>
    <rPh sb="5" eb="6">
      <t>トウ</t>
    </rPh>
    <rPh sb="6" eb="8">
      <t>クリイ</t>
    </rPh>
    <rPh sb="8" eb="11">
      <t>ミコミガク</t>
    </rPh>
    <phoneticPr fontId="31"/>
  </si>
  <si>
    <t>国営土地改良事業に係るもの</t>
    <rPh sb="0" eb="2">
      <t>コクエイ</t>
    </rPh>
    <rPh sb="2" eb="4">
      <t>トチ</t>
    </rPh>
    <rPh sb="4" eb="6">
      <t>カイリョウ</t>
    </rPh>
    <rPh sb="6" eb="8">
      <t>ジギョウ</t>
    </rPh>
    <rPh sb="9" eb="10">
      <t>カカ</t>
    </rPh>
    <phoneticPr fontId="31"/>
  </si>
  <si>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31"/>
  </si>
  <si>
    <t xml:space="preserve">組合等負担等見込額 </t>
    <rPh sb="0" eb="2">
      <t>クミアイ</t>
    </rPh>
    <rPh sb="2" eb="3">
      <t>トウ</t>
    </rPh>
    <rPh sb="3" eb="5">
      <t>フタン</t>
    </rPh>
    <rPh sb="5" eb="6">
      <t>トウ</t>
    </rPh>
    <rPh sb="6" eb="9">
      <t>ミコミガク</t>
    </rPh>
    <phoneticPr fontId="31"/>
  </si>
  <si>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</si>
  <si>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31"/>
  </si>
  <si>
    <t xml:space="preserve">退職手当負担見込額 </t>
    <rPh sb="0" eb="2">
      <t>タイショク</t>
    </rPh>
    <rPh sb="2" eb="4">
      <t>テアテ</t>
    </rPh>
    <rPh sb="4" eb="6">
      <t>フタン</t>
    </rPh>
    <rPh sb="6" eb="9">
      <t>ミコミガク</t>
    </rPh>
    <phoneticPr fontId="31"/>
  </si>
  <si>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</si>
  <si>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31"/>
  </si>
  <si>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31"/>
  </si>
  <si>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</si>
  <si>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31"/>
  </si>
  <si>
    <t>　うち、健全化法施行規則附則第三条に係る負担見込額</t>
    <phoneticPr fontId="5"/>
  </si>
  <si>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</si>
  <si>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</si>
  <si>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連結実質赤字額 </t>
    <phoneticPr fontId="5"/>
  </si>
  <si>
    <t>-</t>
    <phoneticPr fontId="5"/>
  </si>
  <si>
    <t>-</t>
    <phoneticPr fontId="5"/>
  </si>
  <si>
    <t>損失補償・債務保証の履行に係るもの</t>
    <rPh sb="0" eb="2">
      <t>ソンシツ</t>
    </rPh>
    <rPh sb="2" eb="4">
      <t>ホショウ</t>
    </rPh>
    <rPh sb="5" eb="7">
      <t>サイム</t>
    </rPh>
    <rPh sb="7" eb="9">
      <t>ホショウ</t>
    </rPh>
    <rPh sb="10" eb="12">
      <t>リコウ</t>
    </rPh>
    <rPh sb="13" eb="14">
      <t>カカ</t>
    </rPh>
    <phoneticPr fontId="5"/>
  </si>
  <si>
    <t>-</t>
    <phoneticPr fontId="5"/>
  </si>
  <si>
    <t>-</t>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</si>
  <si>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31"/>
  </si>
  <si>
    <t>-</t>
    <phoneticPr fontId="5"/>
  </si>
  <si>
    <t>引き受けた債務の履行に係るもの</t>
    <rPh sb="0" eb="1">
      <t>ヒ</t>
    </rPh>
    <rPh sb="2" eb="3">
      <t>ウ</t>
    </rPh>
    <rPh sb="5" eb="7">
      <t>サイム</t>
    </rPh>
    <rPh sb="8" eb="10">
      <t>リコウ</t>
    </rPh>
    <rPh sb="11" eb="12">
      <t>カカ</t>
    </rPh>
    <phoneticPr fontId="5"/>
  </si>
  <si>
    <t>-</t>
    <phoneticPr fontId="5"/>
  </si>
  <si>
    <t>-</t>
    <phoneticPr fontId="5"/>
  </si>
  <si>
    <t>(Ｅ)</t>
    <phoneticPr fontId="5"/>
  </si>
  <si>
    <t>その他上記に準ずるもの</t>
    <rPh sb="2" eb="3">
      <t>タ</t>
    </rPh>
    <rPh sb="3" eb="5">
      <t>ジョウキ</t>
    </rPh>
    <rPh sb="6" eb="7">
      <t>ジュン</t>
    </rPh>
    <phoneticPr fontId="5"/>
  </si>
  <si>
    <t>-</t>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</si>
  <si>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</si>
  <si>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31"/>
  </si>
  <si>
    <t>企業債等
繰入見込額</t>
    <rPh sb="0" eb="2">
      <t>キギョウ</t>
    </rPh>
    <rPh sb="2" eb="3">
      <t>サイ</t>
    </rPh>
    <rPh sb="3" eb="4">
      <t>トウ</t>
    </rPh>
    <rPh sb="5" eb="7">
      <t>クリイレ</t>
    </rPh>
    <rPh sb="7" eb="9">
      <t>ミコ</t>
    </rPh>
    <rPh sb="9" eb="10">
      <t>ガク</t>
    </rPh>
    <phoneticPr fontId="5"/>
  </si>
  <si>
    <t>介護保険会計（サービス事業勘定）</t>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</si>
  <si>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31"/>
  </si>
  <si>
    <t xml:space="preserve">充当可能特定歳入 </t>
    <rPh sb="0" eb="2">
      <t>ジュウトウ</t>
    </rPh>
    <rPh sb="2" eb="4">
      <t>カノウ</t>
    </rPh>
    <rPh sb="4" eb="6">
      <t>トクテイ</t>
    </rPh>
    <rPh sb="6" eb="8">
      <t>サイニュウ</t>
    </rPh>
    <phoneticPr fontId="31"/>
  </si>
  <si>
    <t>公共駐車場会計</t>
    <phoneticPr fontId="5"/>
  </si>
  <si>
    <t xml:space="preserve">基準財政需要額算入見込額 </t>
    <rPh sb="0" eb="2">
      <t>キジュン</t>
    </rPh>
    <rPh sb="2" eb="4">
      <t>ザイセイ</t>
    </rPh>
    <rPh sb="4" eb="7">
      <t>ジュヨウガク</t>
    </rPh>
    <rPh sb="7" eb="9">
      <t>サンニュウ</t>
    </rPh>
    <rPh sb="9" eb="12">
      <t>ミコミガク</t>
    </rPh>
    <phoneticPr fontId="31"/>
  </si>
  <si>
    <t>介護保険会計（保険事業勘定）</t>
    <phoneticPr fontId="5"/>
  </si>
  <si>
    <t>(Ｆ)</t>
    <phoneticPr fontId="5"/>
  </si>
  <si>
    <t>後期高齢者医療会計</t>
    <phoneticPr fontId="5"/>
  </si>
  <si>
    <t>-</t>
    <phoneticPr fontId="5"/>
  </si>
  <si>
    <t>将来負担比率（(Ｅ)－(Ｆ)）／（(Ｃ)－(Ｄ)）×１００</t>
    <rPh sb="0" eb="2">
      <t>ショウライ</t>
    </rPh>
    <rPh sb="2" eb="4">
      <t>フタン</t>
    </rPh>
    <rPh sb="4" eb="6">
      <t>ヒリツ</t>
    </rPh>
    <phoneticPr fontId="5"/>
  </si>
  <si>
    <t>その他の会計</t>
    <phoneticPr fontId="5"/>
  </si>
  <si>
    <t>-</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</si>
  <si>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</si>
  <si>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31"/>
  </si>
  <si>
    <t>土地開発公社に係る将来負担額</t>
    <rPh sb="0" eb="2">
      <t>トチ</t>
    </rPh>
    <rPh sb="2" eb="4">
      <t>カイハツ</t>
    </rPh>
    <rPh sb="4" eb="6">
      <t>コウシャ</t>
    </rPh>
    <rPh sb="7" eb="8">
      <t>カカ</t>
    </rPh>
    <rPh sb="9" eb="11">
      <t>ショウライ</t>
    </rPh>
    <rPh sb="11" eb="14">
      <t>フタンガク</t>
    </rPh>
    <phoneticPr fontId="31"/>
  </si>
  <si>
    <t>-</t>
    <phoneticPr fontId="5"/>
  </si>
  <si>
    <t>利子補給に係るもの</t>
  </si>
  <si>
    <t>健全化判断比率</t>
    <rPh sb="0" eb="3">
      <t>ケンゼンカ</t>
    </rPh>
    <rPh sb="3" eb="5">
      <t>ハンダン</t>
    </rPh>
    <rPh sb="5" eb="7">
      <t>ヒリツ</t>
    </rPh>
    <phoneticPr fontId="20"/>
  </si>
  <si>
    <t>令和2年度</t>
    <rPh sb="0" eb="2">
      <t>レイワ</t>
    </rPh>
    <rPh sb="3" eb="5">
      <t>ネンド</t>
    </rPh>
    <phoneticPr fontId="20"/>
  </si>
  <si>
    <t>早期健全化基準</t>
    <phoneticPr fontId="5"/>
  </si>
  <si>
    <t>財政再生基準</t>
    <phoneticPr fontId="5"/>
  </si>
  <si>
    <t>地方独立行政法人に係る将来負担額</t>
    <phoneticPr fontId="5"/>
  </si>
  <si>
    <t>特定財源の額</t>
    <rPh sb="0" eb="2">
      <t>トクテイ</t>
    </rPh>
    <rPh sb="2" eb="4">
      <t>ザイゲン</t>
    </rPh>
    <rPh sb="5" eb="6">
      <t>ガク</t>
    </rPh>
    <phoneticPr fontId="5"/>
  </si>
  <si>
    <t>(Ｂ)</t>
    <phoneticPr fontId="5"/>
  </si>
  <si>
    <t>実質赤字比率</t>
    <rPh sb="0" eb="2">
      <t>ジッシツ</t>
    </rPh>
    <rPh sb="2" eb="4">
      <t>アカジ</t>
    </rPh>
    <rPh sb="4" eb="6">
      <t>ヒリツ</t>
    </rPh>
    <phoneticPr fontId="20"/>
  </si>
  <si>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31"/>
  </si>
  <si>
    <t>(Ｃ)</t>
    <phoneticPr fontId="5"/>
  </si>
  <si>
    <t>連結実質赤字比率</t>
    <rPh sb="0" eb="2">
      <t>レンケツ</t>
    </rPh>
    <rPh sb="2" eb="4">
      <t>ジッシツ</t>
    </rPh>
    <rPh sb="4" eb="6">
      <t>アカジ</t>
    </rPh>
    <rPh sb="6" eb="8">
      <t>ヒリツ</t>
    </rPh>
    <phoneticPr fontId="20"/>
  </si>
  <si>
    <t>算入公債費等の額</t>
    <rPh sb="0" eb="2">
      <t>サンニュウ</t>
    </rPh>
    <rPh sb="2" eb="4">
      <t>コウサイ</t>
    </rPh>
    <rPh sb="4" eb="5">
      <t>ヒ</t>
    </rPh>
    <rPh sb="5" eb="6">
      <t>トウ</t>
    </rPh>
    <rPh sb="7" eb="8">
      <t>ガク</t>
    </rPh>
    <phoneticPr fontId="5"/>
  </si>
  <si>
    <t>(Ｄ)</t>
    <phoneticPr fontId="5"/>
  </si>
  <si>
    <t>実質公債費比率</t>
    <rPh sb="0" eb="2">
      <t>ジッシツ</t>
    </rPh>
    <rPh sb="2" eb="5">
      <t>コウサイヒ</t>
    </rPh>
    <rPh sb="5" eb="7">
      <t>ヒリツ</t>
    </rPh>
    <phoneticPr fontId="20"/>
  </si>
  <si>
    <t>(Ｃ)－(Ｄ)</t>
    <phoneticPr fontId="5"/>
  </si>
  <si>
    <t>将来負担比率</t>
    <rPh sb="0" eb="2">
      <t>ショウライ</t>
    </rPh>
    <rPh sb="2" eb="4">
      <t>フタン</t>
    </rPh>
    <rPh sb="4" eb="6">
      <t>ヒリツ</t>
    </rPh>
    <phoneticPr fontId="20"/>
  </si>
  <si>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</si>
  <si>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</si>
  <si>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</si>
  <si>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 xml:space="preserve"> </t>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</si>
  <si>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</si>
  <si>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</si>
  <si>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</si>
  <si>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</si>
  <si>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</si>
  <si>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</si>
  <si>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</si>
  <si>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</si>
  <si>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</si>
  <si>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</si>
  <si>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</si>
  <si>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</si>
  <si>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</si>
  <si>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</si>
  <si>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</si>
  <si>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</si>
  <si>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</si>
  <si>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</si>
  <si>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</si>
  <si>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</si>
  <si>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</si>
  <si>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（注）人口については、各調査対象年度の1月1日現在の住民基本台帳に登載されている人口に基づいている。</t>
    <rPh sb="14" eb="16">
      <t>タイショウ</t>
    </rPh>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</si>
  <si>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</si>
  <si>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</si>
  <si>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</si>
  <si>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17"/>
  </si>
  <si>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</si>
  <si>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</si>
  <si>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</si>
  <si>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</si>
  <si>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</si>
  <si>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</si>
  <si>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</si>
  <si>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※令和3年度中に市町村合併した団体で、合併前の団体ごとの決算に基づく実質公債費比率を算出していない団体については、グラフを表記しない。</t>
    <rPh sb="1" eb="3">
      <t>レイワ</t>
    </rPh>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</si>
  <si>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</si>
  <si>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</si>
  <si>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</si>
  <si>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</si>
  <si>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</si>
  <si>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</si>
  <si>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</si>
  <si>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</si>
  <si>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H28</t>
  </si>
  <si>
    <t>うち単独分</t>
    <rPh sb="2" eb="4">
      <t>タンドク</t>
    </rPh>
    <rPh sb="4" eb="5">
      <t>ブン</t>
    </rPh>
    <phoneticPr fontId="5"/>
  </si>
  <si>
    <t xml:space="preserve"> H29</t>
  </si>
  <si>
    <t xml:space="preserve"> H30</t>
  </si>
  <si>
    <t xml:space="preserve"> R01</t>
  </si>
  <si>
    <t xml:space="preserve"> R02</t>
  </si>
  <si>
    <t xml:space="preserve"> 過去５年間平均</t>
    <rPh sb="1" eb="3">
      <t>カコ</t>
    </rPh>
    <rPh sb="4" eb="6">
      <t>ネンカン</t>
    </rPh>
    <rPh sb="6" eb="8">
      <t>ヘイキン</t>
    </rPh>
    <phoneticPr fontId="5"/>
  </si>
  <si>
    <t>類似団体内平均(円)</t>
    <rPh sb="0" eb="2">
      <t>ルイジ</t>
    </rPh>
    <rPh sb="2" eb="4">
      <t>ダンタイ</t>
    </rPh>
    <phoneticPr fontId="5"/>
  </si>
  <si>
    <t xml:space="preserve"> </t>
    <phoneticPr fontId="5"/>
  </si>
  <si>
    <t xml:space="preserve"> </t>
    <phoneticPr fontId="5"/>
  </si>
  <si>
    <t>H28</t>
  </si>
  <si>
    <t>H29</t>
  </si>
  <si>
    <t>H30</t>
  </si>
  <si>
    <t>R01</t>
  </si>
  <si>
    <t>R02</t>
  </si>
  <si>
    <t>▲ 2.85</t>
  </si>
  <si>
    <t>▲ 0.51</t>
  </si>
  <si>
    <t>▲ 0.96</t>
  </si>
  <si>
    <t>一般会計</t>
  </si>
  <si>
    <t>介護保険会計（保険事業勘定）</t>
  </si>
  <si>
    <t>国民健康保険事業会計</t>
  </si>
  <si>
    <t>後期高齢者医療会計</t>
  </si>
  <si>
    <t>公共駐車場会計</t>
  </si>
  <si>
    <t>その他会計（赤字）</t>
  </si>
  <si>
    <t>その他会計（黒字）</t>
  </si>
  <si>
    <t>（百万円）</t>
    <phoneticPr fontId="5"/>
  </si>
  <si>
    <t>H27末</t>
    <phoneticPr fontId="5"/>
  </si>
  <si>
    <t>H28末</t>
    <phoneticPr fontId="5"/>
  </si>
  <si>
    <t>H29末</t>
    <phoneticPr fontId="5"/>
  </si>
  <si>
    <t>H30末</t>
    <phoneticPr fontId="5"/>
  </si>
  <si>
    <t>R01末</t>
    <phoneticPr fontId="5"/>
  </si>
  <si>
    <t>法非適用</t>
    <rPh sb="0" eb="1">
      <t>ホウ</t>
    </rPh>
    <rPh sb="1" eb="2">
      <t>ヒ</t>
    </rPh>
    <rPh sb="2" eb="4">
      <t>テキヨウ</t>
    </rPh>
    <phoneticPr fontId="2"/>
  </si>
  <si>
    <t>練馬区土地開発公社</t>
    <phoneticPr fontId="2"/>
  </si>
  <si>
    <t>練馬区環境まちづくり公社</t>
    <phoneticPr fontId="2"/>
  </si>
  <si>
    <t>練馬区文化振興協会</t>
    <phoneticPr fontId="2"/>
  </si>
  <si>
    <t>江古田駅整備株式会社</t>
    <rPh sb="6" eb="8">
      <t>カブシキ</t>
    </rPh>
    <rPh sb="8" eb="10">
      <t>カイシャ</t>
    </rPh>
    <phoneticPr fontId="2"/>
  </si>
  <si>
    <t>練馬区産業振興公社</t>
    <phoneticPr fontId="2"/>
  </si>
  <si>
    <t>-</t>
    <phoneticPr fontId="2"/>
  </si>
  <si>
    <t>特別区人事・厚生事務組合</t>
    <rPh sb="0" eb="3">
      <t>トクベツク</t>
    </rPh>
    <rPh sb="3" eb="5">
      <t>ジンジ</t>
    </rPh>
    <rPh sb="6" eb="8">
      <t>コウセイ</t>
    </rPh>
    <rPh sb="8" eb="10">
      <t>ジム</t>
    </rPh>
    <rPh sb="10" eb="12">
      <t>クミアイ</t>
    </rPh>
    <phoneticPr fontId="2"/>
  </si>
  <si>
    <t>特別区競馬組合</t>
    <rPh sb="0" eb="3">
      <t>トクベツク</t>
    </rPh>
    <rPh sb="3" eb="5">
      <t>ケイバ</t>
    </rPh>
    <rPh sb="5" eb="7">
      <t>クミアイ</t>
    </rPh>
    <phoneticPr fontId="2"/>
  </si>
  <si>
    <t>東京二十三区清掃一部事務組合</t>
    <rPh sb="0" eb="2">
      <t>トウキョウ</t>
    </rPh>
    <rPh sb="2" eb="6">
      <t>ニジュウサンク</t>
    </rPh>
    <rPh sb="6" eb="8">
      <t>セイソウ</t>
    </rPh>
    <rPh sb="8" eb="10">
      <t>イチブ</t>
    </rPh>
    <rPh sb="10" eb="12">
      <t>ジム</t>
    </rPh>
    <rPh sb="12" eb="14">
      <t>クミアイ</t>
    </rPh>
    <phoneticPr fontId="2"/>
  </si>
  <si>
    <t>東京都後期高齢者医療広域連合（一般会計）</t>
    <rPh sb="0" eb="3">
      <t>トウキョウト</t>
    </rPh>
    <rPh sb="3" eb="5">
      <t>コウキ</t>
    </rPh>
    <rPh sb="5" eb="8">
      <t>コウレイシャ</t>
    </rPh>
    <rPh sb="8" eb="10">
      <t>イリョウ</t>
    </rPh>
    <rPh sb="10" eb="12">
      <t>コウイキ</t>
    </rPh>
    <rPh sb="12" eb="14">
      <t>レンゴウ</t>
    </rPh>
    <rPh sb="15" eb="17">
      <t>イッパン</t>
    </rPh>
    <rPh sb="17" eb="19">
      <t>カイケイ</t>
    </rPh>
    <phoneticPr fontId="2"/>
  </si>
  <si>
    <t>東京都後期高齢者医療広域連合（後期高齢者医療特別会計）</t>
    <rPh sb="15" eb="17">
      <t>コウキ</t>
    </rPh>
    <rPh sb="17" eb="20">
      <t>コウレイシャ</t>
    </rPh>
    <rPh sb="20" eb="22">
      <t>イリョウ</t>
    </rPh>
    <rPh sb="22" eb="24">
      <t>トクベツ</t>
    </rPh>
    <rPh sb="24" eb="26">
      <t>カイケイ</t>
    </rPh>
    <phoneticPr fontId="2"/>
  </si>
  <si>
    <t>〇</t>
    <phoneticPr fontId="2"/>
  </si>
  <si>
    <t>施設整備基金</t>
    <rPh sb="0" eb="2">
      <t>シセツ</t>
    </rPh>
    <rPh sb="2" eb="4">
      <t>セイビ</t>
    </rPh>
    <rPh sb="4" eb="6">
      <t>キキン</t>
    </rPh>
    <phoneticPr fontId="5"/>
  </si>
  <si>
    <t>医療環境整備基金</t>
    <rPh sb="0" eb="2">
      <t>イリョウ</t>
    </rPh>
    <rPh sb="2" eb="4">
      <t>カンキョウ</t>
    </rPh>
    <rPh sb="4" eb="6">
      <t>セイビ</t>
    </rPh>
    <rPh sb="6" eb="8">
      <t>キキン</t>
    </rPh>
    <phoneticPr fontId="5"/>
  </si>
  <si>
    <t>大江戸線延伸推進基金</t>
    <rPh sb="0" eb="3">
      <t>オオエド</t>
    </rPh>
    <rPh sb="3" eb="4">
      <t>セン</t>
    </rPh>
    <rPh sb="4" eb="6">
      <t>エンシン</t>
    </rPh>
    <rPh sb="6" eb="8">
      <t>スイシン</t>
    </rPh>
    <rPh sb="8" eb="10">
      <t>キキン</t>
    </rPh>
    <phoneticPr fontId="5"/>
  </si>
  <si>
    <t>区営住宅整備基金</t>
    <rPh sb="0" eb="2">
      <t>クエイ</t>
    </rPh>
    <rPh sb="2" eb="4">
      <t>ジュウタク</t>
    </rPh>
    <rPh sb="4" eb="6">
      <t>セイビ</t>
    </rPh>
    <rPh sb="6" eb="8">
      <t>キキン</t>
    </rPh>
    <phoneticPr fontId="5"/>
  </si>
  <si>
    <t>みどりを育む基金</t>
    <rPh sb="4" eb="5">
      <t>ハグク</t>
    </rPh>
    <rPh sb="6" eb="8">
      <t>キキン</t>
    </rPh>
    <phoneticPr fontId="5"/>
  </si>
  <si>
    <t>介護保険会計（サービス事業勘定）</t>
  </si>
  <si>
    <t>法適用</t>
    <rPh sb="0" eb="1">
      <t>ホウ</t>
    </rPh>
    <rPh sb="1" eb="3">
      <t>テキヨウ</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</si>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</sst>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quot;▲ &quot;#,##0.0"/>
    <numFmt numFmtId="188" formatCode="0.0;&quot;▲ &quot;0.0"/>
    <numFmt numFmtId="189" formatCode="#,##0.0_ "/>
    <numFmt numFmtId="190" formatCode="#,##0.00;&quot;▲ &quot;#,##0.00"/>
  </numFmts>
  <fonts count="38" x14ac:knownFonts="1">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3"/>
      <color theme="1"/>
      <name val="ＭＳ ゴシック"/>
      <family val="3"/>
      <charset val="128"/>
    </font>
    <font>
      <b/>
      <sz val="13"/>
      <color theme="1"/>
      <name val="ＭＳ ゴシック"/>
      <family val="3"/>
      <charset val="128"/>
    </font>
    <font>
      <sz val="11"/>
      <color theme="1"/>
      <name val="ＭＳ ゴシック"/>
      <family val="3"/>
      <charset val="128"/>
    </font>
    <font>
      <sz val="13"/>
      <color rgb="FFFF0000"/>
      <name val="ＭＳ ゴシック"/>
      <family val="3"/>
      <charset val="128"/>
    </font>
    <font>
      <sz val="11"/>
      <color rgb="FFFF0000"/>
      <name val="ＭＳ ゴシック"/>
      <family val="3"/>
      <charset val="128"/>
    </font>
    <font>
      <sz val="16"/>
      <color indexed="8"/>
      <name val="ＭＳ ゴシック"/>
      <family val="3"/>
      <charset val="128"/>
    </font>
    <font>
      <sz val="11"/>
      <color theme="1"/>
      <name val="游ゴシック"/>
      <family val="3"/>
      <charset val="128"/>
      <scheme val="minor"/>
    </font>
    <font>
      <sz val="16"/>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6"/>
      <name val="游ゴシック"/>
      <family val="2"/>
      <charset val="128"/>
      <scheme val="minor"/>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9"/>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9"/>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9">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rgb="FFCCFFFF"/>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20">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6" fillId="0" borderId="0"/>
    <xf numFmtId="0" fontId="16" fillId="0" borderId="0">
      <alignment vertical="center"/>
    </xf>
    <xf numFmtId="0" fontId="14" fillId="0" borderId="0">
      <alignment vertical="center"/>
    </xf>
    <xf numFmtId="0" fontId="1" fillId="0" borderId="0">
      <alignment vertical="center"/>
    </xf>
    <xf numFmtId="0" fontId="2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xf numFmtId="0" fontId="16" fillId="0" borderId="0"/>
  </cellStyleXfs>
  <cellXfs count="1273">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shrinkToFit="1"/>
    </xf>
    <xf numFmtId="176" fontId="6" fillId="0" borderId="5" xfId="1" applyNumberFormat="1" applyFont="1" applyFill="1" applyBorder="1" applyAlignment="1" applyProtection="1">
      <alignment horizontal="right" vertical="center" shrinkToFit="1"/>
    </xf>
    <xf numFmtId="176" fontId="6" fillId="0" borderId="10" xfId="1" applyNumberFormat="1" applyFont="1" applyFill="1" applyBorder="1" applyAlignment="1" applyProtection="1">
      <alignment horizontal="right" vertical="center" shrinkToFi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shrinkToFit="1"/>
    </xf>
    <xf numFmtId="176" fontId="6" fillId="0" borderId="15" xfId="1" applyNumberFormat="1" applyFont="1" applyFill="1" applyBorder="1" applyAlignment="1" applyProtection="1">
      <alignment horizontal="right" vertical="center" shrinkToFit="1"/>
    </xf>
    <xf numFmtId="176" fontId="6" fillId="0" borderId="16" xfId="1" applyNumberFormat="1" applyFont="1" applyFill="1" applyBorder="1" applyAlignment="1" applyProtection="1">
      <alignment horizontal="right" vertical="center" shrinkToFi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shrinkToFit="1"/>
    </xf>
    <xf numFmtId="176" fontId="6" fillId="0" borderId="21" xfId="1" applyNumberFormat="1" applyFont="1" applyFill="1" applyBorder="1" applyAlignment="1" applyProtection="1">
      <alignment horizontal="right" vertical="center" shrinkToFit="1"/>
    </xf>
    <xf numFmtId="176" fontId="6" fillId="0" borderId="22" xfId="1" applyNumberFormat="1" applyFont="1" applyFill="1" applyBorder="1" applyAlignment="1" applyProtection="1">
      <alignment horizontal="right" vertical="center" shrinkToFi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shrinkToFit="1"/>
    </xf>
    <xf numFmtId="176" fontId="6" fillId="0" borderId="28" xfId="2" applyNumberFormat="1" applyFont="1" applyFill="1" applyBorder="1" applyAlignment="1">
      <alignment horizontal="right" vertical="center" shrinkToFit="1"/>
    </xf>
    <xf numFmtId="176" fontId="6" fillId="0" borderId="29" xfId="2" applyNumberFormat="1" applyFont="1" applyFill="1" applyBorder="1" applyAlignment="1">
      <alignment horizontal="right" vertical="center" shrinkToFit="1"/>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shrinkToFit="1"/>
    </xf>
    <xf numFmtId="176" fontId="6" fillId="0" borderId="34" xfId="2" applyNumberFormat="1" applyFont="1" applyFill="1" applyBorder="1" applyAlignment="1">
      <alignment horizontal="right" vertical="center" shrinkToFit="1"/>
    </xf>
    <xf numFmtId="176" fontId="6" fillId="0" borderId="35" xfId="2" applyNumberFormat="1" applyFont="1" applyFill="1" applyBorder="1" applyAlignment="1">
      <alignment horizontal="right" vertical="center" shrinkToFit="1"/>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shrinkToFit="1"/>
    </xf>
    <xf numFmtId="176" fontId="6" fillId="0" borderId="21" xfId="2" applyNumberFormat="1" applyFont="1" applyFill="1" applyBorder="1" applyAlignment="1">
      <alignment horizontal="right" vertical="center" shrinkToFit="1"/>
    </xf>
    <xf numFmtId="176" fontId="6" fillId="0" borderId="22" xfId="2" applyNumberFormat="1" applyFont="1" applyFill="1" applyBorder="1" applyAlignment="1">
      <alignment horizontal="right" vertical="center" shrinkToFit="1"/>
    </xf>
    <xf numFmtId="0" fontId="7" fillId="0" borderId="0" xfId="2" applyFont="1" applyFill="1" applyBorder="1" applyAlignment="1">
      <alignment vertical="center"/>
    </xf>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shrinkToFit="1"/>
    </xf>
    <xf numFmtId="177" fontId="7" fillId="0" borderId="28" xfId="3" applyNumberFormat="1" applyFont="1" applyFill="1" applyBorder="1" applyAlignment="1" applyProtection="1">
      <alignment horizontal="right" vertical="center" shrinkToFit="1"/>
    </xf>
    <xf numFmtId="177" fontId="7" fillId="0" borderId="29" xfId="3" applyNumberFormat="1" applyFont="1" applyFill="1" applyBorder="1" applyAlignment="1" applyProtection="1">
      <alignment horizontal="right" vertical="center" shrinkToFit="1"/>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shrinkToFit="1"/>
    </xf>
    <xf numFmtId="177" fontId="7" fillId="0" borderId="34" xfId="3" applyNumberFormat="1" applyFont="1" applyFill="1" applyBorder="1" applyAlignment="1" applyProtection="1">
      <alignment horizontal="right" vertical="center" shrinkToFit="1"/>
    </xf>
    <xf numFmtId="177" fontId="7" fillId="0" borderId="35" xfId="3" applyNumberFormat="1" applyFont="1" applyFill="1" applyBorder="1" applyAlignment="1" applyProtection="1">
      <alignment horizontal="right" vertical="center" shrinkToFit="1"/>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shrinkToFit="1"/>
    </xf>
    <xf numFmtId="177" fontId="7" fillId="0" borderId="21" xfId="3" applyNumberFormat="1" applyFont="1" applyFill="1" applyBorder="1" applyAlignment="1" applyProtection="1">
      <alignment horizontal="right" vertical="center" shrinkToFit="1"/>
    </xf>
    <xf numFmtId="177" fontId="7" fillId="0" borderId="22" xfId="3" applyNumberFormat="1" applyFont="1" applyFill="1" applyBorder="1" applyAlignment="1" applyProtection="1">
      <alignment horizontal="right" vertical="center" shrinkToFit="1"/>
    </xf>
    <xf numFmtId="0" fontId="7" fillId="0" borderId="0" xfId="3" applyFont="1" applyAlignment="1"/>
    <xf numFmtId="0" fontId="8" fillId="0" borderId="0" xfId="3" applyFont="1" applyAlignment="1"/>
    <xf numFmtId="0" fontId="8" fillId="0" borderId="0" xfId="3" applyFont="1">
      <alignment vertical="center"/>
    </xf>
    <xf numFmtId="177" fontId="8" fillId="0" borderId="0" xfId="3" applyNumberFormat="1" applyFont="1" applyAlignment="1">
      <alignment horizontal="right" vertical="center" shrinkToFit="1"/>
    </xf>
    <xf numFmtId="0" fontId="9" fillId="0" borderId="0" xfId="3" applyNumberFormat="1" applyFont="1" applyAlignment="1">
      <alignment horizontal="center" vertical="center" shrinkToFit="1"/>
    </xf>
    <xf numFmtId="0" fontId="8" fillId="4" borderId="1" xfId="3" applyFont="1" applyFill="1" applyBorder="1" applyAlignment="1"/>
    <xf numFmtId="0" fontId="8" fillId="4" borderId="2" xfId="3" applyFont="1" applyFill="1" applyBorder="1" applyAlignment="1"/>
    <xf numFmtId="0" fontId="8" fillId="4" borderId="2" xfId="3" applyFont="1" applyFill="1" applyBorder="1" applyAlignment="1">
      <alignment horizontal="right" vertical="center"/>
    </xf>
    <xf numFmtId="0" fontId="8" fillId="4" borderId="3" xfId="3" applyFont="1" applyFill="1" applyBorder="1" applyAlignment="1">
      <alignment horizontal="right" vertical="top"/>
    </xf>
    <xf numFmtId="0" fontId="8" fillId="4" borderId="23" xfId="3" applyFont="1" applyFill="1" applyBorder="1" applyAlignment="1">
      <alignment horizontal="center" vertical="center"/>
    </xf>
    <xf numFmtId="0" fontId="8" fillId="4" borderId="5" xfId="3" applyFont="1" applyFill="1" applyBorder="1" applyAlignment="1">
      <alignment horizontal="center" vertical="center"/>
    </xf>
    <xf numFmtId="0" fontId="8" fillId="4" borderId="6" xfId="3" applyFont="1" applyFill="1" applyBorder="1" applyAlignment="1">
      <alignment horizontal="center" vertical="center"/>
    </xf>
    <xf numFmtId="177" fontId="8" fillId="0" borderId="27" xfId="3" applyNumberFormat="1" applyFont="1" applyBorder="1" applyAlignment="1" applyProtection="1">
      <alignment horizontal="right" vertical="center" shrinkToFit="1"/>
      <protection locked="0"/>
    </xf>
    <xf numFmtId="177" fontId="8" fillId="0" borderId="28" xfId="3" applyNumberFormat="1" applyFont="1" applyBorder="1" applyAlignment="1" applyProtection="1">
      <alignment horizontal="right" vertical="center" shrinkToFit="1"/>
      <protection locked="0"/>
    </xf>
    <xf numFmtId="177" fontId="8" fillId="0" borderId="29" xfId="3" applyNumberFormat="1" applyFont="1" applyBorder="1" applyAlignment="1" applyProtection="1">
      <alignment horizontal="right" vertical="center" shrinkToFit="1"/>
      <protection locked="0"/>
    </xf>
    <xf numFmtId="177" fontId="8" fillId="0" borderId="20" xfId="3" applyNumberFormat="1" applyFont="1" applyBorder="1" applyAlignment="1" applyProtection="1">
      <alignment horizontal="right" vertical="center" shrinkToFit="1"/>
      <protection locked="0"/>
    </xf>
    <xf numFmtId="177" fontId="8" fillId="0" borderId="21" xfId="3" applyNumberFormat="1" applyFont="1" applyBorder="1" applyAlignment="1" applyProtection="1">
      <alignment horizontal="right" vertical="center" shrinkToFit="1"/>
      <protection locked="0"/>
    </xf>
    <xf numFmtId="177" fontId="8" fillId="0" borderId="22" xfId="3" applyNumberFormat="1" applyFont="1" applyBorder="1" applyAlignment="1" applyProtection="1">
      <alignment horizontal="right" vertical="center" shrinkToFit="1"/>
      <protection locked="0"/>
    </xf>
    <xf numFmtId="0" fontId="11" fillId="0" borderId="0" xfId="3" applyFont="1" applyAlignment="1">
      <alignment horizontal="center" vertical="center" wrapText="1"/>
    </xf>
    <xf numFmtId="0" fontId="8" fillId="0" borderId="0" xfId="3" applyFont="1" applyAlignment="1">
      <alignment vertical="top"/>
    </xf>
    <xf numFmtId="0" fontId="12" fillId="0" borderId="0" xfId="3" applyFont="1">
      <alignment vertical="center"/>
    </xf>
    <xf numFmtId="0" fontId="11" fillId="0" borderId="0" xfId="3" applyFont="1" applyAlignment="1">
      <alignment vertical="center" wrapText="1"/>
    </xf>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shrinkToFit="1"/>
    </xf>
    <xf numFmtId="177" fontId="7" fillId="0" borderId="28" xfId="4" applyNumberFormat="1" applyFont="1" applyFill="1" applyBorder="1" applyAlignment="1" applyProtection="1">
      <alignment horizontal="right" vertical="center" shrinkToFit="1"/>
    </xf>
    <xf numFmtId="177" fontId="7" fillId="0" borderId="29" xfId="4" applyNumberFormat="1" applyFont="1" applyFill="1" applyBorder="1" applyAlignment="1" applyProtection="1">
      <alignment horizontal="right" vertical="center" shrinkToFit="1"/>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shrinkToFit="1"/>
    </xf>
    <xf numFmtId="177" fontId="7" fillId="0" borderId="34" xfId="4" applyNumberFormat="1" applyFont="1" applyFill="1" applyBorder="1" applyAlignment="1" applyProtection="1">
      <alignment horizontal="right" vertical="center" shrinkToFit="1"/>
    </xf>
    <xf numFmtId="177" fontId="7" fillId="0" borderId="35" xfId="4" applyNumberFormat="1" applyFont="1" applyFill="1" applyBorder="1" applyAlignment="1" applyProtection="1">
      <alignment horizontal="right" vertical="center" shrinkToFit="1"/>
    </xf>
    <xf numFmtId="0" fontId="7" fillId="0" borderId="41" xfId="4" applyFont="1" applyFill="1" applyBorder="1" applyAlignment="1">
      <alignment vertical="center"/>
    </xf>
    <xf numFmtId="0" fontId="7" fillId="0" borderId="47" xfId="4" applyFont="1" applyFill="1" applyBorder="1" applyAlignment="1">
      <alignmen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shrinkToFit="1"/>
    </xf>
    <xf numFmtId="177" fontId="7" fillId="0" borderId="21" xfId="4" applyNumberFormat="1" applyFont="1" applyFill="1" applyBorder="1" applyAlignment="1" applyProtection="1">
      <alignment horizontal="right" vertical="center" shrinkToFit="1"/>
    </xf>
    <xf numFmtId="177" fontId="7" fillId="0" borderId="22" xfId="4" applyNumberFormat="1" applyFont="1" applyFill="1" applyBorder="1" applyAlignment="1" applyProtection="1">
      <alignment horizontal="right" vertical="center" shrinkToFit="1"/>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0" fontId="4" fillId="0" borderId="0" xfId="1" applyFont="1" applyAlignment="1">
      <alignment horizontal="right"/>
    </xf>
    <xf numFmtId="0" fontId="13" fillId="2" borderId="1" xfId="1" applyFont="1" applyFill="1" applyBorder="1" applyAlignment="1"/>
    <xf numFmtId="0" fontId="13" fillId="2" borderId="2" xfId="1" applyFont="1" applyFill="1" applyBorder="1" applyAlignment="1">
      <alignment horizontal="right" vertical="top"/>
    </xf>
    <xf numFmtId="0" fontId="13" fillId="2" borderId="3" xfId="1" applyFont="1" applyFill="1" applyBorder="1" applyAlignment="1">
      <alignment horizontal="right" vertical="top"/>
    </xf>
    <xf numFmtId="0" fontId="15" fillId="4" borderId="5" xfId="5" applyFont="1" applyFill="1" applyBorder="1" applyAlignment="1">
      <alignment horizontal="center" vertical="center"/>
    </xf>
    <xf numFmtId="0" fontId="15" fillId="4" borderId="6" xfId="5" applyFont="1" applyFill="1" applyBorder="1" applyAlignment="1">
      <alignment horizontal="center" vertical="center"/>
    </xf>
    <xf numFmtId="0" fontId="13" fillId="0" borderId="7" xfId="1" applyFont="1" applyFill="1" applyBorder="1" applyAlignment="1">
      <alignment horizontal="center" vertical="center" wrapText="1"/>
    </xf>
    <xf numFmtId="177" fontId="13" fillId="0" borderId="5" xfId="5" applyNumberFormat="1" applyFont="1" applyFill="1" applyBorder="1" applyAlignment="1" applyProtection="1">
      <alignment horizontal="right" vertical="center" shrinkToFit="1"/>
    </xf>
    <xf numFmtId="177" fontId="13" fillId="0" borderId="10" xfId="5" applyNumberFormat="1" applyFont="1" applyFill="1" applyBorder="1" applyAlignment="1" applyProtection="1">
      <alignment horizontal="right" vertical="center" shrinkToFit="1"/>
    </xf>
    <xf numFmtId="0" fontId="13" fillId="0" borderId="11" xfId="1" applyFont="1" applyFill="1" applyBorder="1" applyAlignment="1">
      <alignment horizontal="center" vertical="center" wrapText="1"/>
    </xf>
    <xf numFmtId="177" fontId="13" fillId="0" borderId="15" xfId="5" applyNumberFormat="1" applyFont="1" applyFill="1" applyBorder="1" applyAlignment="1" applyProtection="1">
      <alignment horizontal="right" vertical="center" shrinkToFit="1"/>
    </xf>
    <xf numFmtId="177" fontId="13" fillId="0" borderId="16" xfId="5" applyNumberFormat="1" applyFont="1" applyFill="1" applyBorder="1" applyAlignment="1" applyProtection="1">
      <alignment horizontal="right" vertical="center" shrinkToFit="1"/>
    </xf>
    <xf numFmtId="177" fontId="13" fillId="0" borderId="34" xfId="5" applyNumberFormat="1" applyFont="1" applyFill="1" applyBorder="1" applyAlignment="1" applyProtection="1">
      <alignment horizontal="right" vertical="center" shrinkToFit="1"/>
    </xf>
    <xf numFmtId="177" fontId="13" fillId="0" borderId="35" xfId="5" applyNumberFormat="1" applyFont="1" applyFill="1" applyBorder="1" applyAlignment="1" applyProtection="1">
      <alignment horizontal="right" vertical="center" shrinkToFit="1"/>
    </xf>
    <xf numFmtId="0" fontId="13" fillId="0" borderId="49" xfId="1" applyFont="1" applyFill="1" applyBorder="1" applyAlignment="1">
      <alignment horizontal="center" vertical="center"/>
    </xf>
    <xf numFmtId="177" fontId="13" fillId="0" borderId="34" xfId="5" applyNumberFormat="1" applyFont="1" applyFill="1" applyBorder="1" applyAlignment="1" applyProtection="1">
      <alignment horizontal="right" vertical="center" shrinkToFit="1"/>
      <protection locked="0"/>
    </xf>
    <xf numFmtId="177" fontId="13" fillId="0" borderId="35" xfId="5" applyNumberFormat="1" applyFont="1" applyFill="1" applyBorder="1" applyAlignment="1" applyProtection="1">
      <alignment horizontal="right" vertical="center" shrinkToFit="1"/>
      <protection locked="0"/>
    </xf>
    <xf numFmtId="0" fontId="13" fillId="0" borderId="50" xfId="1" applyFont="1" applyFill="1" applyBorder="1" applyAlignment="1">
      <alignment horizontal="center" vertical="center"/>
    </xf>
    <xf numFmtId="177" fontId="13" fillId="0" borderId="21" xfId="5" applyNumberFormat="1" applyFont="1" applyFill="1" applyBorder="1" applyAlignment="1" applyProtection="1">
      <alignment horizontal="right" vertical="center" shrinkToFit="1"/>
      <protection locked="0"/>
    </xf>
    <xf numFmtId="177" fontId="13" fillId="0" borderId="22" xfId="5" applyNumberFormat="1" applyFont="1" applyFill="1" applyBorder="1" applyAlignment="1" applyProtection="1">
      <alignment horizontal="right" vertical="center" shrinkToFit="1"/>
      <protection locked="0"/>
    </xf>
    <xf numFmtId="0" fontId="13" fillId="0" borderId="1" xfId="1" applyFont="1" applyFill="1" applyBorder="1" applyAlignment="1">
      <alignment horizontal="center" vertical="center"/>
    </xf>
    <xf numFmtId="177" fontId="13" fillId="0" borderId="51" xfId="5" applyNumberFormat="1" applyFont="1" applyFill="1" applyBorder="1" applyAlignment="1" applyProtection="1">
      <alignment horizontal="right" vertical="center" shrinkToFit="1"/>
    </xf>
    <xf numFmtId="177" fontId="13" fillId="0" borderId="6" xfId="5" applyNumberFormat="1" applyFont="1" applyFill="1" applyBorder="1" applyAlignment="1" applyProtection="1">
      <alignment horizontal="right" vertical="center" shrinkToFit="1"/>
    </xf>
    <xf numFmtId="178" fontId="17" fillId="0" borderId="41" xfId="6" applyNumberFormat="1" applyFont="1" applyBorder="1" applyAlignment="1">
      <alignment vertical="center"/>
    </xf>
    <xf numFmtId="178" fontId="17" fillId="0" borderId="48" xfId="6" applyNumberFormat="1" applyFont="1" applyBorder="1" applyAlignment="1">
      <alignment vertical="center"/>
    </xf>
    <xf numFmtId="178" fontId="17" fillId="0" borderId="15" xfId="6" applyNumberFormat="1" applyFont="1" applyBorder="1" applyAlignment="1">
      <alignment horizontal="center" vertical="center" wrapText="1"/>
    </xf>
    <xf numFmtId="178" fontId="17" fillId="0" borderId="39" xfId="6" applyNumberFormat="1" applyFont="1" applyBorder="1" applyAlignment="1">
      <alignment horizontal="center" vertical="center"/>
    </xf>
    <xf numFmtId="178" fontId="17" fillId="0" borderId="31" xfId="6" applyNumberFormat="1" applyFont="1" applyBorder="1" applyAlignment="1">
      <alignment horizontal="center" vertical="center"/>
    </xf>
    <xf numFmtId="178" fontId="17" fillId="0" borderId="42" xfId="6" applyNumberFormat="1" applyFont="1" applyBorder="1" applyAlignment="1">
      <alignment horizontal="center" vertical="center"/>
    </xf>
    <xf numFmtId="0" fontId="16" fillId="0" borderId="0" xfId="6"/>
    <xf numFmtId="178" fontId="17" fillId="0" borderId="37" xfId="6" applyNumberFormat="1" applyFont="1" applyBorder="1" applyAlignment="1">
      <alignment vertical="center"/>
    </xf>
    <xf numFmtId="178" fontId="17" fillId="0" borderId="40" xfId="6" applyNumberFormat="1" applyFont="1" applyBorder="1" applyAlignment="1">
      <alignment vertical="center"/>
    </xf>
    <xf numFmtId="0" fontId="16" fillId="0" borderId="47" xfId="6" applyFont="1" applyBorder="1" applyAlignment="1">
      <alignment vertical="center"/>
    </xf>
    <xf numFmtId="178" fontId="17" fillId="0" borderId="41" xfId="6" applyNumberFormat="1" applyFont="1" applyBorder="1" applyAlignment="1">
      <alignment horizontal="center" vertical="center"/>
    </xf>
    <xf numFmtId="178" fontId="17" fillId="0" borderId="52" xfId="6" applyNumberFormat="1" applyFont="1" applyBorder="1" applyAlignment="1">
      <alignment horizontal="center" vertical="center" wrapText="1"/>
    </xf>
    <xf numFmtId="178" fontId="17" fillId="0" borderId="53" xfId="6" applyNumberFormat="1" applyFont="1" applyBorder="1" applyAlignment="1">
      <alignment horizontal="center" vertical="center"/>
    </xf>
    <xf numFmtId="178" fontId="17" fillId="0" borderId="54" xfId="6" applyNumberFormat="1" applyFont="1" applyBorder="1" applyAlignment="1">
      <alignment horizontal="center" vertical="center" wrapText="1"/>
    </xf>
    <xf numFmtId="178" fontId="17" fillId="0" borderId="34" xfId="6" applyNumberFormat="1" applyFont="1" applyBorder="1" applyAlignment="1">
      <alignment horizontal="center" vertical="center"/>
    </xf>
    <xf numFmtId="178" fontId="17" fillId="0" borderId="48" xfId="6" applyNumberFormat="1" applyFont="1" applyBorder="1" applyAlignment="1">
      <alignment horizontal="center" vertical="center"/>
    </xf>
    <xf numFmtId="179" fontId="17" fillId="0" borderId="15" xfId="6" applyNumberFormat="1" applyFont="1" applyFill="1" applyBorder="1" applyAlignment="1">
      <alignment vertical="center"/>
    </xf>
    <xf numFmtId="179" fontId="17" fillId="0" borderId="41" xfId="6" applyNumberFormat="1" applyFont="1" applyFill="1" applyBorder="1" applyAlignment="1">
      <alignment vertical="center"/>
    </xf>
    <xf numFmtId="180" fontId="17" fillId="0" borderId="55" xfId="6" applyNumberFormat="1" applyFont="1" applyFill="1" applyBorder="1" applyAlignment="1">
      <alignment vertical="center"/>
    </xf>
    <xf numFmtId="179" fontId="17" fillId="0" borderId="53" xfId="6" applyNumberFormat="1" applyFont="1" applyFill="1" applyBorder="1" applyAlignment="1">
      <alignment vertical="center"/>
    </xf>
    <xf numFmtId="180" fontId="17" fillId="0" borderId="56" xfId="6" applyNumberFormat="1" applyFont="1" applyFill="1" applyBorder="1" applyAlignment="1">
      <alignment vertical="center"/>
    </xf>
    <xf numFmtId="180" fontId="17" fillId="0" borderId="15" xfId="6" applyNumberFormat="1" applyFont="1" applyBorder="1" applyAlignment="1">
      <alignment vertical="center"/>
    </xf>
    <xf numFmtId="178" fontId="17" fillId="0" borderId="37" xfId="6" applyNumberFormat="1" applyFont="1" applyBorder="1" applyAlignment="1">
      <alignment horizontal="center" vertical="center"/>
    </xf>
    <xf numFmtId="178" fontId="17" fillId="0" borderId="57" xfId="6" applyNumberFormat="1" applyFont="1" applyBorder="1" applyAlignment="1">
      <alignment horizontal="center" vertical="center"/>
    </xf>
    <xf numFmtId="179" fontId="17" fillId="0" borderId="58" xfId="6" applyNumberFormat="1" applyFont="1" applyFill="1" applyBorder="1" applyAlignment="1">
      <alignment vertical="center"/>
    </xf>
    <xf numFmtId="179" fontId="17" fillId="0" borderId="59" xfId="6" applyNumberFormat="1" applyFont="1" applyFill="1" applyBorder="1" applyAlignment="1">
      <alignment vertical="center"/>
    </xf>
    <xf numFmtId="180" fontId="17" fillId="0" borderId="57" xfId="6" applyNumberFormat="1" applyFont="1" applyFill="1" applyBorder="1" applyAlignment="1">
      <alignment vertical="center"/>
    </xf>
    <xf numFmtId="179" fontId="17" fillId="0" borderId="60" xfId="6" applyNumberFormat="1" applyFont="1" applyFill="1" applyBorder="1" applyAlignment="1">
      <alignment vertical="center"/>
    </xf>
    <xf numFmtId="180" fontId="17" fillId="0" borderId="61" xfId="6" applyNumberFormat="1" applyFont="1" applyFill="1" applyBorder="1" applyAlignment="1">
      <alignment vertical="center"/>
    </xf>
    <xf numFmtId="180" fontId="17" fillId="0" borderId="58" xfId="6" applyNumberFormat="1" applyFont="1" applyBorder="1" applyAlignment="1">
      <alignment vertical="center"/>
    </xf>
    <xf numFmtId="179" fontId="17" fillId="0" borderId="58" xfId="6" applyNumberFormat="1" applyFont="1" applyFill="1" applyBorder="1" applyAlignment="1">
      <alignment vertical="center" wrapText="1"/>
    </xf>
    <xf numFmtId="179" fontId="17" fillId="0" borderId="15" xfId="6" applyNumberFormat="1" applyFont="1" applyBorder="1" applyAlignment="1">
      <alignment vertical="center"/>
    </xf>
    <xf numFmtId="179" fontId="17" fillId="0" borderId="41" xfId="6" applyNumberFormat="1" applyFont="1" applyBorder="1" applyAlignment="1">
      <alignment vertical="center"/>
    </xf>
    <xf numFmtId="180" fontId="17" fillId="0" borderId="55" xfId="6" applyNumberFormat="1" applyFont="1" applyBorder="1" applyAlignment="1">
      <alignment vertical="center"/>
    </xf>
    <xf numFmtId="179" fontId="17" fillId="0" borderId="53" xfId="6" applyNumberFormat="1" applyFont="1" applyBorder="1" applyAlignment="1">
      <alignment vertical="center"/>
    </xf>
    <xf numFmtId="180" fontId="17" fillId="0" borderId="12" xfId="6" applyNumberFormat="1" applyFont="1" applyBorder="1" applyAlignment="1">
      <alignment vertical="center"/>
    </xf>
    <xf numFmtId="0" fontId="16" fillId="0" borderId="34" xfId="6" applyBorder="1"/>
    <xf numFmtId="0" fontId="16" fillId="0" borderId="34" xfId="6" applyBorder="1" applyAlignment="1">
      <alignment vertical="center"/>
    </xf>
    <xf numFmtId="0" fontId="18" fillId="0" borderId="34" xfId="6" applyFont="1" applyBorder="1"/>
    <xf numFmtId="0" fontId="16" fillId="0" borderId="0" xfId="7" applyAlignment="1"/>
    <xf numFmtId="0" fontId="16" fillId="0" borderId="34" xfId="7" applyBorder="1" applyAlignment="1"/>
    <xf numFmtId="177" fontId="16" fillId="0" borderId="34" xfId="7" applyNumberFormat="1" applyBorder="1" applyAlignment="1"/>
    <xf numFmtId="0" fontId="20" fillId="0" borderId="0" xfId="8" applyFont="1" applyFill="1">
      <alignment vertical="center"/>
    </xf>
    <xf numFmtId="49" fontId="20" fillId="0" borderId="0" xfId="8" applyNumberFormat="1" applyFont="1" applyFill="1">
      <alignment vertical="center"/>
    </xf>
    <xf numFmtId="0" fontId="20" fillId="0" borderId="0" xfId="8" applyFont="1">
      <alignment vertical="center"/>
    </xf>
    <xf numFmtId="0" fontId="22" fillId="0" borderId="0" xfId="8" applyFont="1" applyFill="1">
      <alignment vertical="center"/>
    </xf>
    <xf numFmtId="0" fontId="23" fillId="0" borderId="0" xfId="8" applyFont="1" applyFill="1">
      <alignment vertical="center"/>
    </xf>
    <xf numFmtId="0" fontId="20" fillId="0" borderId="36" xfId="8" applyFont="1" applyFill="1" applyBorder="1" applyAlignment="1">
      <alignment horizontal="left" vertical="center"/>
    </xf>
    <xf numFmtId="0" fontId="20" fillId="0" borderId="8" xfId="8" applyFont="1" applyFill="1" applyBorder="1" applyAlignment="1">
      <alignment horizontal="left" vertical="center"/>
    </xf>
    <xf numFmtId="0" fontId="20" fillId="0" borderId="9" xfId="8" applyFont="1" applyFill="1" applyBorder="1" applyAlignment="1">
      <alignment horizontal="left" vertical="center"/>
    </xf>
    <xf numFmtId="184" fontId="20" fillId="0" borderId="36" xfId="8" applyNumberFormat="1" applyFont="1" applyFill="1" applyBorder="1" applyAlignment="1">
      <alignment horizontal="right" vertical="center" shrinkToFit="1"/>
    </xf>
    <xf numFmtId="184" fontId="20" fillId="0" borderId="8" xfId="8" applyNumberFormat="1" applyFont="1" applyFill="1" applyBorder="1" applyAlignment="1">
      <alignment horizontal="right" vertical="center" shrinkToFit="1"/>
    </xf>
    <xf numFmtId="184" fontId="20" fillId="0" borderId="9" xfId="8" applyNumberFormat="1" applyFont="1" applyFill="1" applyBorder="1" applyAlignment="1">
      <alignment horizontal="right" vertical="center" shrinkToFit="1"/>
    </xf>
    <xf numFmtId="0" fontId="24" fillId="0" borderId="47" xfId="9" applyFont="1" applyFill="1" applyBorder="1" applyAlignment="1">
      <alignment vertical="center"/>
    </xf>
    <xf numFmtId="184" fontId="20" fillId="0" borderId="36" xfId="8" applyNumberFormat="1" applyFont="1" applyFill="1" applyBorder="1" applyAlignment="1">
      <alignment vertical="center" shrinkToFit="1"/>
    </xf>
    <xf numFmtId="184" fontId="20" fillId="0" borderId="8" xfId="8" applyNumberFormat="1" applyFont="1" applyFill="1" applyBorder="1" applyAlignment="1">
      <alignment vertical="center" shrinkToFit="1"/>
    </xf>
    <xf numFmtId="184" fontId="20" fillId="0" borderId="9" xfId="8" applyNumberFormat="1" applyFont="1" applyFill="1" applyBorder="1" applyAlignment="1">
      <alignment vertical="center" shrinkToFit="1"/>
    </xf>
    <xf numFmtId="0" fontId="20" fillId="0" borderId="7" xfId="8" applyFont="1" applyFill="1" applyBorder="1" applyAlignment="1">
      <alignment horizontal="left" vertical="center"/>
    </xf>
    <xf numFmtId="0" fontId="24" fillId="0" borderId="71" xfId="9" applyFont="1" applyFill="1" applyBorder="1" applyAlignment="1">
      <alignment horizontal="center" vertical="center"/>
    </xf>
    <xf numFmtId="0" fontId="20" fillId="0" borderId="7" xfId="8" applyFont="1" applyFill="1" applyBorder="1" applyAlignment="1">
      <alignment horizontal="center" vertical="center"/>
    </xf>
    <xf numFmtId="0" fontId="20" fillId="0" borderId="74" xfId="8" applyFont="1" applyFill="1" applyBorder="1" applyAlignment="1">
      <alignment horizontal="center" vertical="center"/>
    </xf>
    <xf numFmtId="0" fontId="26" fillId="0" borderId="75" xfId="8" applyFont="1" applyFill="1" applyBorder="1" applyAlignment="1">
      <alignment vertical="center" wrapText="1"/>
    </xf>
    <xf numFmtId="0" fontId="26" fillId="0" borderId="76" xfId="8" applyFont="1" applyFill="1" applyBorder="1" applyAlignment="1">
      <alignment vertical="center" wrapText="1"/>
    </xf>
    <xf numFmtId="181" fontId="20" fillId="0" borderId="74" xfId="8" applyNumberFormat="1" applyFont="1" applyFill="1" applyBorder="1" applyAlignment="1">
      <alignment vertical="center"/>
    </xf>
    <xf numFmtId="181" fontId="20" fillId="0" borderId="75" xfId="8" applyNumberFormat="1" applyFont="1" applyFill="1" applyBorder="1" applyAlignment="1">
      <alignment vertical="center"/>
    </xf>
    <xf numFmtId="181" fontId="20" fillId="0" borderId="76" xfId="8" applyNumberFormat="1" applyFont="1" applyFill="1" applyBorder="1" applyAlignment="1">
      <alignment vertical="center"/>
    </xf>
    <xf numFmtId="0" fontId="20" fillId="0" borderId="7" xfId="8" applyFont="1" applyFill="1" applyBorder="1">
      <alignment vertical="center"/>
    </xf>
    <xf numFmtId="0" fontId="20" fillId="0" borderId="0" xfId="8" applyFont="1" applyFill="1" applyBorder="1">
      <alignment vertical="center"/>
    </xf>
    <xf numFmtId="0" fontId="20" fillId="0" borderId="66" xfId="8" applyFont="1" applyFill="1" applyBorder="1">
      <alignment vertical="center"/>
    </xf>
    <xf numFmtId="49" fontId="20" fillId="0" borderId="7" xfId="8" applyNumberFormat="1" applyFont="1" applyFill="1" applyBorder="1">
      <alignment vertical="center"/>
    </xf>
    <xf numFmtId="49" fontId="20" fillId="0" borderId="0" xfId="8" applyNumberFormat="1" applyFont="1" applyFill="1" applyBorder="1">
      <alignment vertical="center"/>
    </xf>
    <xf numFmtId="0" fontId="20" fillId="0" borderId="0" xfId="8" applyFont="1" applyFill="1" applyBorder="1" applyAlignment="1">
      <alignment vertical="center"/>
    </xf>
    <xf numFmtId="0" fontId="20" fillId="0" borderId="0" xfId="8" applyFont="1" applyFill="1" applyBorder="1" applyAlignment="1">
      <alignment horizontal="center" vertical="center"/>
    </xf>
    <xf numFmtId="49" fontId="20" fillId="0" borderId="0" xfId="8" applyNumberFormat="1" applyFont="1" applyFill="1" applyBorder="1" applyAlignment="1">
      <alignment horizontal="center" vertical="center"/>
    </xf>
    <xf numFmtId="0" fontId="20" fillId="0" borderId="66" xfId="8" applyFont="1" applyFill="1" applyBorder="1" applyAlignment="1">
      <alignment horizontal="center" vertical="center"/>
    </xf>
    <xf numFmtId="0" fontId="20" fillId="0" borderId="74" xfId="8" applyFont="1" applyFill="1" applyBorder="1">
      <alignment vertical="center"/>
    </xf>
    <xf numFmtId="0" fontId="20" fillId="0" borderId="75" xfId="8" applyFont="1" applyFill="1" applyBorder="1">
      <alignment vertical="center"/>
    </xf>
    <xf numFmtId="0" fontId="20" fillId="0" borderId="76" xfId="8" applyFont="1" applyFill="1" applyBorder="1">
      <alignment vertical="center"/>
    </xf>
    <xf numFmtId="0" fontId="20" fillId="0" borderId="0" xfId="10" applyFont="1" applyFill="1">
      <alignment vertical="center"/>
    </xf>
    <xf numFmtId="49" fontId="30" fillId="0" borderId="0" xfId="11" applyNumberFormat="1" applyFont="1">
      <alignment vertical="center"/>
    </xf>
    <xf numFmtId="49" fontId="20" fillId="0" borderId="0" xfId="11" applyNumberFormat="1" applyFont="1">
      <alignment vertical="center"/>
    </xf>
    <xf numFmtId="49" fontId="20" fillId="0" borderId="0" xfId="11" applyNumberFormat="1" applyFont="1" applyFill="1">
      <alignment vertical="center"/>
    </xf>
    <xf numFmtId="0" fontId="20" fillId="0" borderId="0" xfId="11" applyFont="1">
      <alignment vertical="center"/>
    </xf>
    <xf numFmtId="0" fontId="31" fillId="0" borderId="0" xfId="11" applyFont="1">
      <alignment vertical="center"/>
    </xf>
    <xf numFmtId="0" fontId="3" fillId="0" borderId="54" xfId="11" applyFont="1" applyBorder="1" applyAlignment="1">
      <alignment horizontal="center" vertical="center"/>
    </xf>
    <xf numFmtId="0" fontId="3" fillId="0" borderId="54" xfId="11" applyFont="1" applyBorder="1" applyAlignment="1">
      <alignment vertical="center"/>
    </xf>
    <xf numFmtId="0" fontId="20" fillId="0" borderId="0" xfId="11" applyFont="1" applyBorder="1">
      <alignment vertical="center"/>
    </xf>
    <xf numFmtId="0" fontId="20" fillId="0" borderId="12" xfId="11" applyFont="1" applyBorder="1">
      <alignment vertical="center"/>
    </xf>
    <xf numFmtId="0" fontId="20" fillId="0" borderId="54" xfId="11" applyFont="1" applyBorder="1">
      <alignment vertical="center"/>
    </xf>
    <xf numFmtId="0" fontId="20" fillId="0" borderId="41" xfId="11" applyFont="1" applyBorder="1" applyAlignment="1">
      <alignment horizontal="center" vertical="center"/>
    </xf>
    <xf numFmtId="0" fontId="20" fillId="0" borderId="12" xfId="11" applyFont="1" applyBorder="1" applyAlignment="1">
      <alignment horizontal="center" vertical="center"/>
    </xf>
    <xf numFmtId="0" fontId="20" fillId="0" borderId="64" xfId="11" applyFont="1" applyBorder="1" applyAlignment="1">
      <alignment horizontal="center" vertical="center"/>
    </xf>
    <xf numFmtId="0" fontId="20" fillId="0" borderId="0" xfId="11" applyFont="1" applyFill="1" applyBorder="1" applyAlignment="1">
      <alignment horizontal="center" vertical="center" wrapText="1"/>
    </xf>
    <xf numFmtId="0" fontId="20" fillId="0" borderId="54" xfId="11" applyFont="1" applyFill="1" applyBorder="1" applyAlignment="1">
      <alignment horizontal="center" vertical="center" wrapText="1"/>
    </xf>
    <xf numFmtId="0" fontId="20" fillId="0" borderId="0" xfId="11" applyFont="1" applyFill="1">
      <alignment vertical="center"/>
    </xf>
    <xf numFmtId="0" fontId="20" fillId="0" borderId="0" xfId="11" applyFont="1" applyAlignment="1">
      <alignment vertical="center"/>
    </xf>
    <xf numFmtId="0" fontId="20" fillId="0" borderId="0" xfId="11" applyFont="1" applyBorder="1" applyAlignment="1">
      <alignment vertical="center"/>
    </xf>
    <xf numFmtId="0" fontId="24" fillId="0" borderId="0" xfId="11" applyFont="1" applyBorder="1" applyAlignment="1">
      <alignment vertical="center"/>
    </xf>
    <xf numFmtId="0" fontId="24" fillId="0" borderId="0" xfId="11" applyFont="1" applyAlignment="1">
      <alignment vertical="center"/>
    </xf>
    <xf numFmtId="0" fontId="20" fillId="0" borderId="0" xfId="11" applyFont="1" applyAlignment="1">
      <alignment vertical="center" shrinkToFit="1"/>
    </xf>
    <xf numFmtId="49" fontId="20" fillId="6" borderId="0" xfId="12" applyNumberFormat="1" applyFont="1" applyFill="1" applyProtection="1">
      <alignment vertical="center"/>
    </xf>
    <xf numFmtId="0" fontId="20" fillId="6" borderId="0" xfId="12" applyFont="1" applyFill="1" applyProtection="1">
      <alignment vertical="center"/>
    </xf>
    <xf numFmtId="0" fontId="20" fillId="6" borderId="0" xfId="12" applyFont="1" applyFill="1" applyBorder="1" applyAlignment="1" applyProtection="1">
      <alignment vertical="center"/>
    </xf>
    <xf numFmtId="0" fontId="20" fillId="6" borderId="75" xfId="12" applyFont="1" applyFill="1" applyBorder="1" applyProtection="1">
      <alignment vertical="center"/>
    </xf>
    <xf numFmtId="0" fontId="1" fillId="6" borderId="0" xfId="13" applyFill="1" applyProtection="1">
      <alignment vertical="center"/>
    </xf>
    <xf numFmtId="0" fontId="1" fillId="0" borderId="0" xfId="13" applyProtection="1">
      <alignment vertical="center"/>
    </xf>
    <xf numFmtId="0" fontId="32" fillId="6" borderId="0" xfId="12" applyFont="1" applyFill="1" applyAlignment="1" applyProtection="1">
      <alignment vertical="center"/>
    </xf>
    <xf numFmtId="0" fontId="20" fillId="6" borderId="0" xfId="12" applyFont="1" applyFill="1" applyAlignment="1" applyProtection="1">
      <alignment vertical="center"/>
    </xf>
    <xf numFmtId="0" fontId="1" fillId="6" borderId="0" xfId="13" applyFill="1" applyAlignment="1" applyProtection="1">
      <alignment vertical="center"/>
    </xf>
    <xf numFmtId="0" fontId="1" fillId="0" borderId="0" xfId="13" applyAlignment="1" applyProtection="1">
      <alignment vertical="center"/>
    </xf>
    <xf numFmtId="0" fontId="34" fillId="6" borderId="0" xfId="12" applyFont="1" applyFill="1" applyProtection="1">
      <alignment vertical="center"/>
    </xf>
    <xf numFmtId="0" fontId="35" fillId="6" borderId="0" xfId="12" applyFont="1" applyFill="1" applyProtection="1">
      <alignment vertical="center"/>
    </xf>
    <xf numFmtId="0" fontId="35" fillId="6" borderId="0" xfId="13" applyFont="1" applyFill="1" applyProtection="1">
      <alignment vertical="center"/>
    </xf>
    <xf numFmtId="0" fontId="35" fillId="0" borderId="0" xfId="13" applyFont="1" applyProtection="1">
      <alignment vertical="center"/>
    </xf>
    <xf numFmtId="0" fontId="34" fillId="6" borderId="0" xfId="12" applyFont="1" applyFill="1" applyBorder="1" applyProtection="1">
      <alignment vertical="center"/>
    </xf>
    <xf numFmtId="0" fontId="35" fillId="6" borderId="0" xfId="12" applyFont="1" applyFill="1" applyBorder="1" applyProtection="1">
      <alignment vertical="center"/>
    </xf>
    <xf numFmtId="0" fontId="34" fillId="0" borderId="97" xfId="12" applyFont="1" applyBorder="1" applyAlignment="1" applyProtection="1">
      <alignment horizontal="center" vertical="center" shrinkToFit="1"/>
      <protection locked="0"/>
    </xf>
    <xf numFmtId="0" fontId="34" fillId="0" borderId="97" xfId="12" applyFont="1" applyFill="1" applyBorder="1" applyAlignment="1" applyProtection="1">
      <alignment horizontal="center" vertical="center" shrinkToFit="1"/>
      <protection locked="0"/>
    </xf>
    <xf numFmtId="0" fontId="34" fillId="0" borderId="109" xfId="15" applyFont="1" applyBorder="1" applyAlignment="1" applyProtection="1">
      <alignment horizontal="center" vertical="center" shrinkToFit="1"/>
      <protection locked="0"/>
    </xf>
    <xf numFmtId="0" fontId="34" fillId="0" borderId="111" xfId="12" applyFont="1" applyBorder="1" applyAlignment="1" applyProtection="1">
      <alignment horizontal="center" vertical="center" shrinkToFit="1"/>
      <protection locked="0"/>
    </xf>
    <xf numFmtId="0" fontId="34" fillId="0" borderId="111" xfId="12" applyFont="1" applyFill="1" applyBorder="1" applyAlignment="1" applyProtection="1">
      <alignment horizontal="center" vertical="center" shrinkToFit="1"/>
      <protection locked="0"/>
    </xf>
    <xf numFmtId="0" fontId="34" fillId="0" borderId="122" xfId="15" applyFont="1" applyBorder="1" applyAlignment="1" applyProtection="1">
      <alignment horizontal="center" vertical="center" shrinkToFit="1"/>
      <protection locked="0"/>
    </xf>
    <xf numFmtId="0" fontId="34" fillId="8" borderId="20" xfId="12" applyFont="1" applyFill="1" applyBorder="1" applyAlignment="1" applyProtection="1">
      <alignment horizontal="center" vertical="center" shrinkToFit="1"/>
      <protection locked="0"/>
    </xf>
    <xf numFmtId="0" fontId="27" fillId="6" borderId="0" xfId="12" applyFont="1" applyFill="1" applyProtection="1">
      <alignment vertical="center"/>
    </xf>
    <xf numFmtId="0" fontId="34" fillId="0" borderId="135" xfId="12" applyFont="1" applyBorder="1" applyAlignment="1" applyProtection="1">
      <alignment horizontal="center" vertical="center" shrinkToFit="1"/>
      <protection locked="0"/>
    </xf>
    <xf numFmtId="0" fontId="34" fillId="6" borderId="122" xfId="12" applyFont="1" applyFill="1" applyBorder="1" applyAlignment="1" applyProtection="1">
      <alignment horizontal="center" vertical="center" shrinkToFit="1"/>
      <protection locked="0"/>
    </xf>
    <xf numFmtId="0" fontId="1" fillId="6" borderId="0" xfId="13" applyFont="1" applyFill="1" applyProtection="1">
      <alignment vertical="center"/>
    </xf>
    <xf numFmtId="0" fontId="34" fillId="0" borderId="144" xfId="12" applyFont="1" applyBorder="1" applyAlignment="1" applyProtection="1">
      <alignment horizontal="center" vertical="center" shrinkToFit="1"/>
      <protection locked="0"/>
    </xf>
    <xf numFmtId="0" fontId="34" fillId="6" borderId="0" xfId="12" applyFont="1" applyFill="1" applyBorder="1" applyAlignment="1" applyProtection="1">
      <alignment horizontal="center" vertical="center" shrinkToFit="1"/>
    </xf>
    <xf numFmtId="0" fontId="34" fillId="6" borderId="0" xfId="12" applyFont="1" applyFill="1" applyBorder="1" applyAlignment="1" applyProtection="1">
      <alignment horizontal="left" vertical="center" shrinkToFit="1"/>
    </xf>
    <xf numFmtId="177" fontId="34" fillId="6" borderId="0" xfId="12" applyNumberFormat="1" applyFont="1" applyFill="1" applyBorder="1" applyAlignment="1" applyProtection="1">
      <alignment horizontal="right" vertical="center" shrinkToFit="1"/>
    </xf>
    <xf numFmtId="177" fontId="34" fillId="6" borderId="0" xfId="12" applyNumberFormat="1" applyFont="1" applyFill="1" applyBorder="1" applyAlignment="1" applyProtection="1">
      <alignment horizontal="left" vertical="center" shrinkToFit="1"/>
    </xf>
    <xf numFmtId="0" fontId="27" fillId="6" borderId="0" xfId="12" applyFont="1" applyFill="1" applyBorder="1" applyProtection="1">
      <alignment vertical="center"/>
    </xf>
    <xf numFmtId="0" fontId="34" fillId="6" borderId="75" xfId="12" applyFont="1" applyFill="1" applyBorder="1" applyAlignment="1" applyProtection="1">
      <alignment vertical="center"/>
    </xf>
    <xf numFmtId="0" fontId="34" fillId="6" borderId="75" xfId="12" applyFont="1" applyFill="1" applyBorder="1" applyAlignment="1" applyProtection="1">
      <alignment horizontal="center" vertical="center"/>
    </xf>
    <xf numFmtId="0" fontId="34" fillId="6" borderId="31" xfId="12" applyFont="1" applyFill="1" applyBorder="1" applyProtection="1">
      <alignment vertical="center"/>
    </xf>
    <xf numFmtId="0" fontId="34" fillId="6" borderId="11" xfId="12" applyFont="1" applyFill="1" applyBorder="1" applyAlignment="1" applyProtection="1">
      <alignment vertical="center"/>
    </xf>
    <xf numFmtId="0" fontId="34" fillId="6" borderId="12" xfId="12" applyFont="1" applyFill="1" applyBorder="1" applyAlignment="1" applyProtection="1">
      <alignment vertical="center"/>
    </xf>
    <xf numFmtId="0" fontId="34" fillId="6" borderId="0" xfId="12" applyFont="1" applyFill="1" applyBorder="1" applyAlignment="1" applyProtection="1">
      <alignment vertical="center"/>
    </xf>
    <xf numFmtId="0" fontId="34" fillId="6" borderId="66" xfId="12" applyFont="1" applyFill="1" applyBorder="1" applyAlignment="1" applyProtection="1">
      <alignment vertical="center"/>
    </xf>
    <xf numFmtId="0" fontId="34" fillId="6" borderId="0" xfId="12" applyFont="1" applyFill="1" applyAlignment="1" applyProtection="1">
      <alignment vertical="center"/>
    </xf>
    <xf numFmtId="0" fontId="34" fillId="6" borderId="0" xfId="12" applyFont="1" applyFill="1" applyBorder="1" applyAlignment="1" applyProtection="1">
      <alignment horizontal="center" vertical="center"/>
    </xf>
    <xf numFmtId="0" fontId="35" fillId="6" borderId="0" xfId="12" applyFont="1" applyFill="1" applyAlignment="1" applyProtection="1">
      <alignment vertical="center"/>
    </xf>
    <xf numFmtId="0" fontId="35" fillId="6" borderId="0" xfId="12" applyFont="1" applyFill="1" applyBorder="1" applyAlignment="1" applyProtection="1">
      <alignment horizontal="center" vertical="center"/>
    </xf>
    <xf numFmtId="0" fontId="35" fillId="6" borderId="7" xfId="12" applyFont="1" applyFill="1" applyBorder="1" applyAlignment="1" applyProtection="1">
      <alignment vertical="center"/>
    </xf>
    <xf numFmtId="0" fontId="35" fillId="6" borderId="0" xfId="12" applyFont="1" applyFill="1" applyBorder="1" applyAlignment="1" applyProtection="1">
      <alignment vertical="center"/>
    </xf>
    <xf numFmtId="0" fontId="37" fillId="6" borderId="0" xfId="13" applyFont="1" applyFill="1" applyProtection="1">
      <alignment vertical="center"/>
    </xf>
    <xf numFmtId="0" fontId="1" fillId="0" borderId="0" xfId="13">
      <alignment vertical="center"/>
    </xf>
    <xf numFmtId="0" fontId="16" fillId="6" borderId="0" xfId="6" applyFill="1" applyProtection="1">
      <protection hidden="1"/>
    </xf>
    <xf numFmtId="0" fontId="16" fillId="6" borderId="0" xfId="6" applyFill="1"/>
    <xf numFmtId="0" fontId="1" fillId="0" borderId="0" xfId="16" applyFont="1" applyFill="1">
      <alignment vertical="center"/>
    </xf>
    <xf numFmtId="0" fontId="1" fillId="0" borderId="0" xfId="16" applyFont="1" applyFill="1" applyBorder="1">
      <alignment vertical="center"/>
    </xf>
    <xf numFmtId="0" fontId="34" fillId="0" borderId="41" xfId="16" applyFont="1" applyFill="1" applyBorder="1">
      <alignment vertical="center"/>
    </xf>
    <xf numFmtId="0" fontId="1" fillId="0" borderId="12" xfId="16" applyFont="1" applyFill="1" applyBorder="1">
      <alignment vertical="center"/>
    </xf>
    <xf numFmtId="0" fontId="1" fillId="0" borderId="48" xfId="16" applyFont="1" applyFill="1" applyBorder="1">
      <alignment vertical="center"/>
    </xf>
    <xf numFmtId="0" fontId="1" fillId="0" borderId="64" xfId="16" applyFont="1" applyFill="1" applyBorder="1">
      <alignment vertical="center"/>
    </xf>
    <xf numFmtId="178" fontId="3" fillId="0" borderId="0" xfId="16" applyNumberFormat="1" applyFont="1" applyFill="1" applyBorder="1">
      <alignment vertical="center"/>
    </xf>
    <xf numFmtId="0" fontId="1" fillId="0" borderId="38" xfId="16" applyFont="1" applyFill="1" applyBorder="1">
      <alignment vertical="center"/>
    </xf>
    <xf numFmtId="0" fontId="1" fillId="6" borderId="41" xfId="16" applyFont="1" applyFill="1" applyBorder="1">
      <alignment vertical="center"/>
    </xf>
    <xf numFmtId="0" fontId="1" fillId="6" borderId="12" xfId="16" applyFont="1" applyFill="1" applyBorder="1">
      <alignment vertical="center"/>
    </xf>
    <xf numFmtId="0" fontId="1" fillId="6" borderId="48" xfId="16" applyFont="1" applyFill="1" applyBorder="1">
      <alignment vertical="center"/>
    </xf>
    <xf numFmtId="0" fontId="1" fillId="6" borderId="39" xfId="16" applyFont="1" applyFill="1" applyBorder="1">
      <alignment vertical="center"/>
    </xf>
    <xf numFmtId="0" fontId="1" fillId="6" borderId="31" xfId="16" applyFont="1" applyFill="1" applyBorder="1">
      <alignment vertical="center"/>
    </xf>
    <xf numFmtId="0" fontId="1" fillId="6" borderId="42" xfId="16" applyFont="1" applyFill="1" applyBorder="1">
      <alignment vertical="center"/>
    </xf>
    <xf numFmtId="178" fontId="3" fillId="6" borderId="37" xfId="16" applyNumberFormat="1" applyFont="1" applyFill="1" applyBorder="1">
      <alignment vertical="center"/>
    </xf>
    <xf numFmtId="178" fontId="3" fillId="6" borderId="54" xfId="16" applyNumberFormat="1" applyFont="1" applyFill="1" applyBorder="1">
      <alignment vertical="center"/>
    </xf>
    <xf numFmtId="178" fontId="3" fillId="6" borderId="40" xfId="16" applyNumberFormat="1" applyFont="1" applyFill="1" applyBorder="1">
      <alignment vertical="center"/>
    </xf>
    <xf numFmtId="178" fontId="3" fillId="6" borderId="34" xfId="16" applyNumberFormat="1" applyFont="1" applyFill="1" applyBorder="1" applyAlignment="1">
      <alignment horizontal="center" vertical="center"/>
    </xf>
    <xf numFmtId="178" fontId="20" fillId="6" borderId="186" xfId="16" applyNumberFormat="1" applyFont="1" applyFill="1" applyBorder="1" applyAlignment="1">
      <alignment horizontal="center" vertical="center"/>
    </xf>
    <xf numFmtId="178" fontId="3" fillId="6" borderId="52" xfId="16" applyNumberFormat="1" applyFont="1" applyFill="1" applyBorder="1" applyAlignment="1">
      <alignment horizontal="center" vertical="center"/>
    </xf>
    <xf numFmtId="177" fontId="3" fillId="6" borderId="47" xfId="17" applyNumberFormat="1" applyFont="1" applyFill="1" applyBorder="1" applyAlignment="1">
      <alignment horizontal="right" vertical="center" shrinkToFit="1"/>
    </xf>
    <xf numFmtId="177" fontId="3" fillId="6" borderId="37" xfId="17" applyNumberFormat="1" applyFont="1" applyFill="1" applyBorder="1" applyAlignment="1">
      <alignment horizontal="right" vertical="center" shrinkToFit="1"/>
    </xf>
    <xf numFmtId="187" fontId="3" fillId="6" borderId="187" xfId="17" applyNumberFormat="1" applyFont="1" applyFill="1" applyBorder="1" applyAlignment="1">
      <alignment horizontal="right" vertical="center" shrinkToFit="1"/>
    </xf>
    <xf numFmtId="177" fontId="3" fillId="6" borderId="34" xfId="17" applyNumberFormat="1" applyFont="1" applyFill="1" applyBorder="1" applyAlignment="1">
      <alignment horizontal="right" vertical="center" shrinkToFit="1"/>
    </xf>
    <xf numFmtId="177" fontId="3" fillId="6" borderId="39" xfId="17" applyNumberFormat="1" applyFont="1" applyFill="1" applyBorder="1" applyAlignment="1">
      <alignment horizontal="right" vertical="center" shrinkToFit="1"/>
    </xf>
    <xf numFmtId="187" fontId="3" fillId="6" borderId="52" xfId="17" applyNumberFormat="1" applyFont="1" applyFill="1" applyBorder="1" applyAlignment="1">
      <alignment horizontal="right" vertical="center" shrinkToFit="1"/>
    </xf>
    <xf numFmtId="0" fontId="1" fillId="0" borderId="0" xfId="16" applyNumberFormat="1" applyFont="1" applyFill="1" applyBorder="1">
      <alignment vertical="center"/>
    </xf>
    <xf numFmtId="189" fontId="3" fillId="0" borderId="0" xfId="16" applyNumberFormat="1" applyFont="1" applyFill="1" applyBorder="1">
      <alignment vertical="center"/>
    </xf>
    <xf numFmtId="178" fontId="3" fillId="0" borderId="39" xfId="16" applyNumberFormat="1" applyFont="1" applyFill="1" applyBorder="1">
      <alignment vertical="center"/>
    </xf>
    <xf numFmtId="178" fontId="3" fillId="0" borderId="31" xfId="16" applyNumberFormat="1" applyFont="1" applyFill="1" applyBorder="1">
      <alignment vertical="center"/>
    </xf>
    <xf numFmtId="178" fontId="3" fillId="0" borderId="42" xfId="16" applyNumberFormat="1" applyFont="1" applyFill="1" applyBorder="1">
      <alignment vertical="center"/>
    </xf>
    <xf numFmtId="178" fontId="3" fillId="0" borderId="34" xfId="16" applyNumberFormat="1" applyFont="1" applyFill="1" applyBorder="1" applyAlignment="1">
      <alignment horizontal="center" vertical="center"/>
    </xf>
    <xf numFmtId="178" fontId="3" fillId="0" borderId="186" xfId="16" applyNumberFormat="1" applyFont="1" applyFill="1" applyBorder="1" applyAlignment="1">
      <alignment horizontal="center" vertical="center"/>
    </xf>
    <xf numFmtId="178" fontId="3" fillId="0" borderId="52" xfId="16" applyNumberFormat="1" applyFont="1" applyFill="1" applyBorder="1" applyAlignment="1">
      <alignment horizontal="center" vertical="center"/>
    </xf>
    <xf numFmtId="178" fontId="3" fillId="0" borderId="0" xfId="16" applyNumberFormat="1" applyFont="1" applyFill="1" applyBorder="1" applyAlignment="1">
      <alignment horizontal="center" vertical="center"/>
    </xf>
    <xf numFmtId="178" fontId="3" fillId="0" borderId="64" xfId="16" applyNumberFormat="1" applyFont="1" applyFill="1" applyBorder="1">
      <alignment vertical="center"/>
    </xf>
    <xf numFmtId="190" fontId="17" fillId="0" borderId="34" xfId="16" applyNumberFormat="1" applyFont="1" applyFill="1" applyBorder="1" applyAlignment="1">
      <alignment horizontal="right" vertical="center" shrinkToFit="1"/>
    </xf>
    <xf numFmtId="190" fontId="17" fillId="0" borderId="186" xfId="16" applyNumberFormat="1" applyFont="1" applyFill="1" applyBorder="1" applyAlignment="1">
      <alignment horizontal="right" vertical="center" shrinkToFit="1"/>
    </xf>
    <xf numFmtId="190" fontId="3" fillId="0" borderId="52" xfId="16" applyNumberFormat="1" applyFont="1" applyFill="1" applyBorder="1" applyAlignment="1">
      <alignment horizontal="right" vertical="center" shrinkToFit="1"/>
    </xf>
    <xf numFmtId="178" fontId="3" fillId="0" borderId="38" xfId="16" applyNumberFormat="1" applyFont="1" applyFill="1" applyBorder="1">
      <alignment vertical="center"/>
    </xf>
    <xf numFmtId="178" fontId="3" fillId="0" borderId="0" xfId="16" applyNumberFormat="1" applyFont="1" applyFill="1">
      <alignment vertical="center"/>
    </xf>
    <xf numFmtId="187" fontId="17" fillId="0" borderId="34" xfId="16" applyNumberFormat="1" applyFont="1" applyFill="1" applyBorder="1" applyAlignment="1">
      <alignment horizontal="right" vertical="center" shrinkToFit="1"/>
    </xf>
    <xf numFmtId="187" fontId="17" fillId="0" borderId="186" xfId="16" applyNumberFormat="1" applyFont="1" applyFill="1" applyBorder="1" applyAlignment="1">
      <alignment horizontal="right" vertical="center" shrinkToFit="1"/>
    </xf>
    <xf numFmtId="187" fontId="3" fillId="0" borderId="52" xfId="16" applyNumberFormat="1" applyFont="1" applyFill="1" applyBorder="1" applyAlignment="1">
      <alignment horizontal="right" vertical="center" shrinkToFit="1"/>
    </xf>
    <xf numFmtId="178" fontId="3" fillId="0" borderId="37" xfId="16" applyNumberFormat="1" applyFont="1" applyFill="1" applyBorder="1">
      <alignment vertical="center"/>
    </xf>
    <xf numFmtId="178" fontId="3" fillId="0" borderId="54" xfId="16" applyNumberFormat="1" applyFont="1" applyFill="1" applyBorder="1">
      <alignment vertical="center"/>
    </xf>
    <xf numFmtId="189" fontId="3" fillId="0" borderId="54" xfId="16" applyNumberFormat="1" applyFont="1" applyFill="1" applyBorder="1">
      <alignment vertical="center"/>
    </xf>
    <xf numFmtId="178" fontId="3" fillId="0" borderId="40" xfId="16" applyNumberFormat="1" applyFont="1" applyFill="1" applyBorder="1">
      <alignment vertical="center"/>
    </xf>
    <xf numFmtId="0" fontId="3" fillId="0" borderId="0" xfId="16" applyFont="1" applyFill="1">
      <alignment vertical="center"/>
    </xf>
    <xf numFmtId="0" fontId="1" fillId="0" borderId="48" xfId="16" applyFont="1" applyFill="1" applyBorder="1" applyAlignment="1"/>
    <xf numFmtId="0" fontId="1" fillId="0" borderId="38" xfId="16" applyFont="1" applyFill="1" applyBorder="1" applyAlignment="1"/>
    <xf numFmtId="177" fontId="3" fillId="6" borderId="34" xfId="16" applyNumberFormat="1" applyFont="1" applyFill="1" applyBorder="1" applyAlignment="1">
      <alignment horizontal="right" vertical="center" shrinkToFit="1"/>
    </xf>
    <xf numFmtId="177" fontId="3" fillId="6" borderId="186" xfId="16" applyNumberFormat="1" applyFont="1" applyFill="1" applyBorder="1" applyAlignment="1">
      <alignment horizontal="right" vertical="center" shrinkToFit="1"/>
    </xf>
    <xf numFmtId="187" fontId="3" fillId="6" borderId="52" xfId="16" applyNumberFormat="1" applyFont="1" applyFill="1" applyBorder="1" applyAlignment="1">
      <alignment horizontal="right" vertical="center" shrinkToFit="1"/>
    </xf>
    <xf numFmtId="177" fontId="3" fillId="0" borderId="34" xfId="16" applyNumberFormat="1" applyFont="1" applyFill="1" applyBorder="1" applyAlignment="1">
      <alignment horizontal="right" vertical="center" shrinkToFit="1"/>
    </xf>
    <xf numFmtId="177" fontId="3" fillId="0" borderId="186" xfId="16" applyNumberFormat="1" applyFont="1" applyFill="1" applyBorder="1" applyAlignment="1">
      <alignment horizontal="right" vertical="center" shrinkToFit="1"/>
    </xf>
    <xf numFmtId="0" fontId="3" fillId="0" borderId="0" xfId="16" applyFont="1" applyFill="1" applyBorder="1" applyAlignment="1"/>
    <xf numFmtId="0" fontId="1" fillId="0" borderId="0" xfId="16" applyFont="1" applyFill="1" applyBorder="1" applyAlignment="1"/>
    <xf numFmtId="189" fontId="3" fillId="0" borderId="12" xfId="16" applyNumberFormat="1" applyFont="1" applyFill="1" applyBorder="1">
      <alignment vertical="center"/>
    </xf>
    <xf numFmtId="0" fontId="1" fillId="0" borderId="54" xfId="16" applyFont="1" applyFill="1" applyBorder="1">
      <alignment vertical="center"/>
    </xf>
    <xf numFmtId="0" fontId="34" fillId="0" borderId="64" xfId="16" applyFont="1" applyFill="1" applyBorder="1">
      <alignment vertical="center"/>
    </xf>
    <xf numFmtId="0" fontId="1" fillId="0" borderId="54" xfId="17" applyFont="1" applyFill="1" applyBorder="1">
      <alignment vertical="center"/>
    </xf>
    <xf numFmtId="189" fontId="3" fillId="0" borderId="54" xfId="17" applyNumberFormat="1" applyFont="1" applyFill="1" applyBorder="1">
      <alignment vertical="center"/>
    </xf>
    <xf numFmtId="178" fontId="17" fillId="0" borderId="41" xfId="18" applyNumberFormat="1" applyFont="1" applyBorder="1" applyAlignment="1">
      <alignment vertical="center"/>
    </xf>
    <xf numFmtId="178" fontId="17" fillId="0" borderId="48" xfId="18" applyNumberFormat="1" applyFont="1" applyBorder="1" applyAlignment="1">
      <alignment vertical="center"/>
    </xf>
    <xf numFmtId="178" fontId="17" fillId="0" borderId="37" xfId="18" applyNumberFormat="1" applyFont="1" applyBorder="1" applyAlignment="1">
      <alignment vertical="center"/>
    </xf>
    <xf numFmtId="178" fontId="17" fillId="0" borderId="40" xfId="18" applyNumberFormat="1" applyFont="1" applyBorder="1" applyAlignment="1">
      <alignment vertical="center"/>
    </xf>
    <xf numFmtId="178" fontId="17" fillId="0" borderId="41" xfId="18" applyNumberFormat="1" applyFont="1" applyBorder="1" applyAlignment="1">
      <alignment horizontal="center" vertical="center"/>
    </xf>
    <xf numFmtId="178" fontId="17" fillId="0" borderId="52" xfId="18" applyNumberFormat="1" applyFont="1" applyBorder="1" applyAlignment="1">
      <alignment horizontal="center" vertical="center" wrapText="1"/>
    </xf>
    <xf numFmtId="178" fontId="24" fillId="0" borderId="53" xfId="18" applyNumberFormat="1" applyFont="1" applyBorder="1" applyAlignment="1">
      <alignment horizontal="center" vertical="center"/>
    </xf>
    <xf numFmtId="178" fontId="17" fillId="0" borderId="54" xfId="18" applyNumberFormat="1" applyFont="1" applyBorder="1" applyAlignment="1">
      <alignment horizontal="center" vertical="center" wrapText="1"/>
    </xf>
    <xf numFmtId="178" fontId="17" fillId="0" borderId="34" xfId="18" applyNumberFormat="1" applyFont="1" applyBorder="1" applyAlignment="1">
      <alignment horizontal="center" vertical="center"/>
    </xf>
    <xf numFmtId="177" fontId="17" fillId="0" borderId="15" xfId="19" applyNumberFormat="1" applyFont="1" applyFill="1" applyBorder="1" applyAlignment="1">
      <alignment horizontal="right" vertical="center" shrinkToFit="1"/>
    </xf>
    <xf numFmtId="177" fontId="17" fillId="0" borderId="41" xfId="19" applyNumberFormat="1" applyFont="1" applyFill="1" applyBorder="1" applyAlignment="1">
      <alignment horizontal="right" vertical="center" shrinkToFit="1"/>
    </xf>
    <xf numFmtId="187" fontId="17" fillId="0" borderId="55" xfId="19" applyNumberFormat="1" applyFont="1" applyFill="1" applyBorder="1" applyAlignment="1">
      <alignment horizontal="right" vertical="center" shrinkToFit="1"/>
    </xf>
    <xf numFmtId="177" fontId="17" fillId="0" borderId="53" xfId="19" applyNumberFormat="1" applyFont="1" applyFill="1" applyBorder="1" applyAlignment="1">
      <alignment horizontal="right" vertical="center" shrinkToFit="1"/>
    </xf>
    <xf numFmtId="187" fontId="17" fillId="0" borderId="56" xfId="19" applyNumberFormat="1" applyFont="1" applyFill="1" applyBorder="1" applyAlignment="1">
      <alignment horizontal="right" vertical="center" shrinkToFit="1"/>
    </xf>
    <xf numFmtId="187" fontId="17" fillId="0" borderId="15" xfId="19" applyNumberFormat="1" applyFont="1" applyBorder="1" applyAlignment="1">
      <alignment horizontal="right" vertical="center" shrinkToFit="1"/>
    </xf>
    <xf numFmtId="178" fontId="17" fillId="0" borderId="37" xfId="18" applyNumberFormat="1" applyFont="1" applyBorder="1" applyAlignment="1">
      <alignment horizontal="center" vertical="center"/>
    </xf>
    <xf numFmtId="178" fontId="17" fillId="0" borderId="57" xfId="18" applyNumberFormat="1" applyFont="1" applyBorder="1" applyAlignment="1">
      <alignment horizontal="center" vertical="center"/>
    </xf>
    <xf numFmtId="177" fontId="17" fillId="0" borderId="58" xfId="19" applyNumberFormat="1" applyFont="1" applyFill="1" applyBorder="1" applyAlignment="1">
      <alignment horizontal="right" vertical="center" shrinkToFit="1"/>
    </xf>
    <xf numFmtId="177" fontId="17" fillId="0" borderId="59" xfId="19" applyNumberFormat="1" applyFont="1" applyFill="1" applyBorder="1" applyAlignment="1">
      <alignment horizontal="right" vertical="center" shrinkToFit="1"/>
    </xf>
    <xf numFmtId="187" fontId="17" fillId="0" borderId="57" xfId="19" applyNumberFormat="1" applyFont="1" applyFill="1" applyBorder="1" applyAlignment="1">
      <alignment horizontal="right" vertical="center" shrinkToFit="1"/>
    </xf>
    <xf numFmtId="177" fontId="17" fillId="0" borderId="60" xfId="19" applyNumberFormat="1" applyFont="1" applyFill="1" applyBorder="1" applyAlignment="1">
      <alignment horizontal="right" vertical="center" shrinkToFit="1"/>
    </xf>
    <xf numFmtId="187" fontId="17" fillId="0" borderId="61" xfId="19" applyNumberFormat="1" applyFont="1" applyFill="1" applyBorder="1" applyAlignment="1">
      <alignment horizontal="right" vertical="center" shrinkToFit="1"/>
    </xf>
    <xf numFmtId="187" fontId="17" fillId="0" borderId="58" xfId="19" applyNumberFormat="1" applyFont="1" applyBorder="1" applyAlignment="1">
      <alignment horizontal="right" vertical="center" shrinkToFit="1"/>
    </xf>
    <xf numFmtId="178" fontId="17" fillId="0" borderId="48" xfId="18" applyNumberFormat="1" applyFont="1" applyBorder="1" applyAlignment="1">
      <alignment horizontal="center" vertical="center"/>
    </xf>
    <xf numFmtId="177" fontId="17" fillId="0" borderId="15" xfId="19" applyNumberFormat="1" applyFont="1" applyBorder="1" applyAlignment="1">
      <alignment horizontal="right" vertical="center" shrinkToFit="1"/>
    </xf>
    <xf numFmtId="177" fontId="17" fillId="0" borderId="41" xfId="19" applyNumberFormat="1" applyFont="1" applyBorder="1" applyAlignment="1">
      <alignment horizontal="right" vertical="center" shrinkToFit="1"/>
    </xf>
    <xf numFmtId="187" fontId="17" fillId="0" borderId="55" xfId="19" applyNumberFormat="1" applyFont="1" applyBorder="1" applyAlignment="1">
      <alignment horizontal="right" vertical="center" shrinkToFit="1"/>
    </xf>
    <xf numFmtId="177" fontId="17" fillId="0" borderId="53" xfId="19" applyNumberFormat="1" applyFont="1" applyBorder="1" applyAlignment="1">
      <alignment horizontal="right" vertical="center" shrinkToFit="1"/>
    </xf>
    <xf numFmtId="187" fontId="17" fillId="0" borderId="12" xfId="19" applyNumberFormat="1" applyFont="1" applyBorder="1" applyAlignment="1">
      <alignment horizontal="right" vertical="center" shrinkToFit="1"/>
    </xf>
    <xf numFmtId="0" fontId="1" fillId="0" borderId="37" xfId="16" applyFont="1" applyFill="1" applyBorder="1">
      <alignment vertical="center"/>
    </xf>
    <xf numFmtId="0" fontId="1" fillId="0" borderId="40" xfId="16" applyFont="1" applyFill="1" applyBorder="1">
      <alignment vertical="center"/>
    </xf>
    <xf numFmtId="0" fontId="20" fillId="0" borderId="36" xfId="8" applyFont="1" applyFill="1" applyBorder="1" applyAlignment="1">
      <alignment horizontal="center" vertical="center"/>
    </xf>
    <xf numFmtId="0" fontId="20" fillId="0" borderId="8" xfId="8" applyFont="1" applyFill="1" applyBorder="1" applyAlignment="1">
      <alignment horizontal="center" vertical="center"/>
    </xf>
    <xf numFmtId="0" fontId="20" fillId="0" borderId="9" xfId="8" applyFont="1" applyFill="1" applyBorder="1" applyAlignment="1">
      <alignment horizontal="center" vertical="center"/>
    </xf>
    <xf numFmtId="0" fontId="24" fillId="0" borderId="36" xfId="7" applyFont="1" applyFill="1" applyBorder="1" applyAlignment="1">
      <alignment horizontal="left" vertical="center"/>
    </xf>
    <xf numFmtId="0" fontId="24" fillId="0" borderId="8" xfId="7" applyFont="1" applyFill="1" applyBorder="1" applyAlignment="1">
      <alignment horizontal="left" vertical="center"/>
    </xf>
    <xf numFmtId="0" fontId="24" fillId="0" borderId="9" xfId="7" applyFont="1" applyFill="1" applyBorder="1" applyAlignment="1">
      <alignment horizontal="left" vertical="center"/>
    </xf>
    <xf numFmtId="178" fontId="20" fillId="0" borderId="36" xfId="8" applyNumberFormat="1" applyFont="1" applyFill="1" applyBorder="1" applyAlignment="1">
      <alignment horizontal="right" vertical="center" shrinkToFit="1"/>
    </xf>
    <xf numFmtId="178" fontId="20" fillId="0" borderId="8" xfId="8" applyNumberFormat="1" applyFont="1" applyFill="1" applyBorder="1" applyAlignment="1">
      <alignment horizontal="right" vertical="center" shrinkToFit="1"/>
    </xf>
    <xf numFmtId="178" fontId="20" fillId="0" borderId="9" xfId="8" applyNumberFormat="1" applyFont="1" applyFill="1" applyBorder="1" applyAlignment="1">
      <alignment horizontal="right" vertical="center" shrinkToFit="1"/>
    </xf>
    <xf numFmtId="0" fontId="20" fillId="0" borderId="36" xfId="8" applyFont="1" applyFill="1" applyBorder="1" applyAlignment="1">
      <alignment horizontal="left" vertical="center"/>
    </xf>
    <xf numFmtId="0" fontId="20" fillId="0" borderId="8" xfId="8" applyFont="1" applyFill="1" applyBorder="1" applyAlignment="1">
      <alignment horizontal="left" vertical="center"/>
    </xf>
    <xf numFmtId="0" fontId="20" fillId="0" borderId="9" xfId="8" applyFont="1" applyFill="1" applyBorder="1" applyAlignment="1">
      <alignment horizontal="left" vertical="center"/>
    </xf>
    <xf numFmtId="181" fontId="20" fillId="0" borderId="36" xfId="8" applyNumberFormat="1" applyFont="1" applyFill="1" applyBorder="1" applyAlignment="1">
      <alignment horizontal="right" vertical="center" shrinkToFit="1"/>
    </xf>
    <xf numFmtId="181" fontId="20" fillId="0" borderId="8" xfId="8" applyNumberFormat="1" applyFont="1" applyFill="1" applyBorder="1" applyAlignment="1">
      <alignment horizontal="right" vertical="center" shrinkToFit="1"/>
    </xf>
    <xf numFmtId="181" fontId="20" fillId="0" borderId="9" xfId="8" applyNumberFormat="1" applyFont="1" applyFill="1" applyBorder="1" applyAlignment="1">
      <alignment horizontal="right" vertical="center" shrinkToFit="1"/>
    </xf>
    <xf numFmtId="49" fontId="21" fillId="0" borderId="0" xfId="8" applyNumberFormat="1" applyFont="1" applyFill="1" applyAlignment="1">
      <alignment horizontal="center" vertical="center"/>
    </xf>
    <xf numFmtId="0" fontId="20" fillId="0" borderId="4" xfId="8" applyFont="1" applyFill="1" applyBorder="1" applyAlignment="1">
      <alignment horizontal="center" vertical="center"/>
    </xf>
    <xf numFmtId="0" fontId="20" fillId="0" borderId="23" xfId="8" applyFont="1" applyFill="1" applyBorder="1" applyAlignment="1">
      <alignment horizontal="center" vertical="center"/>
    </xf>
    <xf numFmtId="0" fontId="20" fillId="0" borderId="5" xfId="8" applyFont="1" applyFill="1" applyBorder="1" applyAlignment="1">
      <alignment horizontal="center" vertical="center"/>
    </xf>
    <xf numFmtId="0" fontId="20" fillId="0" borderId="49" xfId="8" applyFont="1" applyFill="1" applyBorder="1" applyAlignment="1">
      <alignment horizontal="center" vertical="center"/>
    </xf>
    <xf numFmtId="0" fontId="20" fillId="0" borderId="38" xfId="8" applyFont="1" applyFill="1" applyBorder="1" applyAlignment="1">
      <alignment horizontal="center" vertical="center"/>
    </xf>
    <xf numFmtId="0" fontId="20" fillId="0" borderId="63" xfId="8" applyFont="1" applyFill="1" applyBorder="1" applyAlignment="1">
      <alignment horizontal="center" vertical="center"/>
    </xf>
    <xf numFmtId="0" fontId="20" fillId="0" borderId="68" xfId="8" applyFont="1" applyFill="1" applyBorder="1" applyAlignment="1">
      <alignment horizontal="center" vertical="center"/>
    </xf>
    <xf numFmtId="0" fontId="20" fillId="0" borderId="40" xfId="8" applyFont="1" applyFill="1" applyBorder="1" applyAlignment="1">
      <alignment horizontal="center" vertical="center"/>
    </xf>
    <xf numFmtId="0" fontId="20" fillId="0" borderId="47" xfId="8" applyFont="1" applyFill="1" applyBorder="1" applyAlignment="1">
      <alignment horizontal="center" vertical="center"/>
    </xf>
    <xf numFmtId="0" fontId="20" fillId="0" borderId="62" xfId="8" applyFont="1" applyFill="1" applyBorder="1" applyAlignment="1">
      <alignment horizontal="center" vertical="center"/>
    </xf>
    <xf numFmtId="0" fontId="20" fillId="0" borderId="10" xfId="8" applyFont="1" applyFill="1" applyBorder="1" applyAlignment="1">
      <alignment horizontal="center" vertical="center"/>
    </xf>
    <xf numFmtId="0" fontId="20" fillId="0" borderId="64" xfId="8" applyFont="1" applyFill="1" applyBorder="1" applyAlignment="1">
      <alignment horizontal="center" vertical="center"/>
    </xf>
    <xf numFmtId="0" fontId="20" fillId="0" borderId="65" xfId="8" applyFont="1" applyFill="1" applyBorder="1" applyAlignment="1">
      <alignment horizontal="center" vertical="center"/>
    </xf>
    <xf numFmtId="0" fontId="20" fillId="0" borderId="37" xfId="8" applyFont="1" applyFill="1" applyBorder="1" applyAlignment="1">
      <alignment horizontal="center" vertical="center"/>
    </xf>
    <xf numFmtId="0" fontId="20" fillId="0" borderId="69" xfId="8" applyFont="1" applyFill="1" applyBorder="1" applyAlignment="1">
      <alignment horizontal="center" vertical="center"/>
    </xf>
    <xf numFmtId="0" fontId="20" fillId="0" borderId="7" xfId="8" applyFont="1" applyFill="1" applyBorder="1" applyAlignment="1">
      <alignment horizontal="center" vertical="center"/>
    </xf>
    <xf numFmtId="0" fontId="20" fillId="0" borderId="0" xfId="8" applyFont="1" applyFill="1" applyBorder="1" applyAlignment="1">
      <alignment horizontal="center" vertical="center"/>
    </xf>
    <xf numFmtId="0" fontId="20" fillId="0" borderId="24" xfId="8" applyFont="1" applyFill="1" applyBorder="1" applyAlignment="1">
      <alignment horizontal="center" vertical="center"/>
    </xf>
    <xf numFmtId="0" fontId="20" fillId="0" borderId="54" xfId="8" applyFont="1" applyFill="1" applyBorder="1" applyAlignment="1">
      <alignment horizontal="center" vertical="center"/>
    </xf>
    <xf numFmtId="0" fontId="20" fillId="0" borderId="66" xfId="8" applyFont="1" applyFill="1" applyBorder="1" applyAlignment="1">
      <alignment horizontal="center" vertical="center"/>
    </xf>
    <xf numFmtId="0" fontId="20" fillId="0" borderId="67" xfId="8" applyFont="1" applyFill="1" applyBorder="1" applyAlignment="1">
      <alignment horizontal="center" vertical="center"/>
    </xf>
    <xf numFmtId="0" fontId="20" fillId="0" borderId="1" xfId="8" applyFont="1" applyFill="1" applyBorder="1" applyAlignment="1">
      <alignment horizontal="center" vertical="center"/>
    </xf>
    <xf numFmtId="0" fontId="20" fillId="0" borderId="2" xfId="8" applyFont="1" applyFill="1" applyBorder="1" applyAlignment="1">
      <alignment horizontal="center" vertical="center"/>
    </xf>
    <xf numFmtId="0" fontId="20" fillId="0" borderId="3" xfId="8" applyFont="1" applyFill="1" applyBorder="1" applyAlignment="1">
      <alignment horizontal="center" vertical="center"/>
    </xf>
    <xf numFmtId="181" fontId="20" fillId="0" borderId="7" xfId="8" applyNumberFormat="1" applyFont="1" applyFill="1" applyBorder="1" applyAlignment="1">
      <alignment horizontal="right" vertical="center" shrinkToFit="1"/>
    </xf>
    <xf numFmtId="181" fontId="20" fillId="0" borderId="0" xfId="8" applyNumberFormat="1" applyFont="1" applyFill="1" applyBorder="1" applyAlignment="1">
      <alignment horizontal="right" vertical="center" shrinkToFit="1"/>
    </xf>
    <xf numFmtId="181" fontId="20" fillId="0" borderId="66" xfId="8" applyNumberFormat="1" applyFont="1" applyFill="1" applyBorder="1" applyAlignment="1">
      <alignment horizontal="right" vertical="center" shrinkToFit="1"/>
    </xf>
    <xf numFmtId="178" fontId="20" fillId="0" borderId="7" xfId="8" applyNumberFormat="1" applyFont="1" applyFill="1" applyBorder="1" applyAlignment="1">
      <alignment horizontal="right" vertical="center" shrinkToFit="1"/>
    </xf>
    <xf numFmtId="178" fontId="20" fillId="0" borderId="0" xfId="8" applyNumberFormat="1" applyFont="1" applyFill="1" applyBorder="1" applyAlignment="1">
      <alignment horizontal="right" vertical="center" shrinkToFit="1"/>
    </xf>
    <xf numFmtId="178" fontId="20" fillId="0" borderId="66" xfId="8" applyNumberFormat="1" applyFont="1" applyFill="1" applyBorder="1" applyAlignment="1">
      <alignment horizontal="right" vertical="center" shrinkToFit="1"/>
    </xf>
    <xf numFmtId="0" fontId="20" fillId="0" borderId="7" xfId="8" applyFont="1" applyFill="1" applyBorder="1" applyAlignment="1">
      <alignment horizontal="left" vertical="center"/>
    </xf>
    <xf numFmtId="0" fontId="20" fillId="0" borderId="0" xfId="8" applyFont="1" applyFill="1" applyBorder="1" applyAlignment="1">
      <alignment horizontal="left" vertical="center"/>
    </xf>
    <xf numFmtId="0" fontId="20" fillId="0" borderId="66" xfId="8" applyFont="1" applyFill="1" applyBorder="1" applyAlignment="1">
      <alignment horizontal="left" vertical="center"/>
    </xf>
    <xf numFmtId="0" fontId="20" fillId="0" borderId="14" xfId="8" applyFont="1" applyFill="1" applyBorder="1" applyAlignment="1">
      <alignment horizontal="center" vertical="center"/>
    </xf>
    <xf numFmtId="0" fontId="20" fillId="0" borderId="48" xfId="8" applyFont="1" applyFill="1" applyBorder="1" applyAlignment="1">
      <alignment horizontal="center" vertical="center"/>
    </xf>
    <xf numFmtId="0" fontId="20" fillId="0" borderId="15" xfId="8" applyFont="1" applyFill="1" applyBorder="1" applyAlignment="1">
      <alignment horizontal="center" vertical="center"/>
    </xf>
    <xf numFmtId="0" fontId="20" fillId="0" borderId="50" xfId="8" applyFont="1" applyFill="1" applyBorder="1" applyAlignment="1">
      <alignment horizontal="center" vertical="center"/>
    </xf>
    <xf numFmtId="0" fontId="20" fillId="0" borderId="70" xfId="8" applyFont="1" applyFill="1" applyBorder="1" applyAlignment="1">
      <alignment horizontal="center" vertical="center"/>
    </xf>
    <xf numFmtId="0" fontId="20" fillId="0" borderId="71" xfId="8" applyFont="1" applyFill="1" applyBorder="1" applyAlignment="1">
      <alignment horizontal="center" vertical="center"/>
    </xf>
    <xf numFmtId="0" fontId="20" fillId="0" borderId="41" xfId="8" applyFont="1" applyFill="1" applyBorder="1" applyAlignment="1">
      <alignment horizontal="center" vertical="center"/>
    </xf>
    <xf numFmtId="0" fontId="20" fillId="0" borderId="16" xfId="8" applyFont="1" applyFill="1" applyBorder="1" applyAlignment="1">
      <alignment horizontal="center" vertical="center"/>
    </xf>
    <xf numFmtId="0" fontId="20" fillId="0" borderId="72" xfId="8" applyFont="1" applyFill="1" applyBorder="1" applyAlignment="1">
      <alignment horizontal="center" vertical="center"/>
    </xf>
    <xf numFmtId="0" fontId="20" fillId="0" borderId="73" xfId="8" applyFont="1" applyFill="1" applyBorder="1" applyAlignment="1">
      <alignment horizontal="center" vertical="center"/>
    </xf>
    <xf numFmtId="0" fontId="20" fillId="0" borderId="11" xfId="8" applyFont="1" applyFill="1" applyBorder="1" applyAlignment="1">
      <alignment horizontal="center" vertical="center"/>
    </xf>
    <xf numFmtId="0" fontId="20" fillId="0" borderId="12" xfId="8" applyFont="1" applyFill="1" applyBorder="1" applyAlignment="1">
      <alignment horizontal="center" vertical="center"/>
    </xf>
    <xf numFmtId="0" fontId="20" fillId="0" borderId="74" xfId="8" applyFont="1" applyFill="1" applyBorder="1" applyAlignment="1">
      <alignment horizontal="center" vertical="center"/>
    </xf>
    <xf numFmtId="0" fontId="20" fillId="0" borderId="75" xfId="8" applyFont="1" applyFill="1" applyBorder="1" applyAlignment="1">
      <alignment horizontal="center" vertical="center"/>
    </xf>
    <xf numFmtId="49" fontId="20" fillId="0" borderId="41" xfId="8" applyNumberFormat="1" applyFont="1" applyFill="1" applyBorder="1" applyAlignment="1">
      <alignment horizontal="center" vertical="center"/>
    </xf>
    <xf numFmtId="49" fontId="20" fillId="0" borderId="12" xfId="8" applyNumberFormat="1" applyFont="1" applyFill="1" applyBorder="1" applyAlignment="1">
      <alignment horizontal="center" vertical="center"/>
    </xf>
    <xf numFmtId="49" fontId="20" fillId="0" borderId="13" xfId="8" applyNumberFormat="1" applyFont="1" applyFill="1" applyBorder="1" applyAlignment="1">
      <alignment horizontal="center" vertical="center"/>
    </xf>
    <xf numFmtId="49" fontId="20" fillId="0" borderId="64" xfId="8" applyNumberFormat="1" applyFont="1" applyFill="1" applyBorder="1" applyAlignment="1">
      <alignment horizontal="center" vertical="center"/>
    </xf>
    <xf numFmtId="49" fontId="20" fillId="0" borderId="0" xfId="8" applyNumberFormat="1" applyFont="1" applyFill="1" applyBorder="1" applyAlignment="1">
      <alignment horizontal="center" vertical="center"/>
    </xf>
    <xf numFmtId="49" fontId="20" fillId="0" borderId="66" xfId="8" applyNumberFormat="1" applyFont="1" applyFill="1" applyBorder="1" applyAlignment="1">
      <alignment horizontal="center" vertical="center"/>
    </xf>
    <xf numFmtId="49" fontId="20" fillId="0" borderId="72" xfId="8" applyNumberFormat="1" applyFont="1" applyFill="1" applyBorder="1" applyAlignment="1">
      <alignment horizontal="center" vertical="center"/>
    </xf>
    <xf numFmtId="49" fontId="20" fillId="0" borderId="75" xfId="8" applyNumberFormat="1" applyFont="1" applyFill="1" applyBorder="1" applyAlignment="1">
      <alignment horizontal="center" vertical="center"/>
    </xf>
    <xf numFmtId="49" fontId="20" fillId="0" borderId="76" xfId="8" applyNumberFormat="1" applyFont="1" applyFill="1" applyBorder="1" applyAlignment="1">
      <alignment horizontal="center" vertical="center"/>
    </xf>
    <xf numFmtId="0" fontId="20" fillId="0" borderId="30" xfId="8" applyFont="1" applyFill="1" applyBorder="1" applyAlignment="1">
      <alignment vertical="center"/>
    </xf>
    <xf numFmtId="0" fontId="20" fillId="0" borderId="31" xfId="8" applyFont="1" applyFill="1" applyBorder="1" applyAlignment="1">
      <alignment vertical="center"/>
    </xf>
    <xf numFmtId="0" fontId="20" fillId="0" borderId="42" xfId="8" applyFont="1" applyFill="1" applyBorder="1" applyAlignment="1">
      <alignment vertical="center"/>
    </xf>
    <xf numFmtId="0" fontId="20" fillId="0" borderId="39" xfId="8" applyFont="1" applyFill="1" applyBorder="1" applyAlignment="1">
      <alignment horizontal="center" vertical="center"/>
    </xf>
    <xf numFmtId="0" fontId="20" fillId="0" borderId="31" xfId="8" applyFont="1" applyFill="1" applyBorder="1" applyAlignment="1">
      <alignment horizontal="center" vertical="center"/>
    </xf>
    <xf numFmtId="0" fontId="24" fillId="0" borderId="7" xfId="7" applyFont="1" applyFill="1" applyBorder="1" applyAlignment="1">
      <alignment horizontal="left" vertical="center"/>
    </xf>
    <xf numFmtId="0" fontId="24" fillId="0" borderId="0" xfId="7" applyFont="1" applyFill="1" applyBorder="1" applyAlignment="1">
      <alignment horizontal="left" vertical="center"/>
    </xf>
    <xf numFmtId="0" fontId="24" fillId="0" borderId="66" xfId="7" applyFont="1" applyFill="1" applyBorder="1" applyAlignment="1">
      <alignment horizontal="left" vertical="center"/>
    </xf>
    <xf numFmtId="182" fontId="20" fillId="0" borderId="7" xfId="8" applyNumberFormat="1" applyFont="1" applyFill="1" applyBorder="1" applyAlignment="1">
      <alignment horizontal="right" vertical="center" shrinkToFit="1"/>
    </xf>
    <xf numFmtId="182" fontId="20" fillId="0" borderId="0" xfId="8" applyNumberFormat="1" applyFont="1" applyFill="1" applyBorder="1" applyAlignment="1">
      <alignment horizontal="right" vertical="center" shrinkToFit="1"/>
    </xf>
    <xf numFmtId="182" fontId="20" fillId="0" borderId="66" xfId="8" applyNumberFormat="1" applyFont="1" applyFill="1" applyBorder="1" applyAlignment="1">
      <alignment horizontal="right" vertical="center" shrinkToFit="1"/>
    </xf>
    <xf numFmtId="183" fontId="20" fillId="0" borderId="7" xfId="8" applyNumberFormat="1" applyFont="1" applyFill="1" applyBorder="1" applyAlignment="1">
      <alignment horizontal="right" vertical="center" shrinkToFit="1"/>
    </xf>
    <xf numFmtId="183" fontId="20" fillId="0" borderId="0" xfId="8" applyNumberFormat="1" applyFont="1" applyFill="1" applyBorder="1" applyAlignment="1">
      <alignment horizontal="right" vertical="center" shrinkToFit="1"/>
    </xf>
    <xf numFmtId="183" fontId="20" fillId="0" borderId="66" xfId="8" applyNumberFormat="1" applyFont="1" applyFill="1" applyBorder="1" applyAlignment="1">
      <alignment horizontal="right" vertical="center" shrinkToFit="1"/>
    </xf>
    <xf numFmtId="0" fontId="20" fillId="0" borderId="77" xfId="8" applyFont="1" applyFill="1" applyBorder="1" applyAlignment="1">
      <alignment horizontal="center" vertical="center"/>
    </xf>
    <xf numFmtId="0" fontId="20" fillId="0" borderId="45" xfId="8" applyFont="1" applyFill="1" applyBorder="1" applyAlignment="1">
      <alignment vertical="center"/>
    </xf>
    <xf numFmtId="0" fontId="20" fillId="0" borderId="25" xfId="8" applyFont="1" applyFill="1" applyBorder="1" applyAlignment="1">
      <alignment vertical="center"/>
    </xf>
    <xf numFmtId="0" fontId="20" fillId="0" borderId="46" xfId="8" applyFont="1" applyFill="1" applyBorder="1" applyAlignment="1">
      <alignment vertical="center"/>
    </xf>
    <xf numFmtId="178" fontId="20" fillId="0" borderId="45" xfId="8" applyNumberFormat="1" applyFont="1" applyFill="1" applyBorder="1" applyAlignment="1">
      <alignment horizontal="right" vertical="center" shrinkToFit="1"/>
    </xf>
    <xf numFmtId="178" fontId="20" fillId="0" borderId="25" xfId="8" applyNumberFormat="1" applyFont="1" applyFill="1" applyBorder="1" applyAlignment="1">
      <alignment horizontal="right" vertical="center" shrinkToFit="1"/>
    </xf>
    <xf numFmtId="178" fontId="20" fillId="0" borderId="26" xfId="8" applyNumberFormat="1" applyFont="1" applyFill="1" applyBorder="1" applyAlignment="1">
      <alignment horizontal="right" vertical="center" shrinkToFit="1"/>
    </xf>
    <xf numFmtId="0" fontId="20" fillId="0" borderId="39" xfId="8" applyFont="1" applyFill="1" applyBorder="1" applyAlignment="1">
      <alignment vertical="center"/>
    </xf>
    <xf numFmtId="178" fontId="20" fillId="0" borderId="39" xfId="8" applyNumberFormat="1" applyFont="1" applyFill="1" applyBorder="1" applyAlignment="1">
      <alignment horizontal="right" vertical="center" shrinkToFit="1"/>
    </xf>
    <xf numFmtId="178" fontId="20" fillId="0" borderId="31" xfId="8" applyNumberFormat="1" applyFont="1" applyFill="1" applyBorder="1" applyAlignment="1">
      <alignment horizontal="right" vertical="center" shrinkToFit="1"/>
    </xf>
    <xf numFmtId="178" fontId="20" fillId="0" borderId="32" xfId="8" applyNumberFormat="1" applyFont="1" applyFill="1" applyBorder="1" applyAlignment="1">
      <alignment horizontal="right" vertical="center" shrinkToFit="1"/>
    </xf>
    <xf numFmtId="0" fontId="20" fillId="0" borderId="44" xfId="8" applyFont="1" applyFill="1" applyBorder="1" applyAlignment="1">
      <alignment vertical="center"/>
    </xf>
    <xf numFmtId="0" fontId="20" fillId="0" borderId="18" xfId="8" applyFont="1" applyFill="1" applyBorder="1" applyAlignment="1">
      <alignment vertical="center"/>
    </xf>
    <xf numFmtId="0" fontId="20" fillId="0" borderId="43" xfId="8" applyFont="1" applyFill="1" applyBorder="1" applyAlignment="1">
      <alignment vertical="center"/>
    </xf>
    <xf numFmtId="185" fontId="20" fillId="0" borderId="44" xfId="8" applyNumberFormat="1" applyFont="1" applyFill="1" applyBorder="1" applyAlignment="1">
      <alignment horizontal="right" vertical="center" shrinkToFit="1"/>
    </xf>
    <xf numFmtId="185" fontId="20" fillId="0" borderId="18" xfId="8" applyNumberFormat="1" applyFont="1" applyFill="1" applyBorder="1" applyAlignment="1">
      <alignment horizontal="right" vertical="center" shrinkToFit="1"/>
    </xf>
    <xf numFmtId="185" fontId="20" fillId="0" borderId="19" xfId="8" applyNumberFormat="1" applyFont="1" applyFill="1" applyBorder="1" applyAlignment="1">
      <alignment horizontal="right" vertical="center" shrinkToFit="1"/>
    </xf>
    <xf numFmtId="0" fontId="20" fillId="0" borderId="36" xfId="8" applyFont="1" applyFill="1" applyBorder="1" applyAlignment="1">
      <alignment horizontal="center" vertical="center" wrapText="1"/>
    </xf>
    <xf numFmtId="0" fontId="20" fillId="0" borderId="8" xfId="8" applyFont="1" applyFill="1" applyBorder="1" applyAlignment="1">
      <alignment horizontal="center" vertical="center" wrapText="1"/>
    </xf>
    <xf numFmtId="0" fontId="20" fillId="0" borderId="23" xfId="8" applyFont="1" applyFill="1" applyBorder="1" applyAlignment="1">
      <alignment horizontal="center" vertical="center" wrapText="1"/>
    </xf>
    <xf numFmtId="0" fontId="20" fillId="0" borderId="7" xfId="8" applyFont="1" applyFill="1" applyBorder="1" applyAlignment="1">
      <alignment horizontal="center" vertical="center" wrapText="1"/>
    </xf>
    <xf numFmtId="0" fontId="20" fillId="0" borderId="0" xfId="8" applyFont="1" applyFill="1" applyBorder="1" applyAlignment="1">
      <alignment horizontal="center" vertical="center" wrapText="1"/>
    </xf>
    <xf numFmtId="0" fontId="20" fillId="0" borderId="38" xfId="8" applyFont="1" applyFill="1" applyBorder="1" applyAlignment="1">
      <alignment horizontal="center" vertical="center" wrapText="1"/>
    </xf>
    <xf numFmtId="0" fontId="20" fillId="0" borderId="74" xfId="8" applyFont="1" applyFill="1" applyBorder="1" applyAlignment="1">
      <alignment horizontal="center" vertical="center" wrapText="1"/>
    </xf>
    <xf numFmtId="0" fontId="20" fillId="0" borderId="75" xfId="8" applyFont="1" applyFill="1" applyBorder="1" applyAlignment="1">
      <alignment horizontal="center" vertical="center" wrapText="1"/>
    </xf>
    <xf numFmtId="0" fontId="20" fillId="0" borderId="70" xfId="8" applyFont="1" applyFill="1" applyBorder="1" applyAlignment="1">
      <alignment horizontal="center" vertical="center" wrapText="1"/>
    </xf>
    <xf numFmtId="0" fontId="24" fillId="0" borderId="62" xfId="8" applyFont="1" applyFill="1" applyBorder="1" applyAlignment="1">
      <alignment vertical="center"/>
    </xf>
    <xf numFmtId="0" fontId="24" fillId="0" borderId="25" xfId="8" applyFont="1" applyFill="1" applyBorder="1" applyAlignment="1">
      <alignment vertical="center"/>
    </xf>
    <xf numFmtId="0" fontId="24" fillId="0" borderId="46" xfId="8" applyFont="1" applyFill="1" applyBorder="1" applyAlignment="1">
      <alignment vertical="center"/>
    </xf>
    <xf numFmtId="178" fontId="24" fillId="0" borderId="62" xfId="8" applyNumberFormat="1" applyFont="1" applyFill="1" applyBorder="1" applyAlignment="1">
      <alignment horizontal="right" vertical="center" shrinkToFit="1"/>
    </xf>
    <xf numFmtId="178" fontId="24" fillId="0" borderId="8" xfId="8" applyNumberFormat="1" applyFont="1" applyFill="1" applyBorder="1" applyAlignment="1">
      <alignment horizontal="right" vertical="center" shrinkToFit="1"/>
    </xf>
    <xf numFmtId="178" fontId="24" fillId="0" borderId="9" xfId="8" applyNumberFormat="1" applyFont="1" applyFill="1" applyBorder="1" applyAlignment="1">
      <alignment horizontal="right" vertical="center" shrinkToFit="1"/>
    </xf>
    <xf numFmtId="0" fontId="20" fillId="0" borderId="30" xfId="8" applyFont="1" applyFill="1" applyBorder="1" applyAlignment="1">
      <alignment horizontal="center" vertical="center"/>
    </xf>
    <xf numFmtId="0" fontId="20" fillId="0" borderId="42" xfId="8" applyFont="1" applyFill="1" applyBorder="1" applyAlignment="1">
      <alignment horizontal="center" vertical="center"/>
    </xf>
    <xf numFmtId="0" fontId="20" fillId="0" borderId="39" xfId="8" applyFont="1" applyFill="1" applyBorder="1" applyAlignment="1">
      <alignment horizontal="center" vertical="center" shrinkToFit="1"/>
    </xf>
    <xf numFmtId="0" fontId="20" fillId="0" borderId="31" xfId="8" applyFont="1" applyFill="1" applyBorder="1" applyAlignment="1">
      <alignment horizontal="center" vertical="center" shrinkToFit="1"/>
    </xf>
    <xf numFmtId="0" fontId="20" fillId="0" borderId="42" xfId="8" applyFont="1" applyFill="1" applyBorder="1" applyAlignment="1">
      <alignment horizontal="center" vertical="center" shrinkToFit="1"/>
    </xf>
    <xf numFmtId="0" fontId="20" fillId="0" borderId="32" xfId="8" applyFont="1" applyFill="1" applyBorder="1" applyAlignment="1">
      <alignment horizontal="center" vertical="center" shrinkToFit="1"/>
    </xf>
    <xf numFmtId="0" fontId="24" fillId="0" borderId="41" xfId="8" applyFont="1" applyFill="1" applyBorder="1" applyAlignment="1">
      <alignment vertical="center"/>
    </xf>
    <xf numFmtId="0" fontId="24" fillId="0" borderId="31" xfId="8" applyFont="1" applyFill="1" applyBorder="1" applyAlignment="1">
      <alignment vertical="center"/>
    </xf>
    <xf numFmtId="0" fontId="24" fillId="0" borderId="42" xfId="8" applyFont="1" applyFill="1" applyBorder="1" applyAlignment="1">
      <alignment vertical="center"/>
    </xf>
    <xf numFmtId="178" fontId="24" fillId="0" borderId="39" xfId="8" applyNumberFormat="1" applyFont="1" applyFill="1" applyBorder="1" applyAlignment="1">
      <alignment horizontal="right" vertical="center" shrinkToFit="1"/>
    </xf>
    <xf numFmtId="178" fontId="24" fillId="0" borderId="31" xfId="8" applyNumberFormat="1" applyFont="1" applyFill="1" applyBorder="1" applyAlignment="1">
      <alignment horizontal="right" vertical="center" shrinkToFit="1"/>
    </xf>
    <xf numFmtId="178" fontId="24" fillId="0" borderId="32" xfId="8" applyNumberFormat="1" applyFont="1" applyFill="1" applyBorder="1" applyAlignment="1">
      <alignment horizontal="right" vertical="center" shrinkToFit="1"/>
    </xf>
    <xf numFmtId="181" fontId="20" fillId="0" borderId="39" xfId="8" applyNumberFormat="1" applyFont="1" applyFill="1" applyBorder="1" applyAlignment="1">
      <alignment horizontal="right" vertical="center" shrinkToFit="1"/>
    </xf>
    <xf numFmtId="181" fontId="20" fillId="0" borderId="31" xfId="8" applyNumberFormat="1" applyFont="1" applyFill="1" applyBorder="1" applyAlignment="1">
      <alignment horizontal="right" vertical="center" shrinkToFit="1"/>
    </xf>
    <xf numFmtId="181" fontId="20" fillId="0" borderId="42" xfId="8" applyNumberFormat="1" applyFont="1" applyFill="1" applyBorder="1" applyAlignment="1">
      <alignment horizontal="right" vertical="center" shrinkToFit="1"/>
    </xf>
    <xf numFmtId="181" fontId="20" fillId="0" borderId="32" xfId="8" applyNumberFormat="1" applyFont="1" applyFill="1" applyBorder="1" applyAlignment="1">
      <alignment horizontal="right" vertical="center" shrinkToFit="1"/>
    </xf>
    <xf numFmtId="0" fontId="24" fillId="0" borderId="41" xfId="9" applyFont="1" applyFill="1" applyBorder="1" applyAlignment="1">
      <alignment horizontal="center" vertical="center" shrinkToFit="1"/>
    </xf>
    <xf numFmtId="0" fontId="24" fillId="0" borderId="12" xfId="9" applyFont="1" applyFill="1" applyBorder="1" applyAlignment="1">
      <alignment horizontal="center" vertical="center" shrinkToFit="1"/>
    </xf>
    <xf numFmtId="0" fontId="24" fillId="0" borderId="48" xfId="9" applyFont="1" applyFill="1" applyBorder="1" applyAlignment="1">
      <alignment horizontal="center" vertical="center" shrinkToFit="1"/>
    </xf>
    <xf numFmtId="178" fontId="20" fillId="0" borderId="42" xfId="8" applyNumberFormat="1" applyFont="1" applyFill="1" applyBorder="1" applyAlignment="1">
      <alignment horizontal="right" vertical="center" shrinkToFit="1"/>
    </xf>
    <xf numFmtId="0" fontId="20" fillId="0" borderId="74" xfId="8" applyFont="1" applyFill="1" applyBorder="1" applyAlignment="1">
      <alignment horizontal="left" vertical="center"/>
    </xf>
    <xf numFmtId="0" fontId="20" fillId="0" borderId="75" xfId="8" applyFont="1" applyFill="1" applyBorder="1" applyAlignment="1">
      <alignment horizontal="left" vertical="center"/>
    </xf>
    <xf numFmtId="0" fontId="20" fillId="0" borderId="76" xfId="8" applyFont="1" applyFill="1" applyBorder="1" applyAlignment="1">
      <alignment horizontal="left" vertical="center"/>
    </xf>
    <xf numFmtId="181" fontId="20" fillId="0" borderId="74" xfId="8" applyNumberFormat="1" applyFont="1" applyFill="1" applyBorder="1" applyAlignment="1">
      <alignment horizontal="right" vertical="center" shrinkToFit="1"/>
    </xf>
    <xf numFmtId="181" fontId="20" fillId="0" borderId="75" xfId="8" applyNumberFormat="1" applyFont="1" applyFill="1" applyBorder="1" applyAlignment="1">
      <alignment horizontal="right" vertical="center" shrinkToFit="1"/>
    </xf>
    <xf numFmtId="181" fontId="20" fillId="0" borderId="76" xfId="8" applyNumberFormat="1" applyFont="1" applyFill="1" applyBorder="1" applyAlignment="1">
      <alignment horizontal="right" vertical="center" shrinkToFit="1"/>
    </xf>
    <xf numFmtId="0" fontId="20" fillId="0" borderId="36" xfId="10" applyFont="1" applyFill="1" applyBorder="1" applyAlignment="1">
      <alignment horizontal="left" vertical="center"/>
    </xf>
    <xf numFmtId="0" fontId="20" fillId="0" borderId="8" xfId="10" applyFont="1" applyFill="1" applyBorder="1" applyAlignment="1">
      <alignment horizontal="left" vertical="center"/>
    </xf>
    <xf numFmtId="0" fontId="20" fillId="0" borderId="9" xfId="10" applyFont="1" applyFill="1" applyBorder="1" applyAlignment="1">
      <alignment horizontal="left" vertical="center"/>
    </xf>
    <xf numFmtId="185" fontId="24" fillId="0" borderId="41" xfId="8" applyNumberFormat="1" applyFont="1" applyFill="1" applyBorder="1" applyAlignment="1">
      <alignment horizontal="right" vertical="center" shrinkToFit="1"/>
    </xf>
    <xf numFmtId="185" fontId="24" fillId="0" borderId="12" xfId="8" applyNumberFormat="1" applyFont="1" applyFill="1" applyBorder="1" applyAlignment="1">
      <alignment horizontal="right" vertical="center" shrinkToFit="1"/>
    </xf>
    <xf numFmtId="185" fontId="24" fillId="0" borderId="13" xfId="8" applyNumberFormat="1" applyFont="1" applyFill="1" applyBorder="1" applyAlignment="1">
      <alignment horizontal="right" vertical="center" shrinkToFit="1"/>
    </xf>
    <xf numFmtId="0" fontId="24" fillId="0" borderId="44" xfId="9" applyFont="1" applyFill="1" applyBorder="1" applyAlignment="1">
      <alignment horizontal="center" vertical="center" shrinkToFit="1"/>
    </xf>
    <xf numFmtId="0" fontId="24" fillId="0" borderId="18" xfId="9" applyFont="1" applyFill="1" applyBorder="1" applyAlignment="1">
      <alignment horizontal="center" vertical="center" shrinkToFit="1"/>
    </xf>
    <xf numFmtId="0" fontId="24" fillId="0" borderId="43" xfId="9" applyFont="1" applyFill="1" applyBorder="1" applyAlignment="1">
      <alignment horizontal="center" vertical="center" shrinkToFit="1"/>
    </xf>
    <xf numFmtId="0" fontId="26" fillId="0" borderId="0" xfId="8" applyFont="1" applyFill="1" applyBorder="1" applyAlignment="1">
      <alignment horizontal="left" vertical="center" wrapText="1"/>
    </xf>
    <xf numFmtId="0" fontId="26" fillId="0" borderId="66" xfId="8" applyFont="1" applyFill="1" applyBorder="1" applyAlignment="1">
      <alignment horizontal="left" vertical="center" wrapText="1"/>
    </xf>
    <xf numFmtId="0" fontId="24" fillId="0" borderId="12" xfId="8" applyFont="1" applyFill="1" applyBorder="1" applyAlignment="1">
      <alignment vertical="center"/>
    </xf>
    <xf numFmtId="0" fontId="24" fillId="0" borderId="48" xfId="8" applyFont="1" applyFill="1" applyBorder="1" applyAlignment="1">
      <alignment vertical="center"/>
    </xf>
    <xf numFmtId="0" fontId="20" fillId="0" borderId="78" xfId="8" applyFont="1" applyFill="1" applyBorder="1" applyAlignment="1">
      <alignment horizontal="center" vertical="center"/>
    </xf>
    <xf numFmtId="0" fontId="20" fillId="0" borderId="51" xfId="8" applyFont="1" applyFill="1" applyBorder="1" applyAlignment="1">
      <alignment horizontal="center" vertical="center"/>
    </xf>
    <xf numFmtId="183" fontId="20" fillId="0" borderId="51" xfId="8" applyNumberFormat="1" applyFont="1" applyFill="1" applyBorder="1" applyAlignment="1">
      <alignment horizontal="right" vertical="center" shrinkToFit="1"/>
    </xf>
    <xf numFmtId="183" fontId="20" fillId="0" borderId="79" xfId="8" applyNumberFormat="1" applyFont="1" applyFill="1" applyBorder="1" applyAlignment="1">
      <alignment horizontal="right" vertical="center" shrinkToFit="1"/>
    </xf>
    <xf numFmtId="183" fontId="20" fillId="0" borderId="6" xfId="8" applyNumberFormat="1" applyFont="1" applyFill="1" applyBorder="1" applyAlignment="1">
      <alignment horizontal="right" vertical="center" shrinkToFit="1"/>
    </xf>
    <xf numFmtId="181" fontId="20" fillId="0" borderId="44" xfId="8" applyNumberFormat="1" applyFont="1" applyFill="1" applyBorder="1" applyAlignment="1">
      <alignment horizontal="right" vertical="center" shrinkToFit="1"/>
    </xf>
    <xf numFmtId="181" fontId="20" fillId="0" borderId="18" xfId="8" applyNumberFormat="1" applyFont="1" applyFill="1" applyBorder="1" applyAlignment="1">
      <alignment horizontal="right" vertical="center" shrinkToFit="1"/>
    </xf>
    <xf numFmtId="181" fontId="20" fillId="0" borderId="43" xfId="8" applyNumberFormat="1" applyFont="1" applyFill="1" applyBorder="1" applyAlignment="1">
      <alignment horizontal="right" vertical="center" shrinkToFit="1"/>
    </xf>
    <xf numFmtId="181" fontId="20" fillId="0" borderId="19" xfId="8" applyNumberFormat="1" applyFont="1" applyFill="1" applyBorder="1" applyAlignment="1">
      <alignment horizontal="right" vertical="center" shrinkToFit="1"/>
    </xf>
    <xf numFmtId="178" fontId="20" fillId="0" borderId="51" xfId="8" applyNumberFormat="1" applyFont="1" applyFill="1" applyBorder="1" applyAlignment="1">
      <alignment horizontal="right" vertical="center" shrinkToFit="1"/>
    </xf>
    <xf numFmtId="178" fontId="20" fillId="0" borderId="79" xfId="8" applyNumberFormat="1" applyFont="1" applyFill="1" applyBorder="1" applyAlignment="1">
      <alignment horizontal="right" vertical="center" shrinkToFit="1"/>
    </xf>
    <xf numFmtId="178" fontId="20" fillId="0" borderId="6" xfId="8" applyNumberFormat="1" applyFont="1" applyFill="1" applyBorder="1" applyAlignment="1">
      <alignment horizontal="right" vertical="center" shrinkToFit="1"/>
    </xf>
    <xf numFmtId="181" fontId="20" fillId="0" borderId="75" xfId="8" applyNumberFormat="1" applyFont="1" applyFill="1" applyBorder="1" applyAlignment="1">
      <alignment horizontal="right" vertical="center"/>
    </xf>
    <xf numFmtId="181" fontId="20" fillId="0" borderId="76" xfId="8" applyNumberFormat="1" applyFont="1" applyFill="1" applyBorder="1" applyAlignment="1">
      <alignment horizontal="right" vertical="center"/>
    </xf>
    <xf numFmtId="0" fontId="20" fillId="0" borderId="17" xfId="8" applyFont="1" applyFill="1" applyBorder="1" applyAlignment="1">
      <alignment vertical="center"/>
    </xf>
    <xf numFmtId="0" fontId="20" fillId="0" borderId="22" xfId="8" applyFont="1" applyFill="1" applyBorder="1" applyAlignment="1">
      <alignment horizontal="center" vertical="center"/>
    </xf>
    <xf numFmtId="0" fontId="20" fillId="0" borderId="19" xfId="8" applyFont="1" applyFill="1" applyBorder="1" applyAlignment="1">
      <alignment horizontal="center" vertical="center"/>
    </xf>
    <xf numFmtId="0" fontId="20" fillId="0" borderId="80" xfId="8" applyFont="1" applyFill="1" applyBorder="1" applyAlignment="1">
      <alignment horizontal="center" vertical="center"/>
    </xf>
    <xf numFmtId="178" fontId="20" fillId="0" borderId="8" xfId="8" applyNumberFormat="1" applyFont="1" applyFill="1" applyBorder="1" applyAlignment="1">
      <alignment horizontal="right" vertical="center"/>
    </xf>
    <xf numFmtId="178" fontId="20" fillId="0" borderId="9" xfId="8" applyNumberFormat="1" applyFont="1" applyFill="1" applyBorder="1" applyAlignment="1">
      <alignment horizontal="right" vertical="center"/>
    </xf>
    <xf numFmtId="0" fontId="20" fillId="0" borderId="81" xfId="8" applyFont="1" applyFill="1" applyBorder="1" applyAlignment="1">
      <alignment horizontal="center" vertical="center"/>
    </xf>
    <xf numFmtId="0" fontId="20" fillId="0" borderId="25" xfId="8" applyFont="1" applyFill="1" applyBorder="1" applyAlignment="1">
      <alignment horizontal="center" vertical="center"/>
    </xf>
    <xf numFmtId="0" fontId="20" fillId="0" borderId="26" xfId="8" applyFont="1" applyFill="1" applyBorder="1" applyAlignment="1">
      <alignment horizontal="center" vertical="center"/>
    </xf>
    <xf numFmtId="0" fontId="20" fillId="0" borderId="11" xfId="8" applyFont="1" applyFill="1" applyBorder="1" applyAlignment="1">
      <alignment horizontal="center" vertical="center" textRotation="255"/>
    </xf>
    <xf numFmtId="0" fontId="20" fillId="0" borderId="12" xfId="8" applyFont="1" applyFill="1" applyBorder="1" applyAlignment="1">
      <alignment horizontal="center" vertical="center" textRotation="255"/>
    </xf>
    <xf numFmtId="0" fontId="20" fillId="0" borderId="48" xfId="8" applyFont="1" applyFill="1" applyBorder="1" applyAlignment="1">
      <alignment horizontal="center" vertical="center" textRotation="255"/>
    </xf>
    <xf numFmtId="0" fontId="20" fillId="0" borderId="7" xfId="8" applyFont="1" applyFill="1" applyBorder="1" applyAlignment="1">
      <alignment horizontal="center" vertical="center" textRotation="255"/>
    </xf>
    <xf numFmtId="0" fontId="20" fillId="0" borderId="0" xfId="8" applyFont="1" applyFill="1" applyBorder="1" applyAlignment="1">
      <alignment horizontal="center" vertical="center" textRotation="255"/>
    </xf>
    <xf numFmtId="0" fontId="20" fillId="0" borderId="38" xfId="8" applyFont="1" applyFill="1" applyBorder="1" applyAlignment="1">
      <alignment horizontal="center" vertical="center" textRotation="255"/>
    </xf>
    <xf numFmtId="0" fontId="20" fillId="0" borderId="74" xfId="8" applyFont="1" applyFill="1" applyBorder="1" applyAlignment="1">
      <alignment horizontal="center" vertical="center" textRotation="255"/>
    </xf>
    <xf numFmtId="0" fontId="20" fillId="0" borderId="75" xfId="8" applyFont="1" applyFill="1" applyBorder="1" applyAlignment="1">
      <alignment horizontal="center" vertical="center" textRotation="255"/>
    </xf>
    <xf numFmtId="0" fontId="20" fillId="0" borderId="70" xfId="8" applyFont="1" applyFill="1" applyBorder="1" applyAlignment="1">
      <alignment horizontal="center" vertical="center" textRotation="255"/>
    </xf>
    <xf numFmtId="0" fontId="26" fillId="0" borderId="41" xfId="8" applyFont="1" applyFill="1" applyBorder="1" applyAlignment="1">
      <alignment horizontal="center" vertical="center" wrapText="1"/>
    </xf>
    <xf numFmtId="0" fontId="26" fillId="0" borderId="12" xfId="8" applyFont="1" applyFill="1" applyBorder="1" applyAlignment="1">
      <alignment horizontal="center" vertical="center" wrapText="1"/>
    </xf>
    <xf numFmtId="0" fontId="26" fillId="0" borderId="48" xfId="8" applyFont="1" applyFill="1" applyBorder="1" applyAlignment="1">
      <alignment horizontal="center" vertical="center" wrapText="1"/>
    </xf>
    <xf numFmtId="0" fontId="26" fillId="0" borderId="37" xfId="8" applyFont="1" applyFill="1" applyBorder="1" applyAlignment="1">
      <alignment horizontal="center" vertical="center" wrapText="1"/>
    </xf>
    <xf numFmtId="0" fontId="26" fillId="0" borderId="54" xfId="8" applyFont="1" applyFill="1" applyBorder="1" applyAlignment="1">
      <alignment horizontal="center" vertical="center" wrapText="1"/>
    </xf>
    <xf numFmtId="0" fontId="26" fillId="0" borderId="40" xfId="8" applyFont="1" applyFill="1" applyBorder="1" applyAlignment="1">
      <alignment horizontal="center" vertical="center" wrapText="1"/>
    </xf>
    <xf numFmtId="0" fontId="20" fillId="0" borderId="41" xfId="8" applyFont="1" applyFill="1" applyBorder="1" applyAlignment="1">
      <alignment horizontal="center" vertical="center" textRotation="255"/>
    </xf>
    <xf numFmtId="0" fontId="20" fillId="0" borderId="64" xfId="8" applyFont="1" applyFill="1" applyBorder="1" applyAlignment="1">
      <alignment horizontal="center" vertical="center" textRotation="255"/>
    </xf>
    <xf numFmtId="0" fontId="20" fillId="0" borderId="37" xfId="8" applyFont="1" applyFill="1" applyBorder="1" applyAlignment="1">
      <alignment horizontal="center" vertical="center" textRotation="255"/>
    </xf>
    <xf numFmtId="0" fontId="20" fillId="0" borderId="54" xfId="8" applyFont="1" applyFill="1" applyBorder="1" applyAlignment="1">
      <alignment horizontal="center" vertical="center" textRotation="255"/>
    </xf>
    <xf numFmtId="0" fontId="20" fillId="0" borderId="40" xfId="8" applyFont="1" applyFill="1" applyBorder="1" applyAlignment="1">
      <alignment horizontal="center" vertical="center" textRotation="255"/>
    </xf>
    <xf numFmtId="178" fontId="20" fillId="0" borderId="44" xfId="8" applyNumberFormat="1" applyFont="1" applyFill="1" applyBorder="1" applyAlignment="1">
      <alignment horizontal="right" vertical="center"/>
    </xf>
    <xf numFmtId="178" fontId="20" fillId="0" borderId="18" xfId="8" applyNumberFormat="1" applyFont="1" applyFill="1" applyBorder="1" applyAlignment="1">
      <alignment horizontal="right" vertical="center"/>
    </xf>
    <xf numFmtId="178" fontId="20" fillId="0" borderId="43" xfId="8" applyNumberFormat="1" applyFont="1" applyFill="1" applyBorder="1" applyAlignment="1">
      <alignment horizontal="right" vertical="center"/>
    </xf>
    <xf numFmtId="0" fontId="20" fillId="0" borderId="72" xfId="8" applyFont="1" applyFill="1" applyBorder="1" applyAlignment="1">
      <alignment horizontal="center" vertical="center" shrinkToFit="1"/>
    </xf>
    <xf numFmtId="0" fontId="20" fillId="0" borderId="75" xfId="8" applyFont="1" applyFill="1" applyBorder="1" applyAlignment="1">
      <alignment horizontal="center" vertical="center" shrinkToFit="1"/>
    </xf>
    <xf numFmtId="0" fontId="20" fillId="0" borderId="70" xfId="8" applyFont="1" applyFill="1" applyBorder="1" applyAlignment="1">
      <alignment horizontal="center" vertical="center" shrinkToFit="1"/>
    </xf>
    <xf numFmtId="0" fontId="27" fillId="0" borderId="31" xfId="8" applyFont="1" applyFill="1" applyBorder="1">
      <alignment vertical="center"/>
    </xf>
    <xf numFmtId="0" fontId="27" fillId="0" borderId="42" xfId="8" applyFont="1" applyFill="1" applyBorder="1">
      <alignment vertical="center"/>
    </xf>
    <xf numFmtId="0" fontId="20" fillId="0" borderId="41" xfId="8" applyFont="1" applyFill="1" applyBorder="1" applyAlignment="1">
      <alignment horizontal="center" vertical="center" wrapText="1"/>
    </xf>
    <xf numFmtId="0" fontId="20" fillId="0" borderId="12" xfId="8" applyFont="1" applyFill="1" applyBorder="1" applyAlignment="1">
      <alignment horizontal="center" vertical="center" wrapText="1"/>
    </xf>
    <xf numFmtId="0" fontId="20" fillId="0" borderId="48" xfId="8" applyFont="1" applyFill="1" applyBorder="1" applyAlignment="1">
      <alignment horizontal="center" vertical="center" wrapText="1"/>
    </xf>
    <xf numFmtId="0" fontId="20" fillId="0" borderId="37" xfId="8" applyFont="1" applyFill="1" applyBorder="1" applyAlignment="1">
      <alignment horizontal="center" vertical="center" wrapText="1"/>
    </xf>
    <xf numFmtId="0" fontId="20" fillId="0" borderId="54" xfId="8" applyFont="1" applyFill="1" applyBorder="1" applyAlignment="1">
      <alignment horizontal="center" vertical="center" wrapText="1"/>
    </xf>
    <xf numFmtId="0" fontId="20" fillId="0" borderId="40" xfId="8" applyFont="1" applyFill="1" applyBorder="1" applyAlignment="1">
      <alignment horizontal="center" vertical="center" wrapText="1"/>
    </xf>
    <xf numFmtId="0" fontId="26" fillId="0" borderId="13" xfId="8" applyFont="1" applyFill="1" applyBorder="1" applyAlignment="1">
      <alignment horizontal="center" vertical="center" wrapText="1"/>
    </xf>
    <xf numFmtId="0" fontId="26" fillId="0" borderId="67" xfId="8" applyFont="1" applyFill="1" applyBorder="1" applyAlignment="1">
      <alignment horizontal="center" vertical="center" wrapText="1"/>
    </xf>
    <xf numFmtId="0" fontId="24" fillId="0" borderId="74" xfId="7" applyFont="1" applyFill="1" applyBorder="1" applyAlignment="1">
      <alignment horizontal="left" vertical="center"/>
    </xf>
    <xf numFmtId="0" fontId="24" fillId="0" borderId="75" xfId="7" applyFont="1" applyFill="1" applyBorder="1" applyAlignment="1">
      <alignment horizontal="left" vertical="center"/>
    </xf>
    <xf numFmtId="0" fontId="24" fillId="0" borderId="76" xfId="7" applyFont="1" applyFill="1" applyBorder="1" applyAlignment="1">
      <alignment horizontal="left" vertical="center"/>
    </xf>
    <xf numFmtId="178" fontId="20" fillId="0" borderId="74" xfId="8" applyNumberFormat="1" applyFont="1" applyFill="1" applyBorder="1" applyAlignment="1">
      <alignment horizontal="right" vertical="center" shrinkToFit="1"/>
    </xf>
    <xf numFmtId="178" fontId="20" fillId="0" borderId="75" xfId="8" applyNumberFormat="1" applyFont="1" applyFill="1" applyBorder="1" applyAlignment="1">
      <alignment horizontal="right" vertical="center" shrinkToFit="1"/>
    </xf>
    <xf numFmtId="178" fontId="20" fillId="0" borderId="76" xfId="8" applyNumberFormat="1" applyFont="1" applyFill="1" applyBorder="1" applyAlignment="1">
      <alignment horizontal="right" vertical="center" shrinkToFit="1"/>
    </xf>
    <xf numFmtId="0" fontId="24" fillId="0" borderId="36" xfId="7" applyFont="1" applyFill="1" applyBorder="1" applyAlignment="1">
      <alignment horizontal="center" vertical="center" wrapText="1"/>
    </xf>
    <xf numFmtId="0" fontId="24" fillId="0" borderId="8" xfId="7" applyFont="1" applyFill="1" applyBorder="1" applyAlignment="1">
      <alignment horizontal="center" vertical="center" wrapText="1"/>
    </xf>
    <xf numFmtId="0" fontId="24" fillId="0" borderId="9" xfId="7" applyFont="1" applyFill="1" applyBorder="1" applyAlignment="1">
      <alignment horizontal="center" vertical="center" wrapText="1"/>
    </xf>
    <xf numFmtId="0" fontId="24" fillId="0" borderId="7" xfId="7" applyFont="1" applyFill="1" applyBorder="1" applyAlignment="1">
      <alignment horizontal="center" vertical="center" wrapText="1"/>
    </xf>
    <xf numFmtId="0" fontId="24" fillId="0" borderId="0" xfId="7" applyFont="1" applyFill="1" applyBorder="1" applyAlignment="1">
      <alignment horizontal="center" vertical="center" wrapText="1"/>
    </xf>
    <xf numFmtId="0" fontId="24" fillId="0" borderId="66" xfId="7" applyFont="1" applyFill="1" applyBorder="1" applyAlignment="1">
      <alignment horizontal="center" vertical="center" wrapText="1"/>
    </xf>
    <xf numFmtId="0" fontId="24" fillId="0" borderId="74" xfId="7" applyFont="1" applyFill="1" applyBorder="1" applyAlignment="1">
      <alignment horizontal="center" vertical="center" wrapText="1"/>
    </xf>
    <xf numFmtId="0" fontId="24" fillId="0" borderId="75" xfId="7" applyFont="1" applyFill="1" applyBorder="1" applyAlignment="1">
      <alignment horizontal="center" vertical="center" wrapText="1"/>
    </xf>
    <xf numFmtId="0" fontId="24" fillId="0" borderId="76" xfId="7" applyFont="1" applyFill="1" applyBorder="1" applyAlignment="1">
      <alignment horizontal="center" vertical="center" wrapText="1"/>
    </xf>
    <xf numFmtId="0" fontId="20" fillId="0" borderId="0" xfId="8" applyFont="1" applyFill="1" applyBorder="1" applyAlignment="1">
      <alignment horizontal="center" vertical="center" shrinkToFit="1"/>
    </xf>
    <xf numFmtId="186" fontId="20" fillId="0" borderId="0" xfId="8" applyNumberFormat="1" applyFont="1" applyFill="1" applyBorder="1" applyAlignment="1" applyProtection="1">
      <alignment horizontal="center" vertical="center" shrinkToFit="1"/>
      <protection hidden="1"/>
    </xf>
    <xf numFmtId="0" fontId="26" fillId="0" borderId="0" xfId="8" applyNumberFormat="1" applyFont="1" applyFill="1" applyBorder="1" applyAlignment="1" applyProtection="1">
      <alignment horizontal="left" vertical="center" wrapText="1"/>
      <protection hidden="1"/>
    </xf>
    <xf numFmtId="0" fontId="20" fillId="0" borderId="0" xfId="8" applyFont="1" applyFill="1" applyBorder="1" applyAlignment="1" applyProtection="1">
      <alignment horizontal="center" vertical="center" shrinkToFit="1"/>
      <protection hidden="1"/>
    </xf>
    <xf numFmtId="49" fontId="23" fillId="0" borderId="1" xfId="11" applyNumberFormat="1" applyFont="1" applyFill="1" applyBorder="1" applyAlignment="1">
      <alignment horizontal="center" vertical="center"/>
    </xf>
    <xf numFmtId="49" fontId="23" fillId="0" borderId="2" xfId="11" applyNumberFormat="1" applyFont="1" applyFill="1" applyBorder="1" applyAlignment="1">
      <alignment horizontal="center" vertical="center"/>
    </xf>
    <xf numFmtId="49" fontId="23" fillId="0" borderId="3" xfId="11" applyNumberFormat="1" applyFont="1" applyFill="1" applyBorder="1" applyAlignment="1">
      <alignment horizontal="center" vertical="center"/>
    </xf>
    <xf numFmtId="0" fontId="20" fillId="0" borderId="39" xfId="11" applyFont="1" applyBorder="1" applyAlignment="1">
      <alignment horizontal="center" vertical="center"/>
    </xf>
    <xf numFmtId="0" fontId="20" fillId="0" borderId="31" xfId="11" applyFont="1" applyBorder="1" applyAlignment="1">
      <alignment horizontal="center" vertical="center"/>
    </xf>
    <xf numFmtId="0" fontId="20" fillId="0" borderId="42" xfId="11" applyFont="1" applyBorder="1" applyAlignment="1">
      <alignment horizontal="center" vertical="center"/>
    </xf>
    <xf numFmtId="0" fontId="20" fillId="0" borderId="39" xfId="11" applyFont="1" applyFill="1" applyBorder="1" applyAlignment="1">
      <alignment horizontal="center" vertical="center"/>
    </xf>
    <xf numFmtId="0" fontId="20" fillId="0" borderId="31" xfId="11" applyFont="1" applyFill="1" applyBorder="1" applyAlignment="1">
      <alignment horizontal="center" vertical="center"/>
    </xf>
    <xf numFmtId="0" fontId="20" fillId="0" borderId="42" xfId="11" applyFont="1" applyFill="1" applyBorder="1" applyAlignment="1">
      <alignment horizontal="center" vertical="center"/>
    </xf>
    <xf numFmtId="0" fontId="20" fillId="0" borderId="34" xfId="11" applyFont="1" applyBorder="1" applyAlignment="1">
      <alignment horizontal="center" vertical="center"/>
    </xf>
    <xf numFmtId="0" fontId="20" fillId="0" borderId="41" xfId="11" applyFont="1" applyBorder="1">
      <alignment vertical="center"/>
    </xf>
    <xf numFmtId="0" fontId="20" fillId="0" borderId="12" xfId="11" applyFont="1" applyBorder="1">
      <alignment vertical="center"/>
    </xf>
    <xf numFmtId="0" fontId="20" fillId="0" borderId="48" xfId="11" applyFont="1" applyBorder="1">
      <alignment vertical="center"/>
    </xf>
    <xf numFmtId="178" fontId="20" fillId="0" borderId="41" xfId="11" applyNumberFormat="1" applyFont="1" applyFill="1" applyBorder="1" applyAlignment="1">
      <alignment horizontal="right" vertical="center" shrinkToFit="1"/>
    </xf>
    <xf numFmtId="178" fontId="20" fillId="0" borderId="12" xfId="11" applyNumberFormat="1" applyFont="1" applyFill="1" applyBorder="1" applyAlignment="1">
      <alignment horizontal="right" vertical="center" shrinkToFit="1"/>
    </xf>
    <xf numFmtId="178" fontId="20" fillId="0" borderId="82" xfId="11" applyNumberFormat="1" applyFont="1" applyFill="1" applyBorder="1" applyAlignment="1">
      <alignment horizontal="right" vertical="center" shrinkToFit="1"/>
    </xf>
    <xf numFmtId="181" fontId="20" fillId="0" borderId="83" xfId="11" applyNumberFormat="1" applyFont="1" applyFill="1" applyBorder="1" applyAlignment="1">
      <alignment horizontal="right" vertical="center" shrinkToFit="1"/>
    </xf>
    <xf numFmtId="178" fontId="20" fillId="0" borderId="83" xfId="11" applyNumberFormat="1" applyFont="1" applyFill="1" applyBorder="1" applyAlignment="1">
      <alignment horizontal="right" vertical="center" shrinkToFit="1"/>
    </xf>
    <xf numFmtId="181" fontId="20" fillId="0" borderId="84" xfId="11" applyNumberFormat="1" applyFont="1" applyFill="1" applyBorder="1" applyAlignment="1">
      <alignment horizontal="right" vertical="center" shrinkToFit="1"/>
    </xf>
    <xf numFmtId="181" fontId="20" fillId="0" borderId="12" xfId="11" applyNumberFormat="1" applyFont="1" applyFill="1" applyBorder="1" applyAlignment="1">
      <alignment horizontal="right" vertical="center" shrinkToFit="1"/>
    </xf>
    <xf numFmtId="181" fontId="20" fillId="0" borderId="48" xfId="11" applyNumberFormat="1" applyFont="1" applyFill="1" applyBorder="1" applyAlignment="1">
      <alignment horizontal="right" vertical="center" shrinkToFit="1"/>
    </xf>
    <xf numFmtId="0" fontId="20" fillId="0" borderId="64" xfId="11" applyFont="1" applyBorder="1">
      <alignment vertical="center"/>
    </xf>
    <xf numFmtId="0" fontId="20" fillId="0" borderId="0" xfId="11" applyFont="1" applyBorder="1">
      <alignment vertical="center"/>
    </xf>
    <xf numFmtId="0" fontId="20" fillId="0" borderId="38" xfId="11" applyFont="1" applyBorder="1">
      <alignment vertical="center"/>
    </xf>
    <xf numFmtId="178" fontId="20" fillId="0" borderId="64" xfId="11" applyNumberFormat="1" applyFont="1" applyFill="1" applyBorder="1" applyAlignment="1">
      <alignment horizontal="right" vertical="center" shrinkToFit="1"/>
    </xf>
    <xf numFmtId="178" fontId="20" fillId="0" borderId="0" xfId="11" applyNumberFormat="1" applyFont="1" applyFill="1" applyBorder="1" applyAlignment="1">
      <alignment horizontal="right" vertical="center" shrinkToFit="1"/>
    </xf>
    <xf numFmtId="178" fontId="20" fillId="0" borderId="85" xfId="11" applyNumberFormat="1" applyFont="1" applyFill="1" applyBorder="1" applyAlignment="1">
      <alignment horizontal="right" vertical="center" shrinkToFit="1"/>
    </xf>
    <xf numFmtId="181" fontId="20" fillId="0" borderId="86" xfId="11" applyNumberFormat="1" applyFont="1" applyFill="1" applyBorder="1" applyAlignment="1">
      <alignment horizontal="right" vertical="center" shrinkToFit="1"/>
    </xf>
    <xf numFmtId="178" fontId="20" fillId="0" borderId="86" xfId="11" applyNumberFormat="1" applyFont="1" applyFill="1" applyBorder="1" applyAlignment="1">
      <alignment horizontal="right" vertical="center" shrinkToFit="1"/>
    </xf>
    <xf numFmtId="181" fontId="20" fillId="0" borderId="88" xfId="11" applyNumberFormat="1" applyFont="1" applyFill="1" applyBorder="1" applyAlignment="1">
      <alignment horizontal="right" vertical="center" shrinkToFit="1"/>
    </xf>
    <xf numFmtId="181" fontId="20" fillId="0" borderId="0" xfId="11" applyNumberFormat="1" applyFont="1" applyFill="1" applyBorder="1" applyAlignment="1">
      <alignment horizontal="right" vertical="center" shrinkToFit="1"/>
    </xf>
    <xf numFmtId="181" fontId="20" fillId="0" borderId="38" xfId="11" applyNumberFormat="1" applyFont="1" applyFill="1" applyBorder="1" applyAlignment="1">
      <alignment horizontal="right" vertical="center" shrinkToFit="1"/>
    </xf>
    <xf numFmtId="178" fontId="20" fillId="0" borderId="87" xfId="11" applyNumberFormat="1" applyFont="1" applyFill="1" applyBorder="1" applyAlignment="1">
      <alignment horizontal="right" vertical="center" shrinkToFit="1"/>
    </xf>
    <xf numFmtId="178" fontId="20" fillId="0" borderId="88" xfId="11" applyNumberFormat="1" applyFont="1" applyFill="1" applyBorder="1" applyAlignment="1">
      <alignment horizontal="right" vertical="center" shrinkToFit="1"/>
    </xf>
    <xf numFmtId="178" fontId="20" fillId="0" borderId="38" xfId="11" applyNumberFormat="1" applyFont="1" applyFill="1" applyBorder="1" applyAlignment="1">
      <alignment horizontal="right" vertical="center" shrinkToFit="1"/>
    </xf>
    <xf numFmtId="0" fontId="20" fillId="0" borderId="41" xfId="11" applyFont="1" applyFill="1" applyBorder="1">
      <alignment vertical="center"/>
    </xf>
    <xf numFmtId="0" fontId="20" fillId="0" borderId="12" xfId="11" applyFont="1" applyFill="1" applyBorder="1">
      <alignment vertical="center"/>
    </xf>
    <xf numFmtId="0" fontId="20" fillId="0" borderId="48" xfId="11" applyFont="1" applyFill="1" applyBorder="1">
      <alignment vertical="center"/>
    </xf>
    <xf numFmtId="181" fontId="20" fillId="0" borderId="82" xfId="11" applyNumberFormat="1" applyFont="1" applyFill="1" applyBorder="1" applyAlignment="1">
      <alignment horizontal="right" vertical="center" shrinkToFit="1"/>
    </xf>
    <xf numFmtId="0" fontId="20" fillId="0" borderId="64" xfId="11" applyFont="1" applyFill="1" applyBorder="1">
      <alignment vertical="center"/>
    </xf>
    <xf numFmtId="0" fontId="20" fillId="0" borderId="0" xfId="11" applyFont="1" applyFill="1" applyBorder="1">
      <alignment vertical="center"/>
    </xf>
    <xf numFmtId="0" fontId="20" fillId="0" borderId="38" xfId="11" applyFont="1" applyFill="1" applyBorder="1">
      <alignment vertical="center"/>
    </xf>
    <xf numFmtId="181" fontId="20" fillId="0" borderId="85" xfId="11" applyNumberFormat="1" applyFont="1" applyFill="1" applyBorder="1" applyAlignment="1">
      <alignment horizontal="right" vertical="center" shrinkToFit="1"/>
    </xf>
    <xf numFmtId="0" fontId="20" fillId="0" borderId="64" xfId="11" applyFont="1" applyBorder="1" applyAlignment="1">
      <alignment vertical="center"/>
    </xf>
    <xf numFmtId="0" fontId="16" fillId="0" borderId="0" xfId="6" applyAlignment="1">
      <alignment vertical="center"/>
    </xf>
    <xf numFmtId="0" fontId="16" fillId="0" borderId="38" xfId="6" applyBorder="1" applyAlignment="1">
      <alignment vertical="center"/>
    </xf>
    <xf numFmtId="178" fontId="20" fillId="0" borderId="88" xfId="11" applyNumberFormat="1" applyFont="1" applyFill="1" applyBorder="1" applyAlignment="1">
      <alignment horizontal="right" vertical="center"/>
    </xf>
    <xf numFmtId="178" fontId="20" fillId="0" borderId="0" xfId="11" applyNumberFormat="1" applyFont="1" applyFill="1" applyBorder="1" applyAlignment="1">
      <alignment horizontal="right" vertical="center"/>
    </xf>
    <xf numFmtId="178" fontId="20" fillId="0" borderId="38" xfId="11" applyNumberFormat="1" applyFont="1" applyFill="1" applyBorder="1" applyAlignment="1">
      <alignment horizontal="right" vertical="center"/>
    </xf>
    <xf numFmtId="0" fontId="20" fillId="0" borderId="37" xfId="11" applyFont="1" applyFill="1" applyBorder="1">
      <alignment vertical="center"/>
    </xf>
    <xf numFmtId="0" fontId="20" fillId="0" borderId="54" xfId="11" applyFont="1" applyFill="1" applyBorder="1">
      <alignment vertical="center"/>
    </xf>
    <xf numFmtId="0" fontId="20" fillId="0" borderId="40" xfId="11" applyFont="1" applyFill="1" applyBorder="1">
      <alignment vertical="center"/>
    </xf>
    <xf numFmtId="178" fontId="20" fillId="0" borderId="64" xfId="11" applyNumberFormat="1" applyFont="1" applyFill="1" applyBorder="1" applyAlignment="1">
      <alignment horizontal="right" vertical="center"/>
    </xf>
    <xf numFmtId="178" fontId="20" fillId="0" borderId="85" xfId="11" applyNumberFormat="1" applyFont="1" applyFill="1" applyBorder="1" applyAlignment="1">
      <alignment horizontal="right" vertical="center"/>
    </xf>
    <xf numFmtId="181" fontId="20" fillId="0" borderId="86" xfId="11" applyNumberFormat="1" applyFont="1" applyFill="1" applyBorder="1" applyAlignment="1">
      <alignment horizontal="right" vertical="center"/>
    </xf>
    <xf numFmtId="0" fontId="26" fillId="0" borderId="39" xfId="11" applyFont="1" applyFill="1" applyBorder="1" applyAlignment="1">
      <alignment horizontal="center" vertical="center"/>
    </xf>
    <xf numFmtId="0" fontId="26" fillId="0" borderId="31" xfId="11" applyFont="1" applyFill="1" applyBorder="1" applyAlignment="1">
      <alignment horizontal="center" vertical="center"/>
    </xf>
    <xf numFmtId="0" fontId="26" fillId="0" borderId="42" xfId="11" applyFont="1" applyFill="1" applyBorder="1" applyAlignment="1">
      <alignment horizontal="center" vertical="center"/>
    </xf>
    <xf numFmtId="181" fontId="1" fillId="0" borderId="0" xfId="11" applyNumberFormat="1" applyFill="1" applyAlignment="1">
      <alignment horizontal="right" vertical="center" shrinkToFit="1"/>
    </xf>
    <xf numFmtId="181" fontId="1" fillId="0" borderId="38" xfId="11" applyNumberFormat="1" applyFill="1" applyBorder="1" applyAlignment="1">
      <alignment horizontal="right" vertical="center" shrinkToFit="1"/>
    </xf>
    <xf numFmtId="0" fontId="1" fillId="0" borderId="0" xfId="11" applyFill="1" applyAlignment="1">
      <alignment horizontal="right" vertical="center" shrinkToFit="1"/>
    </xf>
    <xf numFmtId="0" fontId="1" fillId="0" borderId="85" xfId="11" applyFill="1" applyBorder="1" applyAlignment="1">
      <alignment horizontal="right" vertical="center" shrinkToFit="1"/>
    </xf>
    <xf numFmtId="181" fontId="1" fillId="0" borderId="85" xfId="11" applyNumberFormat="1" applyFill="1" applyBorder="1" applyAlignment="1">
      <alignment horizontal="right" vertical="center" shrinkToFit="1"/>
    </xf>
    <xf numFmtId="178" fontId="20" fillId="0" borderId="84" xfId="11" applyNumberFormat="1" applyFont="1" applyFill="1" applyBorder="1" applyAlignment="1">
      <alignment horizontal="right" vertical="center" shrinkToFit="1"/>
    </xf>
    <xf numFmtId="0" fontId="20" fillId="0" borderId="41" xfId="11" applyFont="1" applyFill="1" applyBorder="1" applyAlignment="1">
      <alignment horizontal="center" vertical="center" textRotation="255"/>
    </xf>
    <xf numFmtId="0" fontId="20" fillId="0" borderId="48" xfId="11" applyFont="1" applyFill="1" applyBorder="1" applyAlignment="1">
      <alignment horizontal="center" vertical="center" textRotation="255"/>
    </xf>
    <xf numFmtId="0" fontId="20" fillId="0" borderId="64" xfId="11" applyFont="1" applyFill="1" applyBorder="1" applyAlignment="1">
      <alignment horizontal="center" vertical="center" textRotation="255"/>
    </xf>
    <xf numFmtId="0" fontId="20" fillId="0" borderId="38" xfId="11" applyFont="1" applyFill="1" applyBorder="1" applyAlignment="1">
      <alignment horizontal="center" vertical="center" textRotation="255"/>
    </xf>
    <xf numFmtId="0" fontId="20" fillId="0" borderId="37" xfId="11" applyFont="1" applyFill="1" applyBorder="1" applyAlignment="1">
      <alignment horizontal="center" vertical="center" textRotation="255"/>
    </xf>
    <xf numFmtId="0" fontId="20" fillId="0" borderId="40" xfId="11" applyFont="1" applyFill="1" applyBorder="1" applyAlignment="1">
      <alignment horizontal="center" vertical="center" textRotation="255"/>
    </xf>
    <xf numFmtId="0" fontId="26" fillId="0" borderId="64" xfId="11" applyFont="1" applyBorder="1">
      <alignment vertical="center"/>
    </xf>
    <xf numFmtId="0" fontId="26" fillId="0" borderId="0" xfId="11" applyFont="1" applyBorder="1">
      <alignment vertical="center"/>
    </xf>
    <xf numFmtId="0" fontId="26" fillId="0" borderId="38" xfId="11" applyFont="1" applyBorder="1">
      <alignment vertical="center"/>
    </xf>
    <xf numFmtId="0" fontId="16" fillId="0" borderId="0" xfId="6" applyBorder="1" applyAlignment="1">
      <alignment vertical="center"/>
    </xf>
    <xf numFmtId="0" fontId="20" fillId="0" borderId="37" xfId="11" applyFont="1" applyBorder="1">
      <alignment vertical="center"/>
    </xf>
    <xf numFmtId="0" fontId="20" fillId="0" borderId="54" xfId="11" applyFont="1" applyBorder="1">
      <alignment vertical="center"/>
    </xf>
    <xf numFmtId="0" fontId="20" fillId="0" borderId="40" xfId="11" applyFont="1" applyBorder="1">
      <alignment vertical="center"/>
    </xf>
    <xf numFmtId="0" fontId="1" fillId="0" borderId="31" xfId="11" applyBorder="1" applyAlignment="1">
      <alignment horizontal="center" vertical="center"/>
    </xf>
    <xf numFmtId="0" fontId="1" fillId="0" borderId="42" xfId="11" applyBorder="1" applyAlignment="1">
      <alignment horizontal="center" vertical="center"/>
    </xf>
    <xf numFmtId="0" fontId="1" fillId="0" borderId="12" xfId="11" applyFill="1" applyBorder="1" applyAlignment="1">
      <alignment horizontal="right" vertical="center" shrinkToFit="1"/>
    </xf>
    <xf numFmtId="0" fontId="1" fillId="0" borderId="48" xfId="11" applyFill="1" applyBorder="1" applyAlignment="1">
      <alignment horizontal="right" vertical="center" shrinkToFit="1"/>
    </xf>
    <xf numFmtId="0" fontId="20" fillId="0" borderId="41" xfId="11" applyFont="1" applyBorder="1" applyAlignment="1">
      <alignment horizontal="center" vertical="center" wrapText="1"/>
    </xf>
    <xf numFmtId="0" fontId="20" fillId="0" borderId="12" xfId="11" applyFont="1" applyBorder="1" applyAlignment="1">
      <alignment horizontal="center" vertical="center" wrapText="1"/>
    </xf>
    <xf numFmtId="0" fontId="20" fillId="0" borderId="64" xfId="11" applyFont="1" applyBorder="1" applyAlignment="1">
      <alignment horizontal="center" vertical="center" wrapText="1"/>
    </xf>
    <xf numFmtId="0" fontId="20" fillId="0" borderId="0" xfId="11" applyFont="1" applyBorder="1" applyAlignment="1">
      <alignment horizontal="center" vertical="center" wrapText="1"/>
    </xf>
    <xf numFmtId="0" fontId="20" fillId="0" borderId="37" xfId="11" applyFont="1" applyBorder="1" applyAlignment="1">
      <alignment horizontal="center" vertical="center" wrapText="1"/>
    </xf>
    <xf numFmtId="0" fontId="20" fillId="0" borderId="54" xfId="11" applyFont="1" applyBorder="1" applyAlignment="1">
      <alignment horizontal="center" vertical="center" wrapText="1"/>
    </xf>
    <xf numFmtId="0" fontId="20" fillId="0" borderId="12" xfId="11" applyFont="1" applyBorder="1" applyAlignment="1">
      <alignment vertical="center" textRotation="255"/>
    </xf>
    <xf numFmtId="0" fontId="20" fillId="0" borderId="0" xfId="11" applyFont="1" applyBorder="1" applyAlignment="1">
      <alignment vertical="center" textRotation="255"/>
    </xf>
    <xf numFmtId="0" fontId="20" fillId="0" borderId="54" xfId="11" applyFont="1" applyBorder="1" applyAlignment="1">
      <alignment vertical="center" textRotation="255"/>
    </xf>
    <xf numFmtId="0" fontId="1" fillId="0" borderId="0" xfId="11" applyFill="1" applyBorder="1" applyAlignment="1">
      <alignment horizontal="right" vertical="center" shrinkToFit="1"/>
    </xf>
    <xf numFmtId="0" fontId="1" fillId="0" borderId="38" xfId="11" applyFill="1" applyBorder="1" applyAlignment="1">
      <alignment horizontal="right" vertical="center" shrinkToFit="1"/>
    </xf>
    <xf numFmtId="181" fontId="20" fillId="0" borderId="41" xfId="11" applyNumberFormat="1" applyFont="1" applyFill="1" applyBorder="1" applyAlignment="1">
      <alignment horizontal="right" vertical="center" shrinkToFit="1"/>
    </xf>
    <xf numFmtId="181" fontId="20" fillId="0" borderId="64" xfId="11" applyNumberFormat="1" applyFont="1" applyFill="1" applyBorder="1" applyAlignment="1">
      <alignment horizontal="right" vertical="center" shrinkToFit="1"/>
    </xf>
    <xf numFmtId="181" fontId="20" fillId="0" borderId="37" xfId="11" applyNumberFormat="1" applyFont="1" applyFill="1" applyBorder="1" applyAlignment="1">
      <alignment horizontal="right" vertical="center" shrinkToFit="1"/>
    </xf>
    <xf numFmtId="0" fontId="1" fillId="0" borderId="54" xfId="11" applyFill="1" applyBorder="1" applyAlignment="1">
      <alignment horizontal="right" vertical="center" shrinkToFit="1"/>
    </xf>
    <xf numFmtId="181" fontId="20" fillId="0" borderId="54" xfId="11" applyNumberFormat="1" applyFont="1" applyFill="1" applyBorder="1" applyAlignment="1">
      <alignment horizontal="right" vertical="center" shrinkToFit="1"/>
    </xf>
    <xf numFmtId="0" fontId="1" fillId="0" borderId="40" xfId="11" applyFill="1" applyBorder="1" applyAlignment="1">
      <alignment horizontal="right" vertical="center" shrinkToFit="1"/>
    </xf>
    <xf numFmtId="0" fontId="20" fillId="0" borderId="41" xfId="11" applyFont="1" applyFill="1" applyBorder="1" applyAlignment="1">
      <alignment horizontal="left" vertical="center"/>
    </xf>
    <xf numFmtId="0" fontId="20" fillId="0" borderId="12" xfId="11" applyFont="1" applyFill="1" applyBorder="1" applyAlignment="1">
      <alignment horizontal="left" vertical="center"/>
    </xf>
    <xf numFmtId="0" fontId="20" fillId="0" borderId="48" xfId="11" applyFont="1" applyFill="1" applyBorder="1" applyAlignment="1">
      <alignment horizontal="left" vertical="center"/>
    </xf>
    <xf numFmtId="178" fontId="20" fillId="0" borderId="48" xfId="11" applyNumberFormat="1" applyFont="1" applyFill="1" applyBorder="1" applyAlignment="1">
      <alignment horizontal="right" vertical="center" shrinkToFit="1"/>
    </xf>
    <xf numFmtId="0" fontId="20" fillId="0" borderId="64" xfId="11" applyFont="1" applyFill="1" applyBorder="1" applyAlignment="1">
      <alignment horizontal="left" vertical="center"/>
    </xf>
    <xf numFmtId="0" fontId="20" fillId="0" borderId="0" xfId="11" applyFont="1" applyFill="1" applyBorder="1" applyAlignment="1">
      <alignment horizontal="left" vertical="center"/>
    </xf>
    <xf numFmtId="0" fontId="20" fillId="0" borderId="38" xfId="11" applyFont="1" applyFill="1" applyBorder="1" applyAlignment="1">
      <alignment horizontal="left" vertical="center"/>
    </xf>
    <xf numFmtId="178" fontId="20" fillId="5" borderId="88" xfId="11" applyNumberFormat="1" applyFont="1" applyFill="1" applyBorder="1" applyAlignment="1">
      <alignment horizontal="right" vertical="center" shrinkToFit="1"/>
    </xf>
    <xf numFmtId="178" fontId="20" fillId="5" borderId="0" xfId="11" applyNumberFormat="1" applyFont="1" applyFill="1" applyBorder="1" applyAlignment="1">
      <alignment horizontal="right" vertical="center" shrinkToFit="1"/>
    </xf>
    <xf numFmtId="178" fontId="20" fillId="5" borderId="85" xfId="11" applyNumberFormat="1" applyFont="1" applyFill="1" applyBorder="1" applyAlignment="1">
      <alignment horizontal="right" vertical="center" shrinkToFit="1"/>
    </xf>
    <xf numFmtId="0" fontId="20" fillId="5" borderId="88" xfId="11" applyFont="1" applyFill="1" applyBorder="1" applyAlignment="1">
      <alignment horizontal="right" vertical="center" shrinkToFit="1"/>
    </xf>
    <xf numFmtId="0" fontId="20" fillId="5" borderId="0" xfId="11" applyFont="1" applyFill="1" applyBorder="1" applyAlignment="1">
      <alignment horizontal="right" vertical="center" shrinkToFit="1"/>
    </xf>
    <xf numFmtId="0" fontId="20" fillId="5" borderId="38" xfId="11" applyFont="1" applyFill="1" applyBorder="1" applyAlignment="1">
      <alignment horizontal="right" vertical="center" shrinkToFit="1"/>
    </xf>
    <xf numFmtId="0" fontId="20" fillId="0" borderId="64" xfId="11" applyFont="1" applyFill="1" applyBorder="1" applyAlignment="1">
      <alignment horizontal="center" vertical="center" wrapText="1"/>
    </xf>
    <xf numFmtId="0" fontId="20" fillId="0" borderId="0" xfId="11" applyFont="1" applyFill="1" applyBorder="1" applyAlignment="1">
      <alignment horizontal="center" vertical="center" wrapText="1"/>
    </xf>
    <xf numFmtId="0" fontId="20" fillId="0" borderId="37" xfId="11" applyFont="1" applyFill="1" applyBorder="1" applyAlignment="1">
      <alignment horizontal="center" vertical="center" wrapText="1"/>
    </xf>
    <xf numFmtId="0" fontId="20" fillId="0" borderId="54" xfId="11" applyFont="1" applyFill="1" applyBorder="1" applyAlignment="1">
      <alignment horizontal="center" vertical="center" wrapText="1"/>
    </xf>
    <xf numFmtId="178" fontId="20" fillId="0" borderId="37" xfId="11" applyNumberFormat="1" applyFont="1" applyFill="1" applyBorder="1" applyAlignment="1">
      <alignment horizontal="right" vertical="center" shrinkToFit="1"/>
    </xf>
    <xf numFmtId="178" fontId="20" fillId="0" borderId="54" xfId="11" applyNumberFormat="1" applyFont="1" applyFill="1" applyBorder="1" applyAlignment="1">
      <alignment horizontal="right" vertical="center" shrinkToFit="1"/>
    </xf>
    <xf numFmtId="178" fontId="20" fillId="0" borderId="89" xfId="11" applyNumberFormat="1" applyFont="1" applyFill="1" applyBorder="1" applyAlignment="1">
      <alignment horizontal="right" vertical="center" shrinkToFit="1"/>
    </xf>
    <xf numFmtId="181" fontId="20" fillId="0" borderId="90" xfId="11" applyNumberFormat="1" applyFont="1" applyFill="1" applyBorder="1" applyAlignment="1">
      <alignment horizontal="right" vertical="center" shrinkToFit="1"/>
    </xf>
    <xf numFmtId="178" fontId="20" fillId="0" borderId="90" xfId="11" applyNumberFormat="1" applyFont="1" applyFill="1" applyBorder="1" applyAlignment="1">
      <alignment horizontal="right" vertical="center" shrinkToFit="1"/>
    </xf>
    <xf numFmtId="181" fontId="20" fillId="0" borderId="91" xfId="11" applyNumberFormat="1" applyFont="1" applyFill="1" applyBorder="1" applyAlignment="1">
      <alignment horizontal="right" vertical="center" shrinkToFit="1"/>
    </xf>
    <xf numFmtId="181" fontId="20" fillId="0" borderId="40" xfId="11" applyNumberFormat="1" applyFont="1" applyFill="1" applyBorder="1" applyAlignment="1">
      <alignment horizontal="right" vertical="center" shrinkToFit="1"/>
    </xf>
    <xf numFmtId="178" fontId="20" fillId="0" borderId="40" xfId="11" applyNumberFormat="1" applyFont="1" applyFill="1" applyBorder="1" applyAlignment="1">
      <alignment horizontal="right" vertical="center" shrinkToFit="1"/>
    </xf>
    <xf numFmtId="0" fontId="20" fillId="0" borderId="37" xfId="11" applyFont="1" applyFill="1" applyBorder="1" applyAlignment="1">
      <alignment horizontal="left" vertical="center"/>
    </xf>
    <xf numFmtId="0" fontId="20" fillId="0" borderId="54" xfId="11" applyFont="1" applyFill="1" applyBorder="1" applyAlignment="1">
      <alignment horizontal="left" vertical="center"/>
    </xf>
    <xf numFmtId="0" fontId="20" fillId="0" borderId="40" xfId="11" applyFont="1" applyFill="1" applyBorder="1" applyAlignment="1">
      <alignment horizontal="left" vertical="center"/>
    </xf>
    <xf numFmtId="0" fontId="1" fillId="0" borderId="89" xfId="11" applyFill="1" applyBorder="1" applyAlignment="1">
      <alignment horizontal="right" vertical="center" shrinkToFit="1"/>
    </xf>
    <xf numFmtId="181" fontId="1" fillId="0" borderId="54" xfId="11" applyNumberFormat="1" applyFill="1" applyBorder="1" applyAlignment="1">
      <alignment horizontal="right" vertical="center" shrinkToFit="1"/>
    </xf>
    <xf numFmtId="181" fontId="1" fillId="0" borderId="89" xfId="11" applyNumberFormat="1" applyFill="1" applyBorder="1" applyAlignment="1">
      <alignment horizontal="right" vertical="center" shrinkToFit="1"/>
    </xf>
    <xf numFmtId="178" fontId="20" fillId="0" borderId="91" xfId="11" applyNumberFormat="1" applyFont="1" applyFill="1" applyBorder="1" applyAlignment="1">
      <alignment horizontal="right" vertical="center" shrinkToFit="1"/>
    </xf>
    <xf numFmtId="178" fontId="20" fillId="5" borderId="91" xfId="11" applyNumberFormat="1" applyFont="1" applyFill="1" applyBorder="1" applyAlignment="1">
      <alignment horizontal="right" vertical="center" shrinkToFit="1"/>
    </xf>
    <xf numFmtId="178" fontId="20" fillId="5" borderId="54" xfId="11" applyNumberFormat="1" applyFont="1" applyFill="1" applyBorder="1" applyAlignment="1">
      <alignment horizontal="right" vertical="center" shrinkToFit="1"/>
    </xf>
    <xf numFmtId="178" fontId="20" fillId="5" borderId="89" xfId="11" applyNumberFormat="1" applyFont="1" applyFill="1" applyBorder="1" applyAlignment="1">
      <alignment horizontal="right" vertical="center" shrinkToFit="1"/>
    </xf>
    <xf numFmtId="0" fontId="20" fillId="5" borderId="91" xfId="11" applyFont="1" applyFill="1" applyBorder="1" applyAlignment="1">
      <alignment horizontal="right" vertical="center" shrinkToFit="1"/>
    </xf>
    <xf numFmtId="0" fontId="20" fillId="5" borderId="54" xfId="11" applyFont="1" applyFill="1" applyBorder="1" applyAlignment="1">
      <alignment horizontal="right" vertical="center" shrinkToFit="1"/>
    </xf>
    <xf numFmtId="0" fontId="20" fillId="5" borderId="40" xfId="11" applyFont="1" applyFill="1" applyBorder="1" applyAlignment="1">
      <alignment horizontal="right" vertical="center" shrinkToFit="1"/>
    </xf>
    <xf numFmtId="0" fontId="20" fillId="0" borderId="41" xfId="11" applyFont="1" applyBorder="1" applyAlignment="1">
      <alignment horizontal="center" vertical="center" textRotation="255"/>
    </xf>
    <xf numFmtId="0" fontId="20" fillId="0" borderId="48" xfId="11" applyFont="1" applyBorder="1" applyAlignment="1">
      <alignment horizontal="center" vertical="center" textRotation="255"/>
    </xf>
    <xf numFmtId="0" fontId="20" fillId="0" borderId="64" xfId="11" applyFont="1" applyBorder="1" applyAlignment="1">
      <alignment horizontal="center" vertical="center" textRotation="255"/>
    </xf>
    <xf numFmtId="0" fontId="20" fillId="0" borderId="38" xfId="11" applyFont="1" applyBorder="1" applyAlignment="1">
      <alignment horizontal="center" vertical="center" textRotation="255"/>
    </xf>
    <xf numFmtId="0" fontId="20" fillId="0" borderId="37" xfId="11" applyFont="1" applyBorder="1" applyAlignment="1">
      <alignment horizontal="center" vertical="center" textRotation="255"/>
    </xf>
    <xf numFmtId="0" fontId="20" fillId="0" borderId="40" xfId="11" applyFont="1" applyBorder="1" applyAlignment="1">
      <alignment horizontal="center" vertical="center" textRotation="255"/>
    </xf>
    <xf numFmtId="0" fontId="34" fillId="7" borderId="62" xfId="12" applyFont="1" applyFill="1" applyBorder="1" applyAlignment="1" applyProtection="1">
      <alignment horizontal="center" vertical="center" wrapText="1"/>
      <protection locked="0"/>
    </xf>
    <xf numFmtId="0" fontId="34" fillId="7" borderId="8" xfId="12" applyFont="1" applyFill="1" applyBorder="1" applyAlignment="1" applyProtection="1">
      <alignment horizontal="center" vertical="center" wrapText="1"/>
      <protection locked="0"/>
    </xf>
    <xf numFmtId="0" fontId="34" fillId="7" borderId="23" xfId="12" applyFont="1" applyFill="1" applyBorder="1" applyAlignment="1" applyProtection="1">
      <alignment horizontal="center" vertical="center" wrapText="1"/>
      <protection locked="0"/>
    </xf>
    <xf numFmtId="0" fontId="34" fillId="7" borderId="95" xfId="12" applyFont="1" applyFill="1" applyBorder="1" applyAlignment="1" applyProtection="1">
      <alignment horizontal="center" vertical="center" wrapText="1"/>
      <protection locked="0"/>
    </xf>
    <xf numFmtId="0" fontId="34" fillId="7" borderId="93" xfId="12" applyFont="1" applyFill="1" applyBorder="1" applyAlignment="1" applyProtection="1">
      <alignment horizontal="center" vertical="center" wrapText="1"/>
      <protection locked="0"/>
    </xf>
    <xf numFmtId="0" fontId="34" fillId="7" borderId="94" xfId="12" applyFont="1" applyFill="1" applyBorder="1" applyAlignment="1" applyProtection="1">
      <alignment horizontal="center" vertical="center" wrapText="1"/>
      <protection locked="0"/>
    </xf>
    <xf numFmtId="0" fontId="1" fillId="7" borderId="62" xfId="12" applyFont="1" applyFill="1" applyBorder="1" applyAlignment="1" applyProtection="1">
      <alignment horizontal="center" vertical="center" wrapText="1"/>
      <protection locked="0"/>
    </xf>
    <xf numFmtId="0" fontId="1" fillId="7" borderId="8" xfId="12" applyFont="1" applyFill="1" applyBorder="1" applyAlignment="1" applyProtection="1">
      <alignment horizontal="center" vertical="center" wrapText="1"/>
      <protection locked="0"/>
    </xf>
    <xf numFmtId="0" fontId="1" fillId="7" borderId="23" xfId="12" applyFont="1" applyFill="1" applyBorder="1" applyAlignment="1" applyProtection="1">
      <alignment horizontal="center" vertical="center" wrapText="1"/>
      <protection locked="0"/>
    </xf>
    <xf numFmtId="0" fontId="1" fillId="7" borderId="95" xfId="12" applyFont="1" applyFill="1" applyBorder="1" applyAlignment="1" applyProtection="1">
      <alignment horizontal="center" vertical="center" wrapText="1"/>
      <protection locked="0"/>
    </xf>
    <xf numFmtId="0" fontId="1" fillId="7" borderId="93" xfId="12" applyFont="1" applyFill="1" applyBorder="1" applyAlignment="1" applyProtection="1">
      <alignment horizontal="center" vertical="center" wrapText="1"/>
      <protection locked="0"/>
    </xf>
    <xf numFmtId="0" fontId="1" fillId="7" borderId="94" xfId="12" applyFont="1" applyFill="1" applyBorder="1" applyAlignment="1" applyProtection="1">
      <alignment horizontal="center" vertical="center" wrapText="1"/>
      <protection locked="0"/>
    </xf>
    <xf numFmtId="0" fontId="34" fillId="7" borderId="9" xfId="12" applyFont="1" applyFill="1" applyBorder="1" applyAlignment="1" applyProtection="1">
      <alignment horizontal="center" vertical="center" wrapText="1"/>
      <protection locked="0"/>
    </xf>
    <xf numFmtId="0" fontId="34" fillId="7" borderId="96" xfId="12" applyFont="1" applyFill="1" applyBorder="1" applyAlignment="1" applyProtection="1">
      <alignment horizontal="center" vertical="center" wrapText="1"/>
      <protection locked="0"/>
    </xf>
    <xf numFmtId="0" fontId="34" fillId="0" borderId="98" xfId="14" applyFont="1" applyBorder="1" applyAlignment="1" applyProtection="1">
      <alignment horizontal="left" vertical="center" shrinkToFit="1"/>
      <protection locked="0"/>
    </xf>
    <xf numFmtId="0" fontId="34" fillId="0" borderId="99" xfId="14" applyFont="1" applyBorder="1" applyAlignment="1" applyProtection="1">
      <alignment horizontal="left" vertical="center" shrinkToFit="1"/>
      <protection locked="0"/>
    </xf>
    <xf numFmtId="0" fontId="34" fillId="0" borderId="100" xfId="14" applyFont="1" applyBorder="1" applyAlignment="1" applyProtection="1">
      <alignment horizontal="left" vertical="center" shrinkToFit="1"/>
      <protection locked="0"/>
    </xf>
    <xf numFmtId="177" fontId="34" fillId="0" borderId="101" xfId="14" applyNumberFormat="1" applyFont="1" applyBorder="1" applyAlignment="1" applyProtection="1">
      <alignment horizontal="right" vertical="center" shrinkToFit="1"/>
      <protection locked="0"/>
    </xf>
    <xf numFmtId="177" fontId="34" fillId="0" borderId="102" xfId="14" applyNumberFormat="1" applyFont="1" applyBorder="1" applyAlignment="1" applyProtection="1">
      <alignment horizontal="right" vertical="center" shrinkToFit="1"/>
      <protection locked="0"/>
    </xf>
    <xf numFmtId="177" fontId="34" fillId="0" borderId="103" xfId="14" applyNumberFormat="1" applyFont="1" applyBorder="1" applyAlignment="1" applyProtection="1">
      <alignment horizontal="right" vertical="center" shrinkToFit="1"/>
      <protection locked="0"/>
    </xf>
    <xf numFmtId="177" fontId="34" fillId="0" borderId="104" xfId="14" applyNumberFormat="1" applyFont="1" applyBorder="1" applyAlignment="1" applyProtection="1">
      <alignment horizontal="right" vertical="center" shrinkToFit="1"/>
      <protection locked="0"/>
    </xf>
    <xf numFmtId="177" fontId="34" fillId="0" borderId="105" xfId="14" applyNumberFormat="1" applyFont="1" applyBorder="1" applyAlignment="1" applyProtection="1">
      <alignment horizontal="right" vertical="center" shrinkToFit="1"/>
      <protection locked="0"/>
    </xf>
    <xf numFmtId="177" fontId="34" fillId="0" borderId="106" xfId="14" applyNumberFormat="1" applyFont="1" applyBorder="1" applyAlignment="1" applyProtection="1">
      <alignment horizontal="right" vertical="center" shrinkToFit="1"/>
      <protection locked="0"/>
    </xf>
    <xf numFmtId="0" fontId="34" fillId="7" borderId="36" xfId="12" applyFont="1" applyFill="1" applyBorder="1" applyAlignment="1" applyProtection="1">
      <alignment horizontal="center" vertical="center"/>
      <protection locked="0"/>
    </xf>
    <xf numFmtId="0" fontId="34" fillId="7" borderId="8" xfId="12" applyFont="1" applyFill="1" applyBorder="1" applyAlignment="1" applyProtection="1">
      <alignment horizontal="center" vertical="center"/>
      <protection locked="0"/>
    </xf>
    <xf numFmtId="0" fontId="34" fillId="7" borderId="23" xfId="12" applyFont="1" applyFill="1" applyBorder="1" applyAlignment="1" applyProtection="1">
      <alignment horizontal="center" vertical="center"/>
      <protection locked="0"/>
    </xf>
    <xf numFmtId="0" fontId="34" fillId="7" borderId="92" xfId="12" applyFont="1" applyFill="1" applyBorder="1" applyAlignment="1" applyProtection="1">
      <alignment horizontal="center" vertical="center"/>
      <protection locked="0"/>
    </xf>
    <xf numFmtId="0" fontId="34" fillId="7" borderId="93" xfId="12" applyFont="1" applyFill="1" applyBorder="1" applyAlignment="1" applyProtection="1">
      <alignment horizontal="center" vertical="center"/>
      <protection locked="0"/>
    </xf>
    <xf numFmtId="0" fontId="34" fillId="7" borderId="94" xfId="12" applyFont="1" applyFill="1" applyBorder="1" applyAlignment="1" applyProtection="1">
      <alignment horizontal="center" vertical="center"/>
      <protection locked="0"/>
    </xf>
    <xf numFmtId="0" fontId="33" fillId="6" borderId="1" xfId="12" applyFont="1" applyFill="1" applyBorder="1" applyAlignment="1" applyProtection="1">
      <alignment horizontal="center" vertical="center"/>
    </xf>
    <xf numFmtId="0" fontId="33" fillId="6" borderId="2" xfId="12" applyFont="1" applyFill="1" applyBorder="1" applyAlignment="1" applyProtection="1">
      <alignment horizontal="center" vertical="center"/>
    </xf>
    <xf numFmtId="0" fontId="33" fillId="6" borderId="3" xfId="12" applyFont="1" applyFill="1" applyBorder="1" applyAlignment="1" applyProtection="1">
      <alignment horizontal="center" vertical="center"/>
    </xf>
    <xf numFmtId="0" fontId="34" fillId="6" borderId="75" xfId="12" applyFont="1" applyFill="1" applyBorder="1" applyAlignment="1" applyProtection="1">
      <alignment horizontal="left" vertical="center"/>
    </xf>
    <xf numFmtId="0" fontId="34" fillId="7" borderId="36" xfId="12" applyFont="1" applyFill="1" applyBorder="1" applyAlignment="1" applyProtection="1">
      <alignment horizontal="center" vertical="center" wrapText="1"/>
      <protection locked="0"/>
    </xf>
    <xf numFmtId="0" fontId="34" fillId="7" borderId="92" xfId="12" applyFont="1" applyFill="1" applyBorder="1" applyAlignment="1" applyProtection="1">
      <alignment horizontal="center" vertical="center" wrapText="1"/>
      <protection locked="0"/>
    </xf>
    <xf numFmtId="0" fontId="34" fillId="0" borderId="98" xfId="15" applyNumberFormat="1" applyFont="1" applyBorder="1" applyAlignment="1" applyProtection="1">
      <alignment horizontal="left" vertical="center" shrinkToFit="1"/>
      <protection locked="0"/>
    </xf>
    <xf numFmtId="0" fontId="34" fillId="0" borderId="99" xfId="15" applyNumberFormat="1" applyFont="1" applyBorder="1" applyAlignment="1" applyProtection="1">
      <alignment horizontal="left" vertical="center" shrinkToFit="1"/>
      <protection locked="0"/>
    </xf>
    <xf numFmtId="0" fontId="34" fillId="0" borderId="110" xfId="15" applyNumberFormat="1" applyFont="1" applyBorder="1" applyAlignment="1" applyProtection="1">
      <alignment horizontal="left" vertical="center" shrinkToFit="1"/>
      <protection locked="0"/>
    </xf>
    <xf numFmtId="0" fontId="34" fillId="0" borderId="112" xfId="14" applyFont="1" applyBorder="1" applyAlignment="1" applyProtection="1">
      <alignment horizontal="left" vertical="center" shrinkToFit="1"/>
      <protection locked="0"/>
    </xf>
    <xf numFmtId="0" fontId="34" fillId="0" borderId="113" xfId="14" applyFont="1" applyBorder="1" applyAlignment="1" applyProtection="1">
      <alignment horizontal="left" vertical="center" shrinkToFit="1"/>
      <protection locked="0"/>
    </xf>
    <xf numFmtId="0" fontId="34" fillId="0" borderId="114" xfId="14" applyFont="1" applyBorder="1" applyAlignment="1" applyProtection="1">
      <alignment horizontal="left" vertical="center" shrinkToFit="1"/>
      <protection locked="0"/>
    </xf>
    <xf numFmtId="177" fontId="34" fillId="0" borderId="115" xfId="14" applyNumberFormat="1" applyFont="1" applyBorder="1" applyAlignment="1" applyProtection="1">
      <alignment horizontal="right" vertical="center" shrinkToFit="1"/>
      <protection locked="0"/>
    </xf>
    <xf numFmtId="177" fontId="34" fillId="0" borderId="116" xfId="14" applyNumberFormat="1" applyFont="1" applyBorder="1" applyAlignment="1" applyProtection="1">
      <alignment horizontal="right" vertical="center" shrinkToFit="1"/>
      <protection locked="0"/>
    </xf>
    <xf numFmtId="177" fontId="34" fillId="0" borderId="117" xfId="14" applyNumberFormat="1" applyFont="1" applyBorder="1" applyAlignment="1" applyProtection="1">
      <alignment horizontal="right" vertical="center" shrinkToFit="1"/>
      <protection locked="0"/>
    </xf>
    <xf numFmtId="177" fontId="34" fillId="0" borderId="118" xfId="14" applyNumberFormat="1" applyFont="1" applyBorder="1" applyAlignment="1" applyProtection="1">
      <alignment horizontal="right" vertical="center" shrinkToFit="1"/>
      <protection locked="0"/>
    </xf>
    <xf numFmtId="177" fontId="34" fillId="0" borderId="113" xfId="14" applyNumberFormat="1" applyFont="1" applyBorder="1" applyAlignment="1" applyProtection="1">
      <alignment horizontal="right" vertical="center" shrinkToFit="1"/>
      <protection locked="0"/>
    </xf>
    <xf numFmtId="177" fontId="34" fillId="0" borderId="119" xfId="14" applyNumberFormat="1" applyFont="1" applyBorder="1" applyAlignment="1" applyProtection="1">
      <alignment horizontal="right" vertical="center" shrinkToFit="1"/>
      <protection locked="0"/>
    </xf>
    <xf numFmtId="177" fontId="34" fillId="0" borderId="120" xfId="15" applyNumberFormat="1" applyFont="1" applyBorder="1" applyAlignment="1" applyProtection="1">
      <alignment horizontal="right" vertical="center" shrinkToFit="1"/>
      <protection locked="0"/>
    </xf>
    <xf numFmtId="177" fontId="34" fillId="0" borderId="116" xfId="15" applyNumberFormat="1" applyFont="1" applyBorder="1" applyAlignment="1" applyProtection="1">
      <alignment horizontal="right" vertical="center" shrinkToFit="1"/>
      <protection locked="0"/>
    </xf>
    <xf numFmtId="0" fontId="34" fillId="0" borderId="116" xfId="15" applyNumberFormat="1" applyFont="1" applyBorder="1" applyAlignment="1" applyProtection="1">
      <alignment horizontal="left" vertical="center" shrinkToFit="1"/>
      <protection locked="0"/>
    </xf>
    <xf numFmtId="0" fontId="34" fillId="0" borderId="121" xfId="15" applyNumberFormat="1" applyFont="1" applyBorder="1" applyAlignment="1" applyProtection="1">
      <alignment horizontal="left" vertical="center" shrinkToFit="1"/>
      <protection locked="0"/>
    </xf>
    <xf numFmtId="0" fontId="34" fillId="0" borderId="112" xfId="15" applyFont="1" applyBorder="1" applyAlignment="1" applyProtection="1">
      <alignment horizontal="left" vertical="center" shrinkToFit="1"/>
      <protection locked="0"/>
    </xf>
    <xf numFmtId="0" fontId="34" fillId="0" borderId="113" xfId="15" applyFont="1" applyBorder="1" applyAlignment="1" applyProtection="1">
      <alignment horizontal="left" vertical="center" shrinkToFit="1"/>
      <protection locked="0"/>
    </xf>
    <xf numFmtId="0" fontId="34" fillId="0" borderId="114" xfId="15" applyFont="1" applyBorder="1" applyAlignment="1" applyProtection="1">
      <alignment horizontal="left" vertical="center" shrinkToFit="1"/>
      <protection locked="0"/>
    </xf>
    <xf numFmtId="177" fontId="34" fillId="0" borderId="98" xfId="15" applyNumberFormat="1" applyFont="1" applyBorder="1" applyAlignment="1" applyProtection="1">
      <alignment horizontal="right" vertical="center" shrinkToFit="1"/>
      <protection locked="0"/>
    </xf>
    <xf numFmtId="177" fontId="34" fillId="0" borderId="99" xfId="15" applyNumberFormat="1" applyFont="1" applyBorder="1" applyAlignment="1" applyProtection="1">
      <alignment horizontal="right" vertical="center" shrinkToFit="1"/>
      <protection locked="0"/>
    </xf>
    <xf numFmtId="177" fontId="34" fillId="0" borderId="100" xfId="15" applyNumberFormat="1" applyFont="1" applyBorder="1" applyAlignment="1" applyProtection="1">
      <alignment horizontal="right" vertical="center" shrinkToFit="1"/>
      <protection locked="0"/>
    </xf>
    <xf numFmtId="177" fontId="34" fillId="0" borderId="107" xfId="15" applyNumberFormat="1" applyFont="1" applyBorder="1" applyAlignment="1" applyProtection="1">
      <alignment horizontal="right" vertical="center" shrinkToFit="1"/>
      <protection locked="0"/>
    </xf>
    <xf numFmtId="177" fontId="34" fillId="0" borderId="102" xfId="15" applyNumberFormat="1" applyFont="1" applyBorder="1" applyAlignment="1" applyProtection="1">
      <alignment horizontal="right" vertical="center" shrinkToFit="1"/>
      <protection locked="0"/>
    </xf>
    <xf numFmtId="0" fontId="34" fillId="0" borderId="102" xfId="15" applyNumberFormat="1" applyFont="1" applyBorder="1" applyAlignment="1" applyProtection="1">
      <alignment horizontal="left" vertical="center" shrinkToFit="1"/>
      <protection locked="0"/>
    </xf>
    <xf numFmtId="0" fontId="34" fillId="0" borderId="108" xfId="15" applyNumberFormat="1" applyFont="1" applyBorder="1" applyAlignment="1" applyProtection="1">
      <alignment horizontal="left" vertical="center" shrinkToFit="1"/>
      <protection locked="0"/>
    </xf>
    <xf numFmtId="0" fontId="34" fillId="0" borderId="98" xfId="15" applyFont="1" applyBorder="1" applyAlignment="1" applyProtection="1">
      <alignment horizontal="left" vertical="center" shrinkToFit="1"/>
      <protection locked="0"/>
    </xf>
    <xf numFmtId="0" fontId="34" fillId="0" borderId="99" xfId="15" applyFont="1" applyBorder="1" applyAlignment="1" applyProtection="1">
      <alignment horizontal="left" vertical="center" shrinkToFit="1"/>
      <protection locked="0"/>
    </xf>
    <xf numFmtId="0" fontId="34" fillId="0" borderId="100" xfId="15" applyFont="1" applyBorder="1" applyAlignment="1" applyProtection="1">
      <alignment horizontal="left" vertical="center" shrinkToFit="1"/>
      <protection locked="0"/>
    </xf>
    <xf numFmtId="177" fontId="34" fillId="0" borderId="112" xfId="15" applyNumberFormat="1" applyFont="1" applyBorder="1" applyAlignment="1" applyProtection="1">
      <alignment horizontal="right" vertical="center" shrinkToFit="1"/>
      <protection locked="0"/>
    </xf>
    <xf numFmtId="177" fontId="34" fillId="0" borderId="113" xfId="15" applyNumberFormat="1" applyFont="1" applyBorder="1" applyAlignment="1" applyProtection="1">
      <alignment horizontal="right" vertical="center" shrinkToFit="1"/>
      <protection locked="0"/>
    </xf>
    <xf numFmtId="177" fontId="34" fillId="0" borderId="114" xfId="15" applyNumberFormat="1" applyFont="1" applyBorder="1" applyAlignment="1" applyProtection="1">
      <alignment horizontal="right" vertical="center" shrinkToFit="1"/>
      <protection locked="0"/>
    </xf>
    <xf numFmtId="0" fontId="34" fillId="0" borderId="112" xfId="15" applyNumberFormat="1" applyFont="1" applyBorder="1" applyAlignment="1" applyProtection="1">
      <alignment horizontal="left" vertical="center" shrinkToFit="1"/>
      <protection locked="0"/>
    </xf>
    <xf numFmtId="0" fontId="34" fillId="0" borderId="113" xfId="15" applyNumberFormat="1" applyFont="1" applyBorder="1" applyAlignment="1" applyProtection="1">
      <alignment horizontal="left" vertical="center" shrinkToFit="1"/>
      <protection locked="0"/>
    </xf>
    <xf numFmtId="0" fontId="34" fillId="0" borderId="119" xfId="15" applyNumberFormat="1" applyFont="1" applyBorder="1" applyAlignment="1" applyProtection="1">
      <alignment horizontal="left" vertical="center" shrinkToFit="1"/>
      <protection locked="0"/>
    </xf>
    <xf numFmtId="177" fontId="34" fillId="0" borderId="123" xfId="14" applyNumberFormat="1" applyFont="1" applyBorder="1" applyAlignment="1" applyProtection="1">
      <alignment horizontal="right" vertical="center" shrinkToFit="1"/>
      <protection locked="0"/>
    </xf>
    <xf numFmtId="177" fontId="34" fillId="0" borderId="124" xfId="14" applyNumberFormat="1" applyFont="1" applyBorder="1" applyAlignment="1" applyProtection="1">
      <alignment horizontal="right" vertical="center" shrinkToFit="1"/>
      <protection locked="0"/>
    </xf>
    <xf numFmtId="177" fontId="34" fillId="0" borderId="125" xfId="14" applyNumberFormat="1" applyFont="1" applyBorder="1" applyAlignment="1" applyProtection="1">
      <alignment horizontal="right" vertical="center" shrinkToFit="1"/>
      <protection locked="0"/>
    </xf>
    <xf numFmtId="0" fontId="34" fillId="8" borderId="44" xfId="12" applyFont="1" applyFill="1" applyBorder="1" applyAlignment="1" applyProtection="1">
      <alignment horizontal="left" vertical="center" shrinkToFit="1"/>
      <protection locked="0"/>
    </xf>
    <xf numFmtId="0" fontId="34" fillId="8" borderId="18" xfId="12" applyFont="1" applyFill="1" applyBorder="1" applyAlignment="1" applyProtection="1">
      <alignment horizontal="left" vertical="center" shrinkToFit="1"/>
      <protection locked="0"/>
    </xf>
    <xf numFmtId="0" fontId="34" fillId="8" borderId="43" xfId="12" applyFont="1" applyFill="1" applyBorder="1" applyAlignment="1" applyProtection="1">
      <alignment horizontal="left" vertical="center" shrinkToFit="1"/>
      <protection locked="0"/>
    </xf>
    <xf numFmtId="177" fontId="34" fillId="8" borderId="128" xfId="15" applyNumberFormat="1" applyFont="1" applyFill="1" applyBorder="1" applyAlignment="1" applyProtection="1">
      <alignment horizontal="right" vertical="center" shrinkToFit="1"/>
      <protection locked="0"/>
    </xf>
    <xf numFmtId="177" fontId="34" fillId="8" borderId="129" xfId="15" applyNumberFormat="1" applyFont="1" applyFill="1" applyBorder="1" applyAlignment="1" applyProtection="1">
      <alignment horizontal="right" vertical="center" shrinkToFit="1"/>
      <protection locked="0"/>
    </xf>
    <xf numFmtId="177" fontId="34" fillId="8" borderId="130" xfId="15" applyNumberFormat="1" applyFont="1" applyFill="1" applyBorder="1" applyAlignment="1" applyProtection="1">
      <alignment horizontal="right" vertical="center" shrinkToFit="1"/>
      <protection locked="0"/>
    </xf>
    <xf numFmtId="177" fontId="34" fillId="8" borderId="131" xfId="15" applyNumberFormat="1" applyFont="1" applyFill="1" applyBorder="1" applyAlignment="1" applyProtection="1">
      <alignment horizontal="right" vertical="center" shrinkToFit="1"/>
      <protection locked="0"/>
    </xf>
    <xf numFmtId="177" fontId="34" fillId="8" borderId="132" xfId="15" applyNumberFormat="1" applyFont="1" applyFill="1" applyBorder="1" applyAlignment="1" applyProtection="1">
      <alignment horizontal="right" vertical="center" shrinkToFit="1"/>
      <protection locked="0"/>
    </xf>
    <xf numFmtId="177" fontId="34" fillId="8" borderId="133" xfId="15" applyNumberFormat="1" applyFont="1" applyFill="1" applyBorder="1" applyAlignment="1" applyProtection="1">
      <alignment horizontal="right" vertical="center" shrinkToFit="1"/>
      <protection locked="0"/>
    </xf>
    <xf numFmtId="177" fontId="34" fillId="8" borderId="134" xfId="15" applyNumberFormat="1" applyFont="1" applyFill="1" applyBorder="1" applyAlignment="1" applyProtection="1">
      <alignment horizontal="right" vertical="center" shrinkToFit="1"/>
      <protection locked="0"/>
    </xf>
    <xf numFmtId="0" fontId="34" fillId="8" borderId="129" xfId="15" applyNumberFormat="1" applyFont="1" applyFill="1" applyBorder="1" applyAlignment="1" applyProtection="1">
      <alignment horizontal="left" vertical="center" shrinkToFit="1"/>
      <protection locked="0"/>
    </xf>
    <xf numFmtId="0" fontId="34" fillId="8" borderId="132" xfId="15" applyNumberFormat="1" applyFont="1" applyFill="1" applyBorder="1" applyAlignment="1" applyProtection="1">
      <alignment horizontal="left" vertical="center" shrinkToFit="1"/>
      <protection locked="0"/>
    </xf>
    <xf numFmtId="177" fontId="34" fillId="0" borderId="126" xfId="15" applyNumberFormat="1" applyFont="1" applyBorder="1" applyAlignment="1" applyProtection="1">
      <alignment horizontal="right" vertical="center" shrinkToFit="1"/>
      <protection locked="0"/>
    </xf>
    <xf numFmtId="177" fontId="34" fillId="0" borderId="124" xfId="15" applyNumberFormat="1" applyFont="1" applyBorder="1" applyAlignment="1" applyProtection="1">
      <alignment horizontal="right" vertical="center" shrinkToFit="1"/>
      <protection locked="0"/>
    </xf>
    <xf numFmtId="0" fontId="34" fillId="0" borderId="124" xfId="15" applyNumberFormat="1" applyFont="1" applyBorder="1" applyAlignment="1" applyProtection="1">
      <alignment horizontal="left" vertical="center" shrinkToFit="1"/>
      <protection locked="0"/>
    </xf>
    <xf numFmtId="0" fontId="34" fillId="0" borderId="127" xfId="15" applyNumberFormat="1" applyFont="1" applyBorder="1" applyAlignment="1" applyProtection="1">
      <alignment horizontal="left" vertical="center" shrinkToFit="1"/>
      <protection locked="0"/>
    </xf>
    <xf numFmtId="0" fontId="34" fillId="0" borderId="25" xfId="12" applyFont="1" applyBorder="1" applyAlignment="1" applyProtection="1">
      <alignment horizontal="center" vertical="center"/>
      <protection locked="0"/>
    </xf>
    <xf numFmtId="0" fontId="34" fillId="0" borderId="26" xfId="12" applyFont="1" applyBorder="1" applyAlignment="1" applyProtection="1">
      <alignment horizontal="center" vertical="center"/>
      <protection locked="0"/>
    </xf>
    <xf numFmtId="0" fontId="34" fillId="6" borderId="8" xfId="12" applyFont="1" applyFill="1" applyBorder="1" applyAlignment="1" applyProtection="1">
      <alignment horizontal="left" vertical="center"/>
    </xf>
    <xf numFmtId="177" fontId="34" fillId="8" borderId="17" xfId="15" applyNumberFormat="1" applyFont="1" applyFill="1" applyBorder="1" applyAlignment="1" applyProtection="1">
      <alignment horizontal="right" vertical="center" shrinkToFit="1"/>
      <protection locked="0"/>
    </xf>
    <xf numFmtId="177" fontId="34" fillId="8" borderId="18" xfId="15" applyNumberFormat="1" applyFont="1" applyFill="1" applyBorder="1" applyAlignment="1" applyProtection="1">
      <alignment horizontal="right" vertical="center" shrinkToFit="1"/>
      <protection locked="0"/>
    </xf>
    <xf numFmtId="177" fontId="34" fillId="8" borderId="19" xfId="15" applyNumberFormat="1" applyFont="1" applyFill="1" applyBorder="1" applyAlignment="1" applyProtection="1">
      <alignment horizontal="right" vertical="center" shrinkToFit="1"/>
      <protection locked="0"/>
    </xf>
    <xf numFmtId="0" fontId="34" fillId="7" borderId="36" xfId="12" applyFont="1" applyFill="1" applyBorder="1" applyAlignment="1" applyProtection="1">
      <alignment horizontal="center" vertical="center" wrapText="1" shrinkToFit="1"/>
      <protection locked="0"/>
    </xf>
    <xf numFmtId="0" fontId="34" fillId="7" borderId="8" xfId="12" applyFont="1" applyFill="1" applyBorder="1" applyAlignment="1" applyProtection="1">
      <alignment horizontal="center" vertical="center" shrinkToFit="1"/>
      <protection locked="0"/>
    </xf>
    <xf numFmtId="0" fontId="34" fillId="7" borderId="9" xfId="12" applyFont="1" applyFill="1" applyBorder="1" applyAlignment="1" applyProtection="1">
      <alignment horizontal="center" vertical="center" shrinkToFit="1"/>
      <protection locked="0"/>
    </xf>
    <xf numFmtId="0" fontId="34" fillId="7" borderId="92" xfId="12" applyFont="1" applyFill="1" applyBorder="1" applyAlignment="1" applyProtection="1">
      <alignment horizontal="center" vertical="center" shrinkToFit="1"/>
      <protection locked="0"/>
    </xf>
    <xf numFmtId="0" fontId="34" fillId="7" borderId="93" xfId="12" applyFont="1" applyFill="1" applyBorder="1" applyAlignment="1" applyProtection="1">
      <alignment horizontal="center" vertical="center" shrinkToFit="1"/>
      <protection locked="0"/>
    </xf>
    <xf numFmtId="0" fontId="34" fillId="7" borderId="96" xfId="12" applyFont="1" applyFill="1" applyBorder="1" applyAlignment="1" applyProtection="1">
      <alignment horizontal="center" vertical="center" shrinkToFit="1"/>
      <protection locked="0"/>
    </xf>
    <xf numFmtId="177" fontId="34" fillId="0" borderId="137" xfId="12" applyNumberFormat="1" applyFont="1" applyBorder="1" applyAlignment="1" applyProtection="1">
      <alignment horizontal="right" vertical="center" shrinkToFit="1"/>
      <protection locked="0"/>
    </xf>
    <xf numFmtId="187" fontId="34" fillId="0" borderId="137" xfId="12" applyNumberFormat="1" applyFont="1" applyBorder="1" applyAlignment="1" applyProtection="1">
      <alignment horizontal="right" vertical="center" shrinkToFit="1"/>
      <protection locked="0"/>
    </xf>
    <xf numFmtId="0" fontId="34" fillId="0" borderId="137" xfId="12" applyFont="1" applyBorder="1" applyAlignment="1" applyProtection="1">
      <alignment horizontal="left" vertical="center" shrinkToFit="1"/>
      <protection locked="0"/>
    </xf>
    <xf numFmtId="0" fontId="34" fillId="0" borderId="140" xfId="12" applyFont="1" applyBorder="1" applyAlignment="1" applyProtection="1">
      <alignment horizontal="left" vertical="center" shrinkToFit="1"/>
      <protection locked="0"/>
    </xf>
    <xf numFmtId="177" fontId="34" fillId="0" borderId="136" xfId="14" applyNumberFormat="1" applyFont="1" applyBorder="1" applyAlignment="1" applyProtection="1">
      <alignment horizontal="right" vertical="center" shrinkToFit="1"/>
      <protection locked="0"/>
    </xf>
    <xf numFmtId="177" fontId="34" fillId="0" borderId="137" xfId="14" applyNumberFormat="1" applyFont="1" applyBorder="1" applyAlignment="1" applyProtection="1">
      <alignment horizontal="right" vertical="center" shrinkToFit="1"/>
      <protection locked="0"/>
    </xf>
    <xf numFmtId="177" fontId="34" fillId="0" borderId="138" xfId="14" applyNumberFormat="1" applyFont="1" applyBorder="1" applyAlignment="1" applyProtection="1">
      <alignment horizontal="right" vertical="center" shrinkToFit="1"/>
      <protection locked="0"/>
    </xf>
    <xf numFmtId="177" fontId="34" fillId="0" borderId="139" xfId="14" applyNumberFormat="1" applyFont="1" applyBorder="1" applyAlignment="1" applyProtection="1">
      <alignment horizontal="right" vertical="center" shrinkToFit="1"/>
      <protection locked="0"/>
    </xf>
    <xf numFmtId="177" fontId="34" fillId="0" borderId="140" xfId="14" applyNumberFormat="1" applyFont="1" applyBorder="1" applyAlignment="1" applyProtection="1">
      <alignment horizontal="right" vertical="center" shrinkToFit="1"/>
      <protection locked="0"/>
    </xf>
    <xf numFmtId="177" fontId="34" fillId="0" borderId="141" xfId="12" applyNumberFormat="1" applyFont="1" applyBorder="1" applyAlignment="1" applyProtection="1">
      <alignment horizontal="right" vertical="center" shrinkToFit="1"/>
      <protection locked="0"/>
    </xf>
    <xf numFmtId="0" fontId="34" fillId="0" borderId="116" xfId="12" applyFont="1" applyBorder="1" applyAlignment="1" applyProtection="1">
      <alignment horizontal="left" vertical="center" shrinkToFit="1"/>
      <protection locked="0"/>
    </xf>
    <xf numFmtId="0" fontId="34" fillId="0" borderId="121" xfId="12" applyFont="1" applyBorder="1" applyAlignment="1" applyProtection="1">
      <alignment horizontal="left" vertical="center" shrinkToFit="1"/>
      <protection locked="0"/>
    </xf>
    <xf numFmtId="177" fontId="34" fillId="0" borderId="120" xfId="12" applyNumberFormat="1" applyFont="1" applyBorder="1" applyAlignment="1" applyProtection="1">
      <alignment horizontal="right" vertical="center" shrinkToFit="1"/>
      <protection locked="0"/>
    </xf>
    <xf numFmtId="177" fontId="34" fillId="0" borderId="116" xfId="12" applyNumberFormat="1" applyFont="1" applyBorder="1" applyAlignment="1" applyProtection="1">
      <alignment horizontal="right" vertical="center" shrinkToFit="1"/>
      <protection locked="0"/>
    </xf>
    <xf numFmtId="187" fontId="34" fillId="0" borderId="116" xfId="12" applyNumberFormat="1" applyFont="1" applyBorder="1" applyAlignment="1" applyProtection="1">
      <alignment horizontal="right" vertical="center" shrinkToFit="1"/>
      <protection locked="0"/>
    </xf>
    <xf numFmtId="177" fontId="34" fillId="6" borderId="115" xfId="13" applyNumberFormat="1" applyFont="1" applyFill="1" applyBorder="1" applyAlignment="1" applyProtection="1">
      <alignment horizontal="right" vertical="center" shrinkToFit="1"/>
      <protection locked="0"/>
    </xf>
    <xf numFmtId="177" fontId="34" fillId="6" borderId="116" xfId="13" applyNumberFormat="1" applyFont="1" applyFill="1" applyBorder="1" applyAlignment="1" applyProtection="1">
      <alignment horizontal="right" vertical="center" shrinkToFit="1"/>
      <protection locked="0"/>
    </xf>
    <xf numFmtId="177" fontId="34" fillId="6" borderId="117" xfId="13" applyNumberFormat="1" applyFont="1" applyFill="1" applyBorder="1" applyAlignment="1" applyProtection="1">
      <alignment horizontal="right" vertical="center" shrinkToFit="1"/>
      <protection locked="0"/>
    </xf>
    <xf numFmtId="177" fontId="34" fillId="6" borderId="120" xfId="13" applyNumberFormat="1" applyFont="1" applyFill="1" applyBorder="1" applyAlignment="1" applyProtection="1">
      <alignment horizontal="right" vertical="center" shrinkToFit="1"/>
      <protection locked="0"/>
    </xf>
    <xf numFmtId="187" fontId="34" fillId="6" borderId="116" xfId="13" applyNumberFormat="1" applyFont="1" applyFill="1" applyBorder="1" applyAlignment="1" applyProtection="1">
      <alignment horizontal="right" vertical="center" shrinkToFit="1"/>
      <protection locked="0"/>
    </xf>
    <xf numFmtId="177" fontId="34" fillId="8" borderId="142" xfId="12" applyNumberFormat="1" applyFont="1" applyFill="1" applyBorder="1" applyAlignment="1" applyProtection="1">
      <alignment horizontal="right" vertical="center" shrinkToFit="1"/>
      <protection locked="0"/>
    </xf>
    <xf numFmtId="177" fontId="34" fillId="8" borderId="134" xfId="12" applyNumberFormat="1" applyFont="1" applyFill="1" applyBorder="1" applyAlignment="1" applyProtection="1">
      <alignment horizontal="right" vertical="center" shrinkToFit="1"/>
      <protection locked="0"/>
    </xf>
    <xf numFmtId="177" fontId="34" fillId="8" borderId="143" xfId="12" applyNumberFormat="1" applyFont="1" applyFill="1" applyBorder="1" applyAlignment="1" applyProtection="1">
      <alignment horizontal="right" vertical="center" shrinkToFit="1"/>
      <protection locked="0"/>
    </xf>
    <xf numFmtId="177" fontId="34" fillId="8" borderId="131" xfId="12" applyNumberFormat="1" applyFont="1" applyFill="1" applyBorder="1" applyAlignment="1" applyProtection="1">
      <alignment horizontal="right" vertical="center" shrinkToFit="1"/>
      <protection locked="0"/>
    </xf>
    <xf numFmtId="177" fontId="34" fillId="8" borderId="129" xfId="12" applyNumberFormat="1" applyFont="1" applyFill="1" applyBorder="1" applyAlignment="1" applyProtection="1">
      <alignment horizontal="right" vertical="center" shrinkToFit="1"/>
      <protection locked="0"/>
    </xf>
    <xf numFmtId="177" fontId="34" fillId="8" borderId="132" xfId="12" applyNumberFormat="1" applyFont="1" applyFill="1" applyBorder="1" applyAlignment="1" applyProtection="1">
      <alignment horizontal="right" vertical="center" shrinkToFit="1"/>
      <protection locked="0"/>
    </xf>
    <xf numFmtId="177" fontId="34" fillId="8" borderId="133" xfId="12" applyNumberFormat="1" applyFont="1" applyFill="1" applyBorder="1" applyAlignment="1" applyProtection="1">
      <alignment horizontal="right" vertical="center" shrinkToFit="1"/>
      <protection locked="0"/>
    </xf>
    <xf numFmtId="0" fontId="34" fillId="0" borderId="81" xfId="12" applyFont="1" applyBorder="1" applyAlignment="1" applyProtection="1">
      <alignment horizontal="center" vertical="center" shrinkToFit="1"/>
      <protection locked="0"/>
    </xf>
    <xf numFmtId="187" fontId="34" fillId="8" borderId="134" xfId="12" applyNumberFormat="1" applyFont="1" applyFill="1" applyBorder="1" applyAlignment="1" applyProtection="1">
      <alignment horizontal="right" vertical="center" shrinkToFit="1"/>
      <protection locked="0"/>
    </xf>
    <xf numFmtId="0" fontId="34" fillId="8" borderId="129" xfId="12" applyNumberFormat="1" applyFont="1" applyFill="1" applyBorder="1" applyAlignment="1" applyProtection="1">
      <alignment horizontal="left" vertical="center" shrinkToFit="1"/>
      <protection locked="0"/>
    </xf>
    <xf numFmtId="0" fontId="34" fillId="8" borderId="132" xfId="12" applyNumberFormat="1" applyFont="1" applyFill="1" applyBorder="1" applyAlignment="1" applyProtection="1">
      <alignment horizontal="left" vertical="center" shrinkToFit="1"/>
      <protection locked="0"/>
    </xf>
    <xf numFmtId="177" fontId="34" fillId="8" borderId="17" xfId="12" applyNumberFormat="1" applyFont="1" applyFill="1" applyBorder="1" applyAlignment="1" applyProtection="1">
      <alignment horizontal="right" vertical="center" shrinkToFit="1"/>
      <protection locked="0"/>
    </xf>
    <xf numFmtId="177" fontId="34" fillId="8" borderId="18" xfId="12" applyNumberFormat="1" applyFont="1" applyFill="1" applyBorder="1" applyAlignment="1" applyProtection="1">
      <alignment horizontal="right" vertical="center" shrinkToFit="1"/>
      <protection locked="0"/>
    </xf>
    <xf numFmtId="177" fontId="34" fillId="8" borderId="19" xfId="12" applyNumberFormat="1" applyFont="1" applyFill="1" applyBorder="1" applyAlignment="1" applyProtection="1">
      <alignment horizontal="right" vertical="center" shrinkToFit="1"/>
      <protection locked="0"/>
    </xf>
    <xf numFmtId="0" fontId="34" fillId="7" borderId="62" xfId="12" applyFont="1" applyFill="1" applyBorder="1" applyAlignment="1" applyProtection="1">
      <alignment horizontal="center" vertical="center" wrapText="1" shrinkToFit="1"/>
      <protection locked="0"/>
    </xf>
    <xf numFmtId="0" fontId="34" fillId="7" borderId="23" xfId="12" applyFont="1" applyFill="1" applyBorder="1" applyAlignment="1" applyProtection="1">
      <alignment horizontal="center" vertical="center" shrinkToFit="1"/>
      <protection locked="0"/>
    </xf>
    <xf numFmtId="0" fontId="34" fillId="7" borderId="95" xfId="12" applyFont="1" applyFill="1" applyBorder="1" applyAlignment="1" applyProtection="1">
      <alignment horizontal="center" vertical="center" shrinkToFit="1"/>
      <protection locked="0"/>
    </xf>
    <xf numFmtId="0" fontId="34" fillId="7" borderId="94" xfId="12" applyFont="1" applyFill="1" applyBorder="1" applyAlignment="1" applyProtection="1">
      <alignment horizontal="center" vertical="center" shrinkToFit="1"/>
      <protection locked="0"/>
    </xf>
    <xf numFmtId="0" fontId="34" fillId="7" borderId="95" xfId="12" applyFont="1" applyFill="1" applyBorder="1" applyAlignment="1" applyProtection="1">
      <alignment horizontal="center" vertical="center"/>
      <protection locked="0"/>
    </xf>
    <xf numFmtId="0" fontId="34" fillId="6" borderId="112" xfId="12" applyNumberFormat="1" applyFont="1" applyFill="1" applyBorder="1" applyAlignment="1" applyProtection="1">
      <alignment horizontal="left" vertical="center" shrinkToFit="1"/>
      <protection locked="0"/>
    </xf>
    <xf numFmtId="0" fontId="34" fillId="6" borderId="113" xfId="12" applyNumberFormat="1" applyFont="1" applyFill="1" applyBorder="1" applyAlignment="1" applyProtection="1">
      <alignment horizontal="left" vertical="center" shrinkToFit="1"/>
      <protection locked="0"/>
    </xf>
    <xf numFmtId="0" fontId="34" fillId="6" borderId="119" xfId="12" applyNumberFormat="1" applyFont="1" applyFill="1" applyBorder="1" applyAlignment="1" applyProtection="1">
      <alignment horizontal="left" vertical="center" shrinkToFit="1"/>
      <protection locked="0"/>
    </xf>
    <xf numFmtId="177" fontId="34" fillId="6" borderId="112" xfId="12" applyNumberFormat="1" applyFont="1" applyFill="1" applyBorder="1" applyAlignment="1" applyProtection="1">
      <alignment horizontal="right" vertical="center" shrinkToFit="1"/>
      <protection locked="0"/>
    </xf>
    <xf numFmtId="177" fontId="34" fillId="6" borderId="113" xfId="12" applyNumberFormat="1" applyFont="1" applyFill="1" applyBorder="1" applyAlignment="1" applyProtection="1">
      <alignment horizontal="right" vertical="center" shrinkToFit="1"/>
      <protection locked="0"/>
    </xf>
    <xf numFmtId="177" fontId="34" fillId="6" borderId="114" xfId="12" applyNumberFormat="1" applyFont="1" applyFill="1" applyBorder="1" applyAlignment="1" applyProtection="1">
      <alignment horizontal="right" vertical="center" shrinkToFit="1"/>
      <protection locked="0"/>
    </xf>
    <xf numFmtId="0" fontId="34" fillId="6" borderId="112" xfId="12" applyFont="1" applyFill="1" applyBorder="1" applyAlignment="1" applyProtection="1">
      <alignment horizontal="left" vertical="center" shrinkToFit="1"/>
      <protection locked="0"/>
    </xf>
    <xf numFmtId="0" fontId="34" fillId="6" borderId="113" xfId="12" applyFont="1" applyFill="1" applyBorder="1" applyAlignment="1" applyProtection="1">
      <alignment horizontal="left" vertical="center" shrinkToFit="1"/>
      <protection locked="0"/>
    </xf>
    <xf numFmtId="0" fontId="34" fillId="6" borderId="114" xfId="12" applyFont="1" applyFill="1" applyBorder="1" applyAlignment="1" applyProtection="1">
      <alignment horizontal="left" vertical="center" shrinkToFit="1"/>
      <protection locked="0"/>
    </xf>
    <xf numFmtId="177" fontId="34" fillId="0" borderId="102" xfId="12" applyNumberFormat="1" applyFont="1" applyBorder="1" applyAlignment="1" applyProtection="1">
      <alignment horizontal="right" vertical="center" shrinkToFit="1"/>
      <protection locked="0"/>
    </xf>
    <xf numFmtId="0" fontId="34" fillId="0" borderId="102" xfId="12" applyNumberFormat="1" applyFont="1" applyBorder="1" applyAlignment="1" applyProtection="1">
      <alignment horizontal="left" vertical="center" shrinkToFit="1"/>
      <protection locked="0"/>
    </xf>
    <xf numFmtId="0" fontId="34" fillId="0" borderId="108" xfId="12" applyNumberFormat="1" applyFont="1" applyBorder="1" applyAlignment="1" applyProtection="1">
      <alignment horizontal="left" vertical="center" shrinkToFit="1"/>
      <protection locked="0"/>
    </xf>
    <xf numFmtId="0" fontId="34" fillId="0" borderId="98" xfId="12" applyFont="1" applyBorder="1" applyAlignment="1" applyProtection="1">
      <alignment horizontal="left" vertical="center" shrinkToFit="1"/>
      <protection locked="0"/>
    </xf>
    <xf numFmtId="0" fontId="34" fillId="0" borderId="99" xfId="12" applyFont="1" applyBorder="1" applyAlignment="1" applyProtection="1">
      <alignment horizontal="left" vertical="center" shrinkToFit="1"/>
      <protection locked="0"/>
    </xf>
    <xf numFmtId="0" fontId="34" fillId="0" borderId="100" xfId="12" applyFont="1" applyBorder="1" applyAlignment="1" applyProtection="1">
      <alignment horizontal="left" vertical="center" shrinkToFit="1"/>
      <protection locked="0"/>
    </xf>
    <xf numFmtId="177" fontId="34" fillId="0" borderId="101" xfId="12" applyNumberFormat="1" applyFont="1" applyBorder="1" applyAlignment="1" applyProtection="1">
      <alignment horizontal="right" vertical="center" shrinkToFit="1"/>
      <protection locked="0"/>
    </xf>
    <xf numFmtId="0" fontId="34" fillId="0" borderId="112" xfId="12" applyFont="1" applyBorder="1" applyAlignment="1" applyProtection="1">
      <alignment horizontal="left" vertical="center" shrinkToFit="1"/>
      <protection locked="0"/>
    </xf>
    <xf numFmtId="0" fontId="34" fillId="0" borderId="113" xfId="12" applyFont="1" applyBorder="1" applyAlignment="1" applyProtection="1">
      <alignment horizontal="left" vertical="center" shrinkToFit="1"/>
      <protection locked="0"/>
    </xf>
    <xf numFmtId="0" fontId="34" fillId="0" borderId="114" xfId="12" applyFont="1" applyBorder="1" applyAlignment="1" applyProtection="1">
      <alignment horizontal="left" vertical="center" shrinkToFit="1"/>
      <protection locked="0"/>
    </xf>
    <xf numFmtId="177" fontId="34" fillId="0" borderId="115" xfId="12" applyNumberFormat="1" applyFont="1" applyBorder="1" applyAlignment="1" applyProtection="1">
      <alignment horizontal="right" vertical="center" shrinkToFit="1"/>
      <protection locked="0"/>
    </xf>
    <xf numFmtId="0" fontId="34" fillId="0" borderId="116" xfId="12" applyNumberFormat="1" applyFont="1" applyBorder="1" applyAlignment="1" applyProtection="1">
      <alignment horizontal="left" vertical="center" shrinkToFit="1"/>
      <protection locked="0"/>
    </xf>
    <xf numFmtId="0" fontId="34" fillId="0" borderId="121" xfId="12" applyNumberFormat="1" applyFont="1" applyBorder="1" applyAlignment="1" applyProtection="1">
      <alignment horizontal="left" vertical="center" shrinkToFit="1"/>
      <protection locked="0"/>
    </xf>
    <xf numFmtId="177" fontId="34" fillId="0" borderId="112" xfId="12" applyNumberFormat="1" applyFont="1" applyBorder="1" applyAlignment="1" applyProtection="1">
      <alignment horizontal="right" vertical="center" shrinkToFit="1"/>
      <protection locked="0"/>
    </xf>
    <xf numFmtId="177" fontId="34" fillId="0" borderId="113" xfId="12" applyNumberFormat="1" applyFont="1" applyBorder="1" applyAlignment="1" applyProtection="1">
      <alignment horizontal="right" vertical="center" shrinkToFit="1"/>
      <protection locked="0"/>
    </xf>
    <xf numFmtId="177" fontId="34" fillId="0" borderId="117" xfId="12" applyNumberFormat="1" applyFont="1" applyBorder="1" applyAlignment="1" applyProtection="1">
      <alignment horizontal="right" vertical="center" shrinkToFit="1"/>
      <protection locked="0"/>
    </xf>
    <xf numFmtId="0" fontId="34" fillId="6" borderId="145" xfId="12" applyFont="1" applyFill="1" applyBorder="1" applyAlignment="1" applyProtection="1">
      <alignment horizontal="left" vertical="center" shrinkToFit="1"/>
      <protection locked="0"/>
    </xf>
    <xf numFmtId="0" fontId="34" fillId="6" borderId="146" xfId="12" applyFont="1" applyFill="1" applyBorder="1" applyAlignment="1" applyProtection="1">
      <alignment horizontal="left" vertical="center" shrinkToFit="1"/>
      <protection locked="0"/>
    </xf>
    <xf numFmtId="0" fontId="34" fillId="6" borderId="147" xfId="12" applyFont="1" applyFill="1" applyBorder="1" applyAlignment="1" applyProtection="1">
      <alignment horizontal="left" vertical="center" shrinkToFit="1"/>
      <protection locked="0"/>
    </xf>
    <xf numFmtId="177" fontId="34" fillId="6" borderId="123" xfId="12" applyNumberFormat="1" applyFont="1" applyFill="1" applyBorder="1" applyAlignment="1" applyProtection="1">
      <alignment horizontal="right" vertical="center" shrinkToFit="1"/>
      <protection locked="0"/>
    </xf>
    <xf numFmtId="177" fontId="34" fillId="6" borderId="124" xfId="12" applyNumberFormat="1" applyFont="1" applyFill="1" applyBorder="1" applyAlignment="1" applyProtection="1">
      <alignment horizontal="right" vertical="center" shrinkToFit="1"/>
      <protection locked="0"/>
    </xf>
    <xf numFmtId="0" fontId="34" fillId="6" borderId="124" xfId="12" applyNumberFormat="1" applyFont="1" applyFill="1" applyBorder="1" applyAlignment="1" applyProtection="1">
      <alignment horizontal="left" vertical="center" shrinkToFit="1"/>
      <protection locked="0"/>
    </xf>
    <xf numFmtId="0" fontId="34" fillId="6" borderId="127" xfId="12" applyNumberFormat="1" applyFont="1" applyFill="1" applyBorder="1" applyAlignment="1" applyProtection="1">
      <alignment horizontal="left" vertical="center" shrinkToFit="1"/>
      <protection locked="0"/>
    </xf>
    <xf numFmtId="177" fontId="34" fillId="8" borderId="148" xfId="12" applyNumberFormat="1" applyFont="1" applyFill="1" applyBorder="1" applyAlignment="1" applyProtection="1">
      <alignment horizontal="right" vertical="center" shrinkToFit="1"/>
      <protection locked="0"/>
    </xf>
    <xf numFmtId="177" fontId="34" fillId="8" borderId="149" xfId="12" applyNumberFormat="1" applyFont="1" applyFill="1" applyBorder="1" applyAlignment="1" applyProtection="1">
      <alignment horizontal="right" vertical="center" shrinkToFit="1"/>
      <protection locked="0"/>
    </xf>
    <xf numFmtId="177" fontId="34" fillId="8" borderId="150" xfId="12" applyNumberFormat="1" applyFont="1" applyFill="1" applyBorder="1" applyAlignment="1" applyProtection="1">
      <alignment horizontal="right" vertical="center" shrinkToFit="1"/>
      <protection locked="0"/>
    </xf>
    <xf numFmtId="177" fontId="34" fillId="8" borderId="44" xfId="12" applyNumberFormat="1" applyFont="1" applyFill="1" applyBorder="1" applyAlignment="1" applyProtection="1">
      <alignment horizontal="right" vertical="center" shrinkToFit="1"/>
      <protection locked="0"/>
    </xf>
    <xf numFmtId="177" fontId="34" fillId="8" borderId="43" xfId="12" applyNumberFormat="1" applyFont="1" applyFill="1" applyBorder="1" applyAlignment="1" applyProtection="1">
      <alignment horizontal="right" vertical="center" shrinkToFit="1"/>
      <protection locked="0"/>
    </xf>
    <xf numFmtId="0" fontId="34" fillId="6" borderId="39" xfId="12" applyFont="1" applyFill="1" applyBorder="1" applyAlignment="1" applyProtection="1">
      <alignment horizontal="center" vertical="center"/>
    </xf>
    <xf numFmtId="0" fontId="34" fillId="6" borderId="31" xfId="12" applyFont="1" applyFill="1" applyBorder="1" applyAlignment="1" applyProtection="1">
      <alignment horizontal="center" vertical="center"/>
    </xf>
    <xf numFmtId="0" fontId="34" fillId="6" borderId="42" xfId="12" applyFont="1" applyFill="1" applyBorder="1" applyAlignment="1" applyProtection="1">
      <alignment horizontal="center" vertical="center"/>
    </xf>
    <xf numFmtId="0" fontId="34" fillId="6" borderId="32" xfId="12" applyFont="1" applyFill="1" applyBorder="1" applyAlignment="1" applyProtection="1">
      <alignment horizontal="center" vertical="center"/>
    </xf>
    <xf numFmtId="0" fontId="34" fillId="6" borderId="11" xfId="12" applyFont="1" applyFill="1" applyBorder="1" applyProtection="1">
      <alignment vertical="center"/>
    </xf>
    <xf numFmtId="0" fontId="34" fillId="6" borderId="12" xfId="12" applyFont="1" applyFill="1" applyBorder="1" applyProtection="1">
      <alignment vertical="center"/>
    </xf>
    <xf numFmtId="0" fontId="34" fillId="6" borderId="48" xfId="12" applyFont="1" applyFill="1" applyBorder="1" applyProtection="1">
      <alignment vertical="center"/>
    </xf>
    <xf numFmtId="177" fontId="34" fillId="6" borderId="41" xfId="14" applyNumberFormat="1" applyFont="1" applyFill="1" applyBorder="1" applyAlignment="1" applyProtection="1">
      <alignment horizontal="right" vertical="center" shrinkToFit="1"/>
    </xf>
    <xf numFmtId="177" fontId="34" fillId="6" borderId="12" xfId="14" applyNumberFormat="1" applyFont="1" applyFill="1" applyBorder="1" applyAlignment="1" applyProtection="1">
      <alignment horizontal="right" vertical="center" shrinkToFit="1"/>
    </xf>
    <xf numFmtId="177" fontId="34" fillId="6" borderId="82" xfId="14" applyNumberFormat="1" applyFont="1" applyFill="1" applyBorder="1" applyAlignment="1" applyProtection="1">
      <alignment horizontal="right" vertical="center" shrinkToFit="1"/>
    </xf>
    <xf numFmtId="177" fontId="34" fillId="6" borderId="84" xfId="14" applyNumberFormat="1" applyFont="1" applyFill="1" applyBorder="1" applyAlignment="1" applyProtection="1">
      <alignment horizontal="right" vertical="center" shrinkToFit="1"/>
    </xf>
    <xf numFmtId="187" fontId="34" fillId="6" borderId="84" xfId="14" applyNumberFormat="1" applyFont="1" applyFill="1" applyBorder="1" applyAlignment="1" applyProtection="1">
      <alignment horizontal="right" vertical="center" shrinkToFit="1"/>
    </xf>
    <xf numFmtId="187" fontId="34" fillId="6" borderId="12" xfId="14" applyNumberFormat="1" applyFont="1" applyFill="1" applyBorder="1" applyAlignment="1" applyProtection="1">
      <alignment horizontal="right" vertical="center" shrinkToFit="1"/>
    </xf>
    <xf numFmtId="187" fontId="34" fillId="6" borderId="13"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center" vertical="top"/>
    </xf>
    <xf numFmtId="0" fontId="34" fillId="6" borderId="12" xfId="12" applyFont="1" applyFill="1" applyBorder="1" applyAlignment="1" applyProtection="1">
      <alignment horizontal="center" vertical="top"/>
    </xf>
    <xf numFmtId="0" fontId="34" fillId="6" borderId="7" xfId="12" applyFont="1" applyFill="1" applyBorder="1" applyAlignment="1" applyProtection="1">
      <alignment horizontal="center" vertical="top"/>
    </xf>
    <xf numFmtId="0" fontId="34" fillId="6" borderId="0" xfId="12" applyFont="1" applyFill="1" applyBorder="1" applyAlignment="1" applyProtection="1">
      <alignment horizontal="center" vertical="top"/>
    </xf>
    <xf numFmtId="0" fontId="34" fillId="6" borderId="24" xfId="12" applyFont="1" applyFill="1" applyBorder="1" applyAlignment="1" applyProtection="1">
      <alignment horizontal="center" vertical="top"/>
    </xf>
    <xf numFmtId="0" fontId="34" fillId="6" borderId="54" xfId="12" applyFont="1" applyFill="1" applyBorder="1" applyAlignment="1" applyProtection="1">
      <alignment horizontal="center" vertical="top"/>
    </xf>
    <xf numFmtId="0" fontId="34" fillId="6" borderId="30" xfId="12" applyFont="1" applyFill="1" applyBorder="1" applyAlignment="1" applyProtection="1">
      <alignment horizontal="center" vertical="center"/>
    </xf>
    <xf numFmtId="0" fontId="34" fillId="6" borderId="34" xfId="12" applyFont="1" applyFill="1" applyBorder="1" applyAlignment="1" applyProtection="1">
      <alignment horizontal="center" vertical="center"/>
    </xf>
    <xf numFmtId="0" fontId="34" fillId="8" borderId="44" xfId="12" applyNumberFormat="1" applyFont="1" applyFill="1" applyBorder="1" applyAlignment="1" applyProtection="1">
      <alignment horizontal="left" vertical="center" shrinkToFit="1"/>
      <protection locked="0"/>
    </xf>
    <xf numFmtId="0" fontId="34" fillId="8" borderId="18" xfId="12" applyNumberFormat="1" applyFont="1" applyFill="1" applyBorder="1" applyAlignment="1" applyProtection="1">
      <alignment horizontal="left" vertical="center" shrinkToFit="1"/>
      <protection locked="0"/>
    </xf>
    <xf numFmtId="0" fontId="34" fillId="8" borderId="19" xfId="12" applyNumberFormat="1" applyFont="1" applyFill="1" applyBorder="1" applyAlignment="1" applyProtection="1">
      <alignment horizontal="left" vertical="center" shrinkToFit="1"/>
      <protection locked="0"/>
    </xf>
    <xf numFmtId="0" fontId="34" fillId="6" borderId="8" xfId="12" applyFont="1" applyFill="1" applyBorder="1" applyAlignment="1" applyProtection="1">
      <alignment horizontal="left" vertical="center" wrapText="1"/>
    </xf>
    <xf numFmtId="0" fontId="34" fillId="6" borderId="0" xfId="13" applyFont="1" applyFill="1" applyAlignment="1" applyProtection="1">
      <alignment horizontal="left" vertical="center"/>
    </xf>
    <xf numFmtId="0" fontId="34" fillId="6" borderId="24" xfId="12" applyFont="1" applyFill="1" applyBorder="1" applyAlignment="1" applyProtection="1">
      <alignment horizontal="center" vertical="center"/>
    </xf>
    <xf numFmtId="0" fontId="34" fillId="6" borderId="54" xfId="12" applyFont="1" applyFill="1" applyBorder="1" applyAlignment="1" applyProtection="1">
      <alignment horizontal="center" vertical="center"/>
    </xf>
    <xf numFmtId="0" fontId="34" fillId="6" borderId="67" xfId="12" applyFont="1" applyFill="1" applyBorder="1" applyAlignment="1" applyProtection="1">
      <alignment horizontal="center" vertical="center"/>
    </xf>
    <xf numFmtId="187" fontId="34" fillId="6" borderId="87" xfId="14" applyNumberFormat="1" applyFont="1" applyFill="1" applyBorder="1" applyAlignment="1" applyProtection="1">
      <alignment horizontal="right" vertical="center" shrinkToFit="1"/>
    </xf>
    <xf numFmtId="187" fontId="34" fillId="6" borderId="63" xfId="14" applyNumberFormat="1" applyFont="1" applyFill="1" applyBorder="1" applyAlignment="1" applyProtection="1">
      <alignment horizontal="right" vertical="center" shrinkToFit="1"/>
    </xf>
    <xf numFmtId="0" fontId="34" fillId="6" borderId="64" xfId="12" applyFont="1" applyFill="1" applyBorder="1" applyAlignment="1" applyProtection="1">
      <alignment vertical="center"/>
    </xf>
    <xf numFmtId="0" fontId="34" fillId="6" borderId="0" xfId="12" applyFont="1" applyFill="1" applyBorder="1" applyAlignment="1" applyProtection="1">
      <alignment vertical="center"/>
    </xf>
    <xf numFmtId="0" fontId="34" fillId="6" borderId="38" xfId="12" applyFont="1" applyFill="1" applyBorder="1" applyAlignment="1" applyProtection="1">
      <alignment vertical="center"/>
    </xf>
    <xf numFmtId="177" fontId="34" fillId="6" borderId="154" xfId="14" applyNumberFormat="1" applyFont="1" applyFill="1" applyBorder="1" applyAlignment="1" applyProtection="1">
      <alignment horizontal="right" vertical="center" shrinkToFit="1"/>
    </xf>
    <xf numFmtId="177" fontId="34" fillId="6" borderId="86" xfId="14" applyNumberFormat="1" applyFont="1" applyFill="1" applyBorder="1" applyAlignment="1" applyProtection="1">
      <alignment horizontal="right" vertical="center" shrinkToFit="1"/>
    </xf>
    <xf numFmtId="187" fontId="34" fillId="6" borderId="86" xfId="14" applyNumberFormat="1" applyFont="1" applyFill="1" applyBorder="1" applyAlignment="1" applyProtection="1">
      <alignment horizontal="right" vertical="center" shrinkToFit="1"/>
    </xf>
    <xf numFmtId="187" fontId="34" fillId="6" borderId="155" xfId="14" applyNumberFormat="1" applyFont="1" applyFill="1" applyBorder="1" applyAlignment="1" applyProtection="1">
      <alignment horizontal="right" vertical="center" shrinkToFit="1"/>
    </xf>
    <xf numFmtId="0" fontId="34" fillId="6" borderId="41" xfId="12" applyFont="1" applyFill="1" applyBorder="1" applyAlignment="1" applyProtection="1">
      <alignment vertical="center"/>
    </xf>
    <xf numFmtId="0" fontId="34" fillId="6" borderId="12" xfId="12" applyFont="1" applyFill="1" applyBorder="1" applyAlignment="1" applyProtection="1">
      <alignment vertical="center"/>
    </xf>
    <xf numFmtId="0" fontId="34" fillId="6" borderId="48" xfId="12" applyFont="1" applyFill="1" applyBorder="1" applyAlignment="1" applyProtection="1">
      <alignment vertical="center"/>
    </xf>
    <xf numFmtId="177" fontId="34" fillId="6" borderId="151" xfId="14" applyNumberFormat="1" applyFont="1" applyFill="1" applyBorder="1" applyAlignment="1" applyProtection="1">
      <alignment horizontal="right" vertical="center" shrinkToFit="1"/>
    </xf>
    <xf numFmtId="177" fontId="34" fillId="6" borderId="83" xfId="14" applyNumberFormat="1" applyFont="1" applyFill="1" applyBorder="1" applyAlignment="1" applyProtection="1">
      <alignment horizontal="right" vertical="center" shrinkToFit="1"/>
    </xf>
    <xf numFmtId="187" fontId="34" fillId="6" borderId="83" xfId="14" applyNumberFormat="1" applyFont="1" applyFill="1" applyBorder="1" applyAlignment="1" applyProtection="1">
      <alignment horizontal="right" vertical="center" shrinkToFit="1"/>
    </xf>
    <xf numFmtId="187" fontId="34" fillId="6" borderId="153" xfId="14" applyNumberFormat="1" applyFont="1" applyFill="1" applyBorder="1" applyAlignment="1" applyProtection="1">
      <alignment horizontal="right" vertical="center" shrinkToFit="1"/>
    </xf>
    <xf numFmtId="0" fontId="34" fillId="6" borderId="7" xfId="12" applyFont="1" applyFill="1" applyBorder="1" applyAlignment="1" applyProtection="1">
      <alignment horizontal="left" vertical="center"/>
    </xf>
    <xf numFmtId="0" fontId="34" fillId="6" borderId="0" xfId="12" applyFont="1" applyFill="1" applyBorder="1" applyAlignment="1" applyProtection="1">
      <alignment horizontal="left" vertical="center"/>
    </xf>
    <xf numFmtId="0" fontId="34" fillId="6" borderId="38" xfId="12" applyFont="1" applyFill="1" applyBorder="1" applyAlignment="1" applyProtection="1">
      <alignment horizontal="left" vertical="center"/>
    </xf>
    <xf numFmtId="177" fontId="34" fillId="6" borderId="64" xfId="13" applyNumberFormat="1" applyFont="1" applyFill="1" applyBorder="1" applyAlignment="1" applyProtection="1">
      <alignment horizontal="right" vertical="center" shrinkToFit="1"/>
    </xf>
    <xf numFmtId="177" fontId="34" fillId="6" borderId="0" xfId="13" applyNumberFormat="1" applyFont="1" applyFill="1" applyBorder="1" applyAlignment="1" applyProtection="1">
      <alignment horizontal="right" vertical="center" shrinkToFit="1"/>
    </xf>
    <xf numFmtId="177" fontId="34" fillId="6" borderId="85" xfId="13" applyNumberFormat="1" applyFont="1" applyFill="1" applyBorder="1" applyAlignment="1" applyProtection="1">
      <alignment horizontal="right" vertical="center" shrinkToFit="1"/>
    </xf>
    <xf numFmtId="177" fontId="34" fillId="6" borderId="88" xfId="13" applyNumberFormat="1" applyFont="1" applyFill="1" applyBorder="1" applyAlignment="1" applyProtection="1">
      <alignment horizontal="right" vertical="center" shrinkToFit="1"/>
    </xf>
    <xf numFmtId="187" fontId="34" fillId="6" borderId="88" xfId="13" applyNumberFormat="1" applyFont="1" applyFill="1" applyBorder="1" applyAlignment="1" applyProtection="1">
      <alignment horizontal="right" vertical="center" shrinkToFit="1"/>
    </xf>
    <xf numFmtId="187" fontId="34" fillId="6" borderId="0" xfId="13" applyNumberFormat="1" applyFont="1" applyFill="1" applyBorder="1" applyAlignment="1" applyProtection="1">
      <alignment horizontal="right" vertical="center" shrinkToFit="1"/>
    </xf>
    <xf numFmtId="187" fontId="34" fillId="6" borderId="66" xfId="13" applyNumberFormat="1" applyFont="1" applyFill="1" applyBorder="1" applyAlignment="1" applyProtection="1">
      <alignment horizontal="right" vertical="center" shrinkToFit="1"/>
    </xf>
    <xf numFmtId="0" fontId="34" fillId="6" borderId="41" xfId="12" applyFont="1" applyFill="1" applyBorder="1" applyProtection="1">
      <alignment vertical="center"/>
    </xf>
    <xf numFmtId="187" fontId="34" fillId="6" borderId="152" xfId="14" applyNumberFormat="1" applyFont="1" applyFill="1" applyBorder="1" applyAlignment="1" applyProtection="1">
      <alignment horizontal="right" vertical="center" shrinkToFit="1"/>
    </xf>
    <xf numFmtId="187" fontId="34" fillId="6" borderId="15" xfId="14" applyNumberFormat="1" applyFont="1" applyFill="1" applyBorder="1" applyAlignment="1" applyProtection="1">
      <alignment horizontal="right" vertical="center" shrinkToFit="1"/>
    </xf>
    <xf numFmtId="0" fontId="34" fillId="6" borderId="41" xfId="12" applyFont="1" applyFill="1" applyBorder="1" applyAlignment="1" applyProtection="1">
      <alignment horizontal="center" vertical="center" textRotation="255" wrapText="1"/>
    </xf>
    <xf numFmtId="0" fontId="34" fillId="6" borderId="48" xfId="12" applyFont="1" applyFill="1" applyBorder="1" applyAlignment="1" applyProtection="1">
      <alignment horizontal="center" vertical="center" textRotation="255" wrapText="1"/>
    </xf>
    <xf numFmtId="0" fontId="34" fillId="6" borderId="64" xfId="12" applyFont="1" applyFill="1" applyBorder="1" applyAlignment="1" applyProtection="1">
      <alignment horizontal="center" vertical="center" textRotation="255" wrapText="1"/>
    </xf>
    <xf numFmtId="0" fontId="34" fillId="6" borderId="38" xfId="12" applyFont="1" applyFill="1" applyBorder="1" applyAlignment="1" applyProtection="1">
      <alignment horizontal="center" vertical="center" textRotation="255" wrapText="1"/>
    </xf>
    <xf numFmtId="0" fontId="34" fillId="6" borderId="37" xfId="12" applyFont="1" applyFill="1" applyBorder="1" applyAlignment="1" applyProtection="1">
      <alignment horizontal="center" vertical="center" textRotation="255" wrapText="1"/>
    </xf>
    <xf numFmtId="0" fontId="34" fillId="6" borderId="40" xfId="12" applyFont="1" applyFill="1" applyBorder="1" applyAlignment="1" applyProtection="1">
      <alignment horizontal="center" vertical="center" textRotation="255" wrapText="1"/>
    </xf>
    <xf numFmtId="0" fontId="34" fillId="6" borderId="64" xfId="12" applyFont="1" applyFill="1" applyBorder="1" applyProtection="1">
      <alignment vertical="center"/>
    </xf>
    <xf numFmtId="0" fontId="34" fillId="6" borderId="0" xfId="12" applyFont="1" applyFill="1" applyBorder="1" applyProtection="1">
      <alignment vertical="center"/>
    </xf>
    <xf numFmtId="0" fontId="34" fillId="6" borderId="38" xfId="12" applyFont="1" applyFill="1" applyBorder="1" applyProtection="1">
      <alignment vertical="center"/>
    </xf>
    <xf numFmtId="0" fontId="34" fillId="6" borderId="11" xfId="12" applyFont="1" applyFill="1" applyBorder="1" applyAlignment="1" applyProtection="1">
      <alignment horizontal="center" vertical="center" textRotation="255" shrinkToFit="1"/>
    </xf>
    <xf numFmtId="0" fontId="34" fillId="6" borderId="48" xfId="12" applyFont="1" applyFill="1" applyBorder="1" applyAlignment="1" applyProtection="1">
      <alignment horizontal="center" vertical="center" textRotation="255" shrinkToFit="1"/>
    </xf>
    <xf numFmtId="0" fontId="34" fillId="6" borderId="7" xfId="12" applyFont="1" applyFill="1" applyBorder="1" applyAlignment="1" applyProtection="1">
      <alignment horizontal="center" vertical="center" textRotation="255" shrinkToFit="1"/>
    </xf>
    <xf numFmtId="0" fontId="34" fillId="6" borderId="38" xfId="12" applyFont="1" applyFill="1" applyBorder="1" applyAlignment="1" applyProtection="1">
      <alignment horizontal="center" vertical="center" textRotation="255" shrinkToFit="1"/>
    </xf>
    <xf numFmtId="0" fontId="34" fillId="6" borderId="24" xfId="12" applyFont="1" applyFill="1" applyBorder="1" applyAlignment="1" applyProtection="1">
      <alignment horizontal="center" vertical="center" textRotation="255" shrinkToFit="1"/>
    </xf>
    <xf numFmtId="0" fontId="34" fillId="6" borderId="40" xfId="12" applyFont="1" applyFill="1" applyBorder="1" applyAlignment="1" applyProtection="1">
      <alignment horizontal="center" vertical="center" textRotation="255" shrinkToFit="1"/>
    </xf>
    <xf numFmtId="177" fontId="34" fillId="6" borderId="64" xfId="14" applyNumberFormat="1" applyFont="1" applyFill="1" applyBorder="1" applyAlignment="1" applyProtection="1">
      <alignment horizontal="right" vertical="center" shrinkToFit="1"/>
    </xf>
    <xf numFmtId="177" fontId="34" fillId="6" borderId="0" xfId="14" applyNumberFormat="1" applyFont="1" applyFill="1" applyBorder="1" applyAlignment="1" applyProtection="1">
      <alignment horizontal="right" vertical="center" shrinkToFit="1"/>
    </xf>
    <xf numFmtId="177" fontId="34" fillId="6" borderId="85" xfId="14" applyNumberFormat="1" applyFont="1" applyFill="1" applyBorder="1" applyAlignment="1" applyProtection="1">
      <alignment horizontal="right" vertical="center" shrinkToFit="1"/>
    </xf>
    <xf numFmtId="177" fontId="34" fillId="6" borderId="88" xfId="14" applyNumberFormat="1" applyFont="1" applyFill="1" applyBorder="1" applyAlignment="1" applyProtection="1">
      <alignment horizontal="right" vertical="center" shrinkToFit="1"/>
    </xf>
    <xf numFmtId="187" fontId="34" fillId="6" borderId="88" xfId="14" applyNumberFormat="1" applyFont="1" applyFill="1" applyBorder="1" applyAlignment="1" applyProtection="1">
      <alignment horizontal="right" vertical="center" shrinkToFit="1"/>
    </xf>
    <xf numFmtId="187" fontId="34" fillId="6" borderId="0" xfId="14" applyNumberFormat="1" applyFont="1" applyFill="1" applyBorder="1" applyAlignment="1" applyProtection="1">
      <alignment horizontal="right" vertical="center" shrinkToFit="1"/>
    </xf>
    <xf numFmtId="187" fontId="34" fillId="6" borderId="66" xfId="14" applyNumberFormat="1" applyFont="1" applyFill="1" applyBorder="1" applyAlignment="1" applyProtection="1">
      <alignment horizontal="right" vertical="center" shrinkToFit="1"/>
    </xf>
    <xf numFmtId="0" fontId="34" fillId="6" borderId="54" xfId="12" applyFont="1" applyFill="1" applyBorder="1" applyProtection="1">
      <alignment vertical="center"/>
    </xf>
    <xf numFmtId="0" fontId="34" fillId="6" borderId="40" xfId="12" applyFont="1" applyFill="1" applyBorder="1" applyProtection="1">
      <alignment vertical="center"/>
    </xf>
    <xf numFmtId="0" fontId="34" fillId="6" borderId="64" xfId="12" applyFont="1" applyFill="1" applyBorder="1" applyAlignment="1" applyProtection="1">
      <alignment vertical="center" shrinkToFit="1"/>
    </xf>
    <xf numFmtId="0" fontId="34" fillId="6" borderId="0" xfId="12" applyFont="1" applyFill="1" applyBorder="1" applyAlignment="1" applyProtection="1">
      <alignment vertical="center" shrinkToFit="1"/>
    </xf>
    <xf numFmtId="0" fontId="34" fillId="6" borderId="38" xfId="12" applyFont="1" applyFill="1" applyBorder="1" applyAlignment="1" applyProtection="1">
      <alignment vertical="center" shrinkToFit="1"/>
    </xf>
    <xf numFmtId="0" fontId="34" fillId="6" borderId="0" xfId="12" applyFont="1" applyFill="1" applyProtection="1">
      <alignment vertical="center"/>
    </xf>
    <xf numFmtId="0" fontId="34" fillId="6" borderId="39" xfId="14" applyFont="1" applyFill="1" applyBorder="1" applyAlignment="1" applyProtection="1">
      <alignment horizontal="center" vertical="center"/>
    </xf>
    <xf numFmtId="0" fontId="34" fillId="6" borderId="31" xfId="14" applyFont="1" applyFill="1" applyBorder="1" applyAlignment="1" applyProtection="1">
      <alignment horizontal="center" vertical="center"/>
    </xf>
    <xf numFmtId="0" fontId="34" fillId="6" borderId="32" xfId="14" applyFont="1" applyFill="1" applyBorder="1" applyAlignment="1" applyProtection="1">
      <alignment horizontal="center" vertical="center"/>
    </xf>
    <xf numFmtId="0" fontId="34" fillId="6" borderId="37" xfId="12" applyFont="1" applyFill="1" applyBorder="1" applyProtection="1">
      <alignment vertical="center"/>
    </xf>
    <xf numFmtId="0" fontId="34" fillId="6" borderId="31" xfId="12" applyFont="1" applyFill="1" applyBorder="1" applyAlignment="1" applyProtection="1">
      <alignment horizontal="center" vertical="center" wrapText="1"/>
    </xf>
    <xf numFmtId="177" fontId="34" fillId="6" borderId="39" xfId="14" applyNumberFormat="1" applyFont="1" applyFill="1" applyBorder="1" applyAlignment="1" applyProtection="1">
      <alignment horizontal="right" vertical="center" shrinkToFit="1"/>
    </xf>
    <xf numFmtId="177" fontId="34" fillId="6" borderId="31" xfId="14" applyNumberFormat="1" applyFont="1" applyFill="1" applyBorder="1" applyAlignment="1" applyProtection="1">
      <alignment horizontal="right" vertical="center" shrinkToFit="1"/>
    </xf>
    <xf numFmtId="177" fontId="34" fillId="6" borderId="156" xfId="14" applyNumberFormat="1" applyFont="1" applyFill="1" applyBorder="1" applyAlignment="1" applyProtection="1">
      <alignment horizontal="right" vertical="center" shrinkToFit="1"/>
    </xf>
    <xf numFmtId="177" fontId="34" fillId="6" borderId="157" xfId="14" applyNumberFormat="1" applyFont="1" applyFill="1" applyBorder="1" applyAlignment="1" applyProtection="1">
      <alignment horizontal="right" vertical="center" shrinkToFit="1"/>
    </xf>
    <xf numFmtId="177" fontId="34" fillId="6" borderId="158" xfId="14" applyNumberFormat="1" applyFont="1" applyFill="1" applyBorder="1" applyAlignment="1" applyProtection="1">
      <alignment horizontal="right" vertical="center" shrinkToFit="1"/>
    </xf>
    <xf numFmtId="177" fontId="34" fillId="6" borderId="159" xfId="14" applyNumberFormat="1" applyFont="1" applyFill="1" applyBorder="1" applyAlignment="1" applyProtection="1">
      <alignment horizontal="right" vertical="center" shrinkToFit="1"/>
    </xf>
    <xf numFmtId="177" fontId="34" fillId="6" borderId="160" xfId="14" applyNumberFormat="1" applyFont="1" applyFill="1" applyBorder="1" applyAlignment="1" applyProtection="1">
      <alignment horizontal="right" vertical="center" shrinkToFit="1"/>
    </xf>
    <xf numFmtId="177" fontId="34" fillId="6" borderId="91" xfId="14" applyNumberFormat="1" applyFont="1" applyFill="1" applyBorder="1" applyAlignment="1" applyProtection="1">
      <alignment horizontal="right" vertical="center" shrinkToFit="1"/>
    </xf>
    <xf numFmtId="177" fontId="34" fillId="6" borderId="54" xfId="14" applyNumberFormat="1" applyFont="1" applyFill="1" applyBorder="1" applyAlignment="1" applyProtection="1">
      <alignment horizontal="right" vertical="center" shrinkToFit="1"/>
    </xf>
    <xf numFmtId="177" fontId="34" fillId="6" borderId="89" xfId="14" applyNumberFormat="1" applyFont="1" applyFill="1" applyBorder="1" applyAlignment="1" applyProtection="1">
      <alignment horizontal="right" vertical="center" shrinkToFit="1"/>
    </xf>
    <xf numFmtId="187" fontId="34" fillId="6" borderId="91" xfId="14" applyNumberFormat="1" applyFont="1" applyFill="1" applyBorder="1" applyAlignment="1" applyProtection="1">
      <alignment horizontal="right" vertical="center" shrinkToFit="1"/>
    </xf>
    <xf numFmtId="187" fontId="34" fillId="6" borderId="54" xfId="14" applyNumberFormat="1" applyFont="1" applyFill="1" applyBorder="1" applyAlignment="1" applyProtection="1">
      <alignment horizontal="right" vertical="center" shrinkToFit="1"/>
    </xf>
    <xf numFmtId="187" fontId="34" fillId="6" borderId="67"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center" vertical="top" wrapText="1"/>
    </xf>
    <xf numFmtId="0" fontId="34" fillId="6" borderId="12" xfId="12" applyFont="1" applyFill="1" applyBorder="1" applyAlignment="1" applyProtection="1">
      <alignment horizontal="center" vertical="top" wrapText="1"/>
    </xf>
    <xf numFmtId="0" fontId="34" fillId="6" borderId="48" xfId="12" applyFont="1" applyFill="1" applyBorder="1" applyAlignment="1" applyProtection="1">
      <alignment horizontal="center" vertical="top" wrapText="1"/>
    </xf>
    <xf numFmtId="0" fontId="34" fillId="6" borderId="7" xfId="12" applyFont="1" applyFill="1" applyBorder="1" applyAlignment="1" applyProtection="1">
      <alignment horizontal="center" vertical="top" wrapText="1"/>
    </xf>
    <xf numFmtId="0" fontId="34" fillId="6" borderId="0" xfId="12" applyFont="1" applyFill="1" applyBorder="1" applyAlignment="1" applyProtection="1">
      <alignment horizontal="center" vertical="top" wrapText="1"/>
    </xf>
    <xf numFmtId="0" fontId="34" fillId="6" borderId="38" xfId="12" applyFont="1" applyFill="1" applyBorder="1" applyAlignment="1" applyProtection="1">
      <alignment horizontal="center" vertical="top" wrapText="1"/>
    </xf>
    <xf numFmtId="0" fontId="34" fillId="6" borderId="24" xfId="12" applyFont="1" applyFill="1" applyBorder="1" applyAlignment="1" applyProtection="1">
      <alignment horizontal="center" vertical="top" wrapText="1"/>
    </xf>
    <xf numFmtId="0" fontId="34" fillId="6" borderId="54" xfId="12" applyFont="1" applyFill="1" applyBorder="1" applyAlignment="1" applyProtection="1">
      <alignment horizontal="center" vertical="top" wrapText="1"/>
    </xf>
    <xf numFmtId="177" fontId="34" fillId="6" borderId="161" xfId="14" applyNumberFormat="1" applyFont="1" applyFill="1" applyBorder="1" applyAlignment="1" applyProtection="1">
      <alignment horizontal="right" vertical="center" shrinkToFit="1"/>
    </xf>
    <xf numFmtId="177" fontId="34" fillId="6" borderId="90" xfId="14" applyNumberFormat="1" applyFont="1" applyFill="1" applyBorder="1" applyAlignment="1" applyProtection="1">
      <alignment horizontal="right" vertical="center" shrinkToFit="1"/>
    </xf>
    <xf numFmtId="187" fontId="34" fillId="6" borderId="158" xfId="14" applyNumberFormat="1" applyFont="1" applyFill="1" applyBorder="1" applyAlignment="1" applyProtection="1">
      <alignment horizontal="right" vertical="center" shrinkToFit="1"/>
    </xf>
    <xf numFmtId="187" fontId="34" fillId="6" borderId="159" xfId="14" applyNumberFormat="1" applyFont="1" applyFill="1" applyBorder="1" applyAlignment="1" applyProtection="1">
      <alignment horizontal="right" vertical="center" shrinkToFit="1"/>
    </xf>
    <xf numFmtId="187" fontId="34" fillId="6" borderId="162" xfId="14" applyNumberFormat="1" applyFont="1" applyFill="1" applyBorder="1" applyAlignment="1" applyProtection="1">
      <alignment horizontal="right" vertical="center" shrinkToFit="1"/>
    </xf>
    <xf numFmtId="0" fontId="34" fillId="6" borderId="37" xfId="12" applyFont="1" applyFill="1" applyBorder="1" applyAlignment="1" applyProtection="1">
      <alignment vertical="center"/>
    </xf>
    <xf numFmtId="0" fontId="34" fillId="6" borderId="54" xfId="12" applyFont="1" applyFill="1" applyBorder="1" applyAlignment="1" applyProtection="1">
      <alignment vertical="center"/>
    </xf>
    <xf numFmtId="0" fontId="34" fillId="6" borderId="40" xfId="12" applyFont="1" applyFill="1" applyBorder="1" applyAlignment="1" applyProtection="1">
      <alignment vertical="center"/>
    </xf>
    <xf numFmtId="177" fontId="34" fillId="6" borderId="37" xfId="14" applyNumberFormat="1" applyFont="1" applyFill="1" applyBorder="1" applyAlignment="1" applyProtection="1">
      <alignment horizontal="right" vertical="center" shrinkToFit="1"/>
    </xf>
    <xf numFmtId="0" fontId="36" fillId="6" borderId="42" xfId="12" applyFont="1" applyFill="1" applyBorder="1" applyAlignment="1" applyProtection="1">
      <alignment horizontal="center" vertical="center"/>
    </xf>
    <xf numFmtId="0" fontId="34" fillId="6" borderId="41" xfId="12" applyFont="1" applyFill="1" applyBorder="1" applyAlignment="1" applyProtection="1">
      <alignment horizontal="center" vertical="center" wrapText="1"/>
    </xf>
    <xf numFmtId="0" fontId="34" fillId="6" borderId="12" xfId="12" applyFont="1" applyFill="1" applyBorder="1" applyAlignment="1" applyProtection="1">
      <alignment horizontal="center" vertical="center" wrapText="1"/>
    </xf>
    <xf numFmtId="0" fontId="34" fillId="6" borderId="48" xfId="12" applyFont="1" applyFill="1" applyBorder="1" applyAlignment="1" applyProtection="1">
      <alignment horizontal="center" vertical="center" wrapText="1"/>
    </xf>
    <xf numFmtId="0" fontId="34" fillId="6" borderId="64" xfId="12" applyFont="1" applyFill="1" applyBorder="1" applyAlignment="1" applyProtection="1">
      <alignment horizontal="center" vertical="center" wrapText="1"/>
    </xf>
    <xf numFmtId="0" fontId="34" fillId="6" borderId="0" xfId="12" applyFont="1" applyFill="1" applyBorder="1" applyAlignment="1" applyProtection="1">
      <alignment horizontal="center" vertical="center" wrapText="1"/>
    </xf>
    <xf numFmtId="0" fontId="34" fillId="6" borderId="38" xfId="12" applyFont="1" applyFill="1" applyBorder="1" applyAlignment="1" applyProtection="1">
      <alignment horizontal="center" vertical="center" wrapText="1"/>
    </xf>
    <xf numFmtId="0" fontId="34" fillId="6" borderId="54" xfId="12" applyFont="1" applyFill="1" applyBorder="1" applyAlignment="1" applyProtection="1">
      <alignment horizontal="center" vertical="center" wrapText="1"/>
    </xf>
    <xf numFmtId="0" fontId="34" fillId="6" borderId="40" xfId="12" applyFont="1" applyFill="1" applyBorder="1" applyAlignment="1" applyProtection="1">
      <alignment horizontal="center" vertical="center" wrapText="1"/>
    </xf>
    <xf numFmtId="0" fontId="34" fillId="6" borderId="41" xfId="14" applyFont="1" applyFill="1" applyBorder="1" applyAlignment="1" applyProtection="1">
      <alignment horizontal="left" vertical="center" shrinkToFit="1"/>
    </xf>
    <xf numFmtId="0" fontId="34" fillId="6" borderId="12" xfId="14" applyFont="1" applyFill="1" applyBorder="1" applyAlignment="1" applyProtection="1">
      <alignment horizontal="left" vertical="center" shrinkToFit="1"/>
    </xf>
    <xf numFmtId="0" fontId="34" fillId="6" borderId="48" xfId="14" applyFont="1" applyFill="1" applyBorder="1" applyAlignment="1" applyProtection="1">
      <alignment horizontal="left" vertical="center" shrinkToFit="1"/>
    </xf>
    <xf numFmtId="187" fontId="34" fillId="6" borderId="163" xfId="14" applyNumberFormat="1" applyFont="1" applyFill="1" applyBorder="1" applyAlignment="1" applyProtection="1">
      <alignment horizontal="right" vertical="center" shrinkToFit="1"/>
    </xf>
    <xf numFmtId="187" fontId="34" fillId="6" borderId="47" xfId="14" applyNumberFormat="1" applyFont="1" applyFill="1" applyBorder="1" applyAlignment="1" applyProtection="1">
      <alignment horizontal="right" vertical="center" shrinkToFit="1"/>
    </xf>
    <xf numFmtId="0" fontId="34" fillId="6" borderId="64" xfId="14" applyFont="1" applyFill="1" applyBorder="1" applyAlignment="1" applyProtection="1">
      <alignment horizontal="left" vertical="center" shrinkToFit="1"/>
    </xf>
    <xf numFmtId="0" fontId="34" fillId="6" borderId="0" xfId="14" applyFont="1" applyFill="1" applyBorder="1" applyAlignment="1" applyProtection="1">
      <alignment horizontal="left" vertical="center" shrinkToFit="1"/>
    </xf>
    <xf numFmtId="0" fontId="34" fillId="6" borderId="38" xfId="14" applyFont="1" applyFill="1" applyBorder="1" applyAlignment="1" applyProtection="1">
      <alignment horizontal="left" vertical="center" shrinkToFit="1"/>
    </xf>
    <xf numFmtId="0" fontId="34" fillId="6" borderId="11" xfId="12" applyFont="1" applyFill="1" applyBorder="1" applyAlignment="1" applyProtection="1">
      <alignment horizontal="center" vertical="center" wrapText="1"/>
    </xf>
    <xf numFmtId="0" fontId="34" fillId="6" borderId="7" xfId="12" applyFont="1" applyFill="1" applyBorder="1" applyAlignment="1" applyProtection="1">
      <alignment horizontal="center" vertical="center" wrapText="1"/>
    </xf>
    <xf numFmtId="0" fontId="34" fillId="6" borderId="74" xfId="12" applyFont="1" applyFill="1" applyBorder="1" applyAlignment="1" applyProtection="1">
      <alignment horizontal="center" vertical="center" wrapText="1"/>
    </xf>
    <xf numFmtId="0" fontId="34" fillId="6" borderId="75" xfId="12" applyFont="1" applyFill="1" applyBorder="1" applyAlignment="1" applyProtection="1">
      <alignment horizontal="center" vertical="center" wrapText="1"/>
    </xf>
    <xf numFmtId="0" fontId="34" fillId="6" borderId="70" xfId="12" applyFont="1" applyFill="1" applyBorder="1" applyAlignment="1" applyProtection="1">
      <alignment horizontal="center" vertical="center" wrapText="1"/>
    </xf>
    <xf numFmtId="187" fontId="34" fillId="6" borderId="129" xfId="14" applyNumberFormat="1" applyFont="1" applyFill="1" applyBorder="1" applyAlignment="1" applyProtection="1">
      <alignment horizontal="right" vertical="center" shrinkToFit="1"/>
    </xf>
    <xf numFmtId="187" fontId="34" fillId="6" borderId="166" xfId="14" applyNumberFormat="1" applyFont="1" applyFill="1" applyBorder="1" applyAlignment="1" applyProtection="1">
      <alignment horizontal="right" vertical="center" shrinkToFit="1"/>
    </xf>
    <xf numFmtId="187" fontId="34" fillId="6" borderId="167" xfId="14" applyNumberFormat="1" applyFont="1" applyFill="1" applyBorder="1" applyAlignment="1" applyProtection="1">
      <alignment horizontal="right" vertical="center" shrinkToFit="1"/>
    </xf>
    <xf numFmtId="187" fontId="34" fillId="6" borderId="168" xfId="14" applyNumberFormat="1" applyFont="1" applyFill="1" applyBorder="1" applyAlignment="1" applyProtection="1">
      <alignment horizontal="right" vertical="center" shrinkToFit="1"/>
    </xf>
    <xf numFmtId="0" fontId="34" fillId="6" borderId="81" xfId="12" applyFont="1" applyFill="1" applyBorder="1" applyAlignment="1" applyProtection="1">
      <alignment horizontal="center" vertical="center"/>
    </xf>
    <xf numFmtId="0" fontId="34" fillId="6" borderId="25" xfId="12" applyFont="1" applyFill="1" applyBorder="1" applyAlignment="1" applyProtection="1">
      <alignment horizontal="center" vertical="center"/>
    </xf>
    <xf numFmtId="0" fontId="34" fillId="6" borderId="46" xfId="12" applyFont="1" applyFill="1" applyBorder="1" applyAlignment="1" applyProtection="1">
      <alignment horizontal="center" vertical="center"/>
    </xf>
    <xf numFmtId="0" fontId="34" fillId="6" borderId="45" xfId="12" applyFont="1" applyFill="1" applyBorder="1" applyAlignment="1" applyProtection="1">
      <alignment horizontal="center" vertical="center"/>
    </xf>
    <xf numFmtId="0" fontId="34" fillId="6" borderId="72" xfId="12" applyFont="1" applyFill="1" applyBorder="1" applyProtection="1">
      <alignment vertical="center"/>
    </xf>
    <xf numFmtId="0" fontId="34" fillId="6" borderId="75" xfId="12" applyFont="1" applyFill="1" applyBorder="1" applyProtection="1">
      <alignment vertical="center"/>
    </xf>
    <xf numFmtId="0" fontId="34" fillId="6" borderId="70" xfId="12" applyFont="1" applyFill="1" applyBorder="1" applyProtection="1">
      <alignment vertical="center"/>
    </xf>
    <xf numFmtId="177" fontId="34" fillId="6" borderId="172" xfId="14" applyNumberFormat="1" applyFont="1" applyFill="1" applyBorder="1" applyAlignment="1" applyProtection="1">
      <alignment horizontal="right" vertical="center" shrinkToFit="1"/>
    </xf>
    <xf numFmtId="177" fontId="34" fillId="6" borderId="173" xfId="14" applyNumberFormat="1" applyFont="1" applyFill="1" applyBorder="1" applyAlignment="1" applyProtection="1">
      <alignment horizontal="right" vertical="center" shrinkToFit="1"/>
    </xf>
    <xf numFmtId="187" fontId="34" fillId="6" borderId="173" xfId="14" applyNumberFormat="1" applyFont="1" applyFill="1" applyBorder="1" applyAlignment="1" applyProtection="1">
      <alignment horizontal="right" vertical="center" shrinkToFit="1"/>
    </xf>
    <xf numFmtId="187" fontId="34" fillId="6" borderId="174"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left" vertical="center"/>
    </xf>
    <xf numFmtId="0" fontId="34" fillId="6" borderId="12" xfId="12" applyFont="1" applyFill="1" applyBorder="1" applyAlignment="1" applyProtection="1">
      <alignment horizontal="left" vertical="center"/>
    </xf>
    <xf numFmtId="0" fontId="34" fillId="6" borderId="12" xfId="12" applyFont="1" applyFill="1" applyBorder="1" applyAlignment="1" applyProtection="1">
      <alignment horizontal="right" vertical="center"/>
    </xf>
    <xf numFmtId="0" fontId="34" fillId="6" borderId="48" xfId="12" applyFont="1" applyFill="1" applyBorder="1" applyAlignment="1" applyProtection="1">
      <alignment horizontal="right" vertical="center"/>
    </xf>
    <xf numFmtId="177" fontId="34" fillId="6" borderId="41" xfId="13" applyNumberFormat="1" applyFont="1" applyFill="1" applyBorder="1" applyAlignment="1" applyProtection="1">
      <alignment horizontal="right" vertical="center" shrinkToFit="1"/>
    </xf>
    <xf numFmtId="177" fontId="34" fillId="6" borderId="12" xfId="13" applyNumberFormat="1" applyFont="1" applyFill="1" applyBorder="1" applyAlignment="1" applyProtection="1">
      <alignment horizontal="right" vertical="center" shrinkToFit="1"/>
    </xf>
    <xf numFmtId="177" fontId="34" fillId="6" borderId="82" xfId="13" applyNumberFormat="1" applyFont="1" applyFill="1" applyBorder="1" applyAlignment="1" applyProtection="1">
      <alignment horizontal="right" vertical="center" shrinkToFit="1"/>
    </xf>
    <xf numFmtId="177" fontId="34" fillId="6" borderId="84" xfId="13" applyNumberFormat="1" applyFont="1" applyFill="1" applyBorder="1" applyAlignment="1" applyProtection="1">
      <alignment horizontal="right" vertical="center" shrinkToFit="1"/>
    </xf>
    <xf numFmtId="187" fontId="34" fillId="6" borderId="169" xfId="14" applyNumberFormat="1" applyFont="1" applyFill="1" applyBorder="1" applyAlignment="1" applyProtection="1">
      <alignment horizontal="right" vertical="center" shrinkToFit="1"/>
    </xf>
    <xf numFmtId="187" fontId="34" fillId="6" borderId="170" xfId="14" applyNumberFormat="1" applyFont="1" applyFill="1" applyBorder="1" applyAlignment="1" applyProtection="1">
      <alignment horizontal="right" vertical="center" shrinkToFit="1"/>
    </xf>
    <xf numFmtId="187" fontId="34" fillId="6" borderId="171" xfId="14" applyNumberFormat="1" applyFont="1" applyFill="1" applyBorder="1" applyAlignment="1" applyProtection="1">
      <alignment horizontal="right" vertical="center" shrinkToFit="1"/>
    </xf>
    <xf numFmtId="176" fontId="34" fillId="6" borderId="41" xfId="14" applyNumberFormat="1" applyFont="1" applyFill="1" applyBorder="1" applyAlignment="1" applyProtection="1">
      <alignment horizontal="right" vertical="center" shrinkToFit="1"/>
    </xf>
    <xf numFmtId="176" fontId="34" fillId="6" borderId="12" xfId="14" applyNumberFormat="1" applyFont="1" applyFill="1" applyBorder="1" applyAlignment="1" applyProtection="1">
      <alignment horizontal="right" vertical="center" shrinkToFit="1"/>
    </xf>
    <xf numFmtId="176" fontId="34" fillId="6" borderId="48" xfId="14" applyNumberFormat="1" applyFont="1" applyFill="1" applyBorder="1" applyAlignment="1" applyProtection="1">
      <alignment horizontal="right" vertical="center" shrinkToFit="1"/>
    </xf>
    <xf numFmtId="0" fontId="34" fillId="6" borderId="26" xfId="12" applyFont="1" applyFill="1" applyBorder="1" applyAlignment="1" applyProtection="1">
      <alignment horizontal="center" vertical="center"/>
    </xf>
    <xf numFmtId="0" fontId="34" fillId="6" borderId="11" xfId="12" applyFont="1" applyFill="1" applyBorder="1" applyAlignment="1" applyProtection="1">
      <alignment horizontal="center" vertical="center" textRotation="255" wrapText="1"/>
    </xf>
    <xf numFmtId="0" fontId="34" fillId="6" borderId="7" xfId="12" applyFont="1" applyFill="1" applyBorder="1" applyAlignment="1" applyProtection="1">
      <alignment horizontal="center" vertical="center" textRotation="255" wrapText="1"/>
    </xf>
    <xf numFmtId="0" fontId="34" fillId="6" borderId="24" xfId="12" applyFont="1" applyFill="1" applyBorder="1" applyAlignment="1" applyProtection="1">
      <alignment horizontal="center" vertical="center" textRotation="255" wrapText="1"/>
    </xf>
    <xf numFmtId="0" fontId="34" fillId="6" borderId="17" xfId="12" applyFont="1" applyFill="1" applyBorder="1" applyAlignment="1" applyProtection="1">
      <alignment horizontal="left" vertical="center" wrapText="1"/>
    </xf>
    <xf numFmtId="0" fontId="34" fillId="6" borderId="18" xfId="12" applyFont="1" applyFill="1" applyBorder="1" applyAlignment="1" applyProtection="1">
      <alignment horizontal="left" vertical="center"/>
    </xf>
    <xf numFmtId="0" fontId="34" fillId="6" borderId="43" xfId="12" applyFont="1" applyFill="1" applyBorder="1" applyAlignment="1" applyProtection="1">
      <alignment horizontal="left" vertical="center"/>
    </xf>
    <xf numFmtId="187" fontId="34" fillId="6" borderId="128" xfId="14" applyNumberFormat="1" applyFont="1" applyFill="1" applyBorder="1" applyAlignment="1" applyProtection="1">
      <alignment horizontal="right" vertical="center" shrinkToFit="1"/>
    </xf>
    <xf numFmtId="177" fontId="34" fillId="6" borderId="164" xfId="14" applyNumberFormat="1" applyFont="1" applyFill="1" applyBorder="1" applyAlignment="1" applyProtection="1">
      <alignment horizontal="right" vertical="center" shrinkToFit="1"/>
    </xf>
    <xf numFmtId="177" fontId="34" fillId="6" borderId="165" xfId="14" applyNumberFormat="1" applyFont="1" applyFill="1" applyBorder="1" applyAlignment="1" applyProtection="1">
      <alignment horizontal="right" vertical="center" shrinkToFit="1"/>
    </xf>
    <xf numFmtId="0" fontId="34" fillId="6" borderId="7" xfId="12" applyFont="1" applyFill="1" applyBorder="1" applyProtection="1">
      <alignment vertical="center"/>
    </xf>
    <xf numFmtId="176" fontId="34" fillId="6" borderId="64" xfId="14" applyNumberFormat="1" applyFont="1" applyFill="1" applyBorder="1" applyAlignment="1" applyProtection="1">
      <alignment horizontal="right" vertical="center" shrinkToFit="1"/>
    </xf>
    <xf numFmtId="176" fontId="34" fillId="6" borderId="0" xfId="14" applyNumberFormat="1" applyFont="1" applyFill="1" applyBorder="1" applyAlignment="1" applyProtection="1">
      <alignment horizontal="right" vertical="center" shrinkToFit="1"/>
    </xf>
    <xf numFmtId="176" fontId="34" fillId="6" borderId="38" xfId="14" applyNumberFormat="1" applyFont="1" applyFill="1" applyBorder="1" applyAlignment="1" applyProtection="1">
      <alignment horizontal="right" vertical="center" shrinkToFit="1"/>
    </xf>
    <xf numFmtId="176" fontId="34" fillId="6" borderId="0" xfId="14" applyNumberFormat="1" applyFont="1" applyFill="1" applyAlignment="1" applyProtection="1">
      <alignment horizontal="right" vertical="center" shrinkToFit="1"/>
    </xf>
    <xf numFmtId="176" fontId="34" fillId="6" borderId="66" xfId="14" applyNumberFormat="1" applyFont="1" applyFill="1" applyBorder="1" applyAlignment="1" applyProtection="1">
      <alignment horizontal="right" vertical="center" shrinkToFit="1"/>
    </xf>
    <xf numFmtId="0" fontId="34" fillId="6" borderId="0" xfId="12" applyFont="1" applyFill="1" applyBorder="1" applyAlignment="1" applyProtection="1">
      <alignment horizontal="right" vertical="center" wrapText="1"/>
    </xf>
    <xf numFmtId="0" fontId="34" fillId="6" borderId="0" xfId="12" applyFont="1" applyFill="1" applyBorder="1" applyAlignment="1" applyProtection="1">
      <alignment horizontal="right" vertical="center"/>
    </xf>
    <xf numFmtId="0" fontId="34" fillId="6" borderId="38" xfId="12" applyFont="1" applyFill="1" applyBorder="1" applyAlignment="1" applyProtection="1">
      <alignment horizontal="right" vertical="center"/>
    </xf>
    <xf numFmtId="187" fontId="34" fillId="6" borderId="175" xfId="14" applyNumberFormat="1" applyFont="1" applyFill="1" applyBorder="1" applyAlignment="1" applyProtection="1">
      <alignment horizontal="right" vertical="center" shrinkToFit="1"/>
    </xf>
    <xf numFmtId="187" fontId="34" fillId="6" borderId="176" xfId="14" applyNumberFormat="1" applyFont="1" applyFill="1" applyBorder="1" applyAlignment="1" applyProtection="1">
      <alignment horizontal="right" vertical="center" shrinkToFit="1"/>
    </xf>
    <xf numFmtId="187" fontId="34" fillId="6" borderId="177" xfId="14" applyNumberFormat="1" applyFont="1" applyFill="1" applyBorder="1" applyAlignment="1" applyProtection="1">
      <alignment horizontal="right" vertical="center" shrinkToFit="1"/>
    </xf>
    <xf numFmtId="176" fontId="34" fillId="6" borderId="13" xfId="14" applyNumberFormat="1" applyFont="1" applyFill="1" applyBorder="1" applyAlignment="1" applyProtection="1">
      <alignment horizontal="right" vertical="center" shrinkToFit="1"/>
    </xf>
    <xf numFmtId="0" fontId="34" fillId="6" borderId="75" xfId="12" applyFont="1" applyFill="1" applyBorder="1" applyAlignment="1" applyProtection="1">
      <alignment horizontal="center" vertical="center"/>
    </xf>
    <xf numFmtId="0" fontId="34" fillId="6" borderId="70" xfId="12" applyFont="1" applyFill="1" applyBorder="1" applyAlignment="1" applyProtection="1">
      <alignment horizontal="center" vertical="center"/>
    </xf>
    <xf numFmtId="187" fontId="34" fillId="6" borderId="130" xfId="14" applyNumberFormat="1" applyFont="1" applyFill="1" applyBorder="1" applyAlignment="1" applyProtection="1">
      <alignment horizontal="right" vertical="center" shrinkToFit="1"/>
    </xf>
    <xf numFmtId="187" fontId="34" fillId="6" borderId="18" xfId="14" applyNumberFormat="1" applyFont="1" applyFill="1" applyBorder="1" applyAlignment="1" applyProtection="1">
      <alignment horizontal="right" vertical="center" shrinkToFit="1"/>
    </xf>
    <xf numFmtId="187" fontId="34" fillId="6" borderId="184" xfId="14" applyNumberFormat="1" applyFont="1" applyFill="1" applyBorder="1" applyAlignment="1" applyProtection="1">
      <alignment horizontal="right" vertical="center" shrinkToFit="1"/>
    </xf>
    <xf numFmtId="187" fontId="34" fillId="6" borderId="185" xfId="14" applyNumberFormat="1" applyFont="1" applyFill="1" applyBorder="1" applyAlignment="1" applyProtection="1">
      <alignment horizontal="right" vertical="center" shrinkToFit="1"/>
    </xf>
    <xf numFmtId="0" fontId="34" fillId="6" borderId="74" xfId="12" applyFont="1" applyFill="1" applyBorder="1" applyProtection="1">
      <alignment vertical="center"/>
    </xf>
    <xf numFmtId="188" fontId="34" fillId="6" borderId="72" xfId="14" applyNumberFormat="1" applyFont="1" applyFill="1" applyBorder="1" applyAlignment="1" applyProtection="1">
      <alignment horizontal="right" vertical="center" shrinkToFit="1"/>
    </xf>
    <xf numFmtId="188" fontId="34" fillId="6" borderId="75" xfId="14" applyNumberFormat="1" applyFont="1" applyFill="1" applyBorder="1" applyAlignment="1" applyProtection="1">
      <alignment horizontal="right" vertical="center" shrinkToFit="1"/>
    </xf>
    <xf numFmtId="188" fontId="34" fillId="6" borderId="70" xfId="14" applyNumberFormat="1" applyFont="1" applyFill="1" applyBorder="1" applyAlignment="1" applyProtection="1">
      <alignment horizontal="right" vertical="center" shrinkToFit="1"/>
    </xf>
    <xf numFmtId="188" fontId="34" fillId="6" borderId="181" xfId="14" applyNumberFormat="1" applyFont="1" applyFill="1" applyBorder="1" applyAlignment="1" applyProtection="1">
      <alignment horizontal="right" vertical="center" shrinkToFit="1"/>
    </xf>
    <xf numFmtId="188" fontId="34" fillId="6" borderId="182" xfId="14" applyNumberFormat="1" applyFont="1" applyFill="1" applyBorder="1" applyAlignment="1" applyProtection="1">
      <alignment horizontal="right" vertical="center" shrinkToFit="1"/>
    </xf>
    <xf numFmtId="188" fontId="34" fillId="6" borderId="183"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left" vertical="center" wrapText="1"/>
    </xf>
    <xf numFmtId="0" fontId="34" fillId="6" borderId="12" xfId="12" applyFont="1" applyFill="1" applyBorder="1" applyAlignment="1" applyProtection="1">
      <alignment horizontal="left" vertical="center" wrapText="1"/>
    </xf>
    <xf numFmtId="0" fontId="34" fillId="6" borderId="74" xfId="12" applyFont="1" applyFill="1" applyBorder="1" applyAlignment="1" applyProtection="1">
      <alignment horizontal="left" vertical="center" wrapText="1"/>
    </xf>
    <xf numFmtId="0" fontId="34" fillId="6" borderId="75" xfId="12" applyFont="1" applyFill="1" applyBorder="1" applyAlignment="1" applyProtection="1">
      <alignment horizontal="left" vertical="center" wrapText="1"/>
    </xf>
    <xf numFmtId="0" fontId="34" fillId="6" borderId="12" xfId="12" applyFont="1" applyFill="1" applyBorder="1" applyAlignment="1" applyProtection="1">
      <alignment horizontal="center" vertical="center"/>
    </xf>
    <xf numFmtId="0" fontId="34" fillId="6" borderId="48" xfId="12" applyFont="1" applyFill="1" applyBorder="1" applyAlignment="1" applyProtection="1">
      <alignment horizontal="center" vertical="center"/>
    </xf>
    <xf numFmtId="187" fontId="34" fillId="6" borderId="39" xfId="14" applyNumberFormat="1" applyFont="1" applyFill="1" applyBorder="1" applyAlignment="1" applyProtection="1">
      <alignment horizontal="right" vertical="center" shrinkToFit="1"/>
    </xf>
    <xf numFmtId="187" fontId="34" fillId="6" borderId="31" xfId="14" applyNumberFormat="1" applyFont="1" applyFill="1" applyBorder="1" applyAlignment="1" applyProtection="1">
      <alignment horizontal="right" vertical="center" shrinkToFit="1"/>
    </xf>
    <xf numFmtId="187" fontId="34" fillId="6" borderId="156" xfId="14" applyNumberFormat="1" applyFont="1" applyFill="1" applyBorder="1" applyAlignment="1" applyProtection="1">
      <alignment horizontal="right" vertical="center" shrinkToFit="1"/>
    </xf>
    <xf numFmtId="187" fontId="34" fillId="6" borderId="157" xfId="14" applyNumberFormat="1" applyFont="1" applyFill="1" applyBorder="1" applyAlignment="1" applyProtection="1">
      <alignment horizontal="right" vertical="center" shrinkToFit="1"/>
    </xf>
    <xf numFmtId="187" fontId="34" fillId="6" borderId="160" xfId="14" applyNumberFormat="1" applyFont="1" applyFill="1" applyBorder="1" applyAlignment="1" applyProtection="1">
      <alignment horizontal="right" vertical="center" shrinkToFit="1"/>
    </xf>
    <xf numFmtId="188" fontId="34" fillId="6" borderId="64" xfId="14" applyNumberFormat="1" applyFont="1" applyFill="1" applyBorder="1" applyAlignment="1" applyProtection="1">
      <alignment horizontal="right" vertical="center" shrinkToFit="1"/>
    </xf>
    <xf numFmtId="188" fontId="34" fillId="6" borderId="0" xfId="14" applyNumberFormat="1" applyFont="1" applyFill="1" applyBorder="1" applyAlignment="1" applyProtection="1">
      <alignment horizontal="right" vertical="center" shrinkToFit="1"/>
    </xf>
    <xf numFmtId="188" fontId="34" fillId="6" borderId="38" xfId="14" applyNumberFormat="1" applyFont="1" applyFill="1" applyBorder="1" applyAlignment="1" applyProtection="1">
      <alignment horizontal="right" vertical="center" shrinkToFit="1"/>
    </xf>
    <xf numFmtId="188" fontId="34" fillId="6" borderId="0" xfId="14" applyNumberFormat="1" applyFont="1" applyFill="1" applyAlignment="1" applyProtection="1">
      <alignment horizontal="right" vertical="center" shrinkToFit="1"/>
    </xf>
    <xf numFmtId="188" fontId="34" fillId="6" borderId="66" xfId="14" applyNumberFormat="1" applyFont="1" applyFill="1" applyBorder="1" applyAlignment="1" applyProtection="1">
      <alignment horizontal="right" vertical="center" shrinkToFit="1"/>
    </xf>
    <xf numFmtId="0" fontId="36" fillId="6" borderId="24" xfId="12" applyFont="1" applyFill="1" applyBorder="1" applyAlignment="1" applyProtection="1">
      <alignment horizontal="left" vertical="center"/>
    </xf>
    <xf numFmtId="0" fontId="34" fillId="6" borderId="54" xfId="12" applyFont="1" applyFill="1" applyBorder="1" applyAlignment="1" applyProtection="1">
      <alignment horizontal="left" vertical="center"/>
    </xf>
    <xf numFmtId="0" fontId="34" fillId="6" borderId="54" xfId="12" applyFont="1" applyFill="1" applyBorder="1" applyAlignment="1" applyProtection="1">
      <alignment horizontal="right" vertical="center" wrapText="1"/>
    </xf>
    <xf numFmtId="0" fontId="34" fillId="6" borderId="54" xfId="12" applyFont="1" applyFill="1" applyBorder="1" applyAlignment="1" applyProtection="1">
      <alignment horizontal="right" vertical="center"/>
    </xf>
    <xf numFmtId="0" fontId="34" fillId="6" borderId="40" xfId="12" applyFont="1" applyFill="1" applyBorder="1" applyAlignment="1" applyProtection="1">
      <alignment horizontal="right" vertical="center"/>
    </xf>
    <xf numFmtId="187" fontId="34" fillId="6" borderId="178" xfId="14" applyNumberFormat="1" applyFont="1" applyFill="1" applyBorder="1" applyAlignment="1" applyProtection="1">
      <alignment horizontal="right" vertical="center" shrinkToFit="1"/>
    </xf>
    <xf numFmtId="187" fontId="34" fillId="6" borderId="179" xfId="14" applyNumberFormat="1" applyFont="1" applyFill="1" applyBorder="1" applyAlignment="1" applyProtection="1">
      <alignment horizontal="right" vertical="center" shrinkToFit="1"/>
    </xf>
    <xf numFmtId="187" fontId="34" fillId="6" borderId="180" xfId="14" applyNumberFormat="1" applyFont="1" applyFill="1" applyBorder="1" applyAlignment="1" applyProtection="1">
      <alignment horizontal="right" vertical="center" shrinkToFit="1"/>
    </xf>
    <xf numFmtId="0" fontId="1" fillId="6" borderId="34" xfId="16" applyFont="1" applyFill="1" applyBorder="1" applyAlignment="1">
      <alignment horizontal="center" vertical="center" wrapText="1"/>
    </xf>
    <xf numFmtId="0" fontId="1" fillId="6" borderId="34" xfId="16" applyFont="1" applyFill="1" applyBorder="1" applyAlignment="1">
      <alignment horizontal="center" vertical="center"/>
    </xf>
    <xf numFmtId="179" fontId="3" fillId="6" borderId="39" xfId="17" applyNumberFormat="1" applyFont="1" applyFill="1" applyBorder="1" applyAlignment="1">
      <alignment horizontal="left" vertical="center" wrapText="1"/>
    </xf>
    <xf numFmtId="179" fontId="3" fillId="6" borderId="31" xfId="17" applyNumberFormat="1" applyFont="1" applyFill="1" applyBorder="1" applyAlignment="1">
      <alignment horizontal="left" vertical="center" wrapText="1"/>
    </xf>
    <xf numFmtId="179" fontId="3" fillId="6" borderId="42" xfId="17" applyNumberFormat="1" applyFont="1" applyFill="1" applyBorder="1" applyAlignment="1">
      <alignment horizontal="left" vertical="center" wrapText="1"/>
    </xf>
    <xf numFmtId="178" fontId="3" fillId="6" borderId="39" xfId="16" applyNumberFormat="1" applyFont="1" applyFill="1" applyBorder="1" applyAlignment="1">
      <alignment vertical="center" wrapText="1"/>
    </xf>
    <xf numFmtId="178" fontId="3" fillId="6" borderId="31" xfId="16" applyNumberFormat="1" applyFont="1" applyFill="1" applyBorder="1" applyAlignment="1">
      <alignment vertical="center" wrapText="1"/>
    </xf>
    <xf numFmtId="178" fontId="3" fillId="6" borderId="42" xfId="16" applyNumberFormat="1" applyFont="1" applyFill="1" applyBorder="1" applyAlignment="1">
      <alignment vertical="center" wrapText="1"/>
    </xf>
    <xf numFmtId="0" fontId="3" fillId="6" borderId="39" xfId="17" applyFont="1" applyFill="1" applyBorder="1" applyAlignment="1">
      <alignment horizontal="left" vertical="center"/>
    </xf>
    <xf numFmtId="0" fontId="3" fillId="6" borderId="31" xfId="17" applyFont="1" applyFill="1" applyBorder="1" applyAlignment="1">
      <alignment horizontal="left" vertical="center"/>
    </xf>
    <xf numFmtId="0" fontId="3" fillId="6" borderId="42" xfId="17" applyFont="1" applyFill="1" applyBorder="1" applyAlignment="1">
      <alignment horizontal="left" vertical="center"/>
    </xf>
    <xf numFmtId="178" fontId="17" fillId="0" borderId="39" xfId="16" applyNumberFormat="1" applyFont="1" applyBorder="1">
      <alignment vertical="center"/>
    </xf>
    <xf numFmtId="178" fontId="17" fillId="0" borderId="31" xfId="16" applyNumberFormat="1" applyFont="1" applyBorder="1">
      <alignment vertical="center"/>
    </xf>
    <xf numFmtId="178" fontId="17" fillId="0" borderId="42" xfId="16" applyNumberFormat="1" applyFont="1" applyBorder="1">
      <alignment vertical="center"/>
    </xf>
    <xf numFmtId="178" fontId="3" fillId="0" borderId="39" xfId="16" applyNumberFormat="1" applyFont="1" applyFill="1" applyBorder="1" applyAlignment="1">
      <alignment vertical="center" wrapText="1"/>
    </xf>
    <xf numFmtId="178" fontId="3" fillId="0" borderId="31" xfId="16" applyNumberFormat="1" applyFont="1" applyFill="1" applyBorder="1" applyAlignment="1">
      <alignment vertical="center" wrapText="1"/>
    </xf>
    <xf numFmtId="178" fontId="3" fillId="0" borderId="42" xfId="16" applyNumberFormat="1" applyFont="1" applyFill="1" applyBorder="1" applyAlignment="1">
      <alignment vertical="center" wrapText="1"/>
    </xf>
    <xf numFmtId="0" fontId="3" fillId="6" borderId="39" xfId="16" applyFont="1" applyFill="1" applyBorder="1" applyAlignment="1">
      <alignment vertical="center"/>
    </xf>
    <xf numFmtId="0" fontId="3" fillId="6" borderId="31" xfId="16" applyFont="1" applyFill="1" applyBorder="1" applyAlignment="1">
      <alignment vertical="center"/>
    </xf>
    <xf numFmtId="0" fontId="3" fillId="6" borderId="42" xfId="16" applyFont="1" applyFill="1" applyBorder="1" applyAlignment="1">
      <alignment vertical="center"/>
    </xf>
    <xf numFmtId="178" fontId="17" fillId="0" borderId="15" xfId="18" applyNumberFormat="1" applyFont="1" applyBorder="1" applyAlignment="1">
      <alignment horizontal="center" vertical="center" wrapText="1"/>
    </xf>
    <xf numFmtId="178" fontId="17" fillId="0" borderId="47" xfId="18" applyNumberFormat="1" applyFont="1" applyBorder="1" applyAlignment="1">
      <alignment horizontal="center" vertical="center" wrapText="1"/>
    </xf>
    <xf numFmtId="178" fontId="17" fillId="0" borderId="39" xfId="18" applyNumberFormat="1" applyFont="1" applyBorder="1" applyAlignment="1">
      <alignment horizontal="center" vertical="center"/>
    </xf>
    <xf numFmtId="178" fontId="17" fillId="0" borderId="31" xfId="18" applyNumberFormat="1" applyFont="1" applyBorder="1" applyAlignment="1">
      <alignment horizontal="center" vertical="center"/>
    </xf>
    <xf numFmtId="178" fontId="17" fillId="0" borderId="42" xfId="18" applyNumberFormat="1" applyFont="1" applyBorder="1" applyAlignment="1">
      <alignment horizontal="center"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8" fillId="0" borderId="27" xfId="3" applyFont="1" applyBorder="1" applyAlignment="1">
      <alignment horizontal="center" vertical="center" wrapText="1"/>
    </xf>
    <xf numFmtId="0" fontId="8" fillId="0" borderId="28" xfId="3" applyFont="1" applyBorder="1" applyAlignment="1">
      <alignment horizontal="center" vertical="center" wrapText="1"/>
    </xf>
    <xf numFmtId="0" fontId="8" fillId="0" borderId="20" xfId="3" applyFont="1" applyBorder="1" applyAlignment="1">
      <alignment horizontal="center" vertical="center" wrapText="1"/>
    </xf>
    <xf numFmtId="0" fontId="8" fillId="0" borderId="21" xfId="3" applyFont="1" applyBorder="1" applyAlignment="1">
      <alignment horizontal="center" vertical="center" wrapText="1"/>
    </xf>
    <xf numFmtId="0" fontId="8" fillId="0" borderId="45" xfId="3" applyFont="1" applyBorder="1">
      <alignment vertical="center"/>
    </xf>
    <xf numFmtId="0" fontId="8" fillId="0" borderId="25" xfId="3" applyFont="1" applyBorder="1">
      <alignment vertical="center"/>
    </xf>
    <xf numFmtId="0" fontId="8" fillId="0" borderId="46" xfId="3" applyFont="1" applyBorder="1">
      <alignment vertical="center"/>
    </xf>
    <xf numFmtId="0" fontId="8" fillId="0" borderId="44" xfId="3" applyFont="1" applyBorder="1">
      <alignment vertical="center"/>
    </xf>
    <xf numFmtId="0" fontId="8" fillId="0" borderId="18" xfId="3" applyFont="1" applyBorder="1">
      <alignment vertical="center"/>
    </xf>
    <xf numFmtId="0" fontId="8" fillId="0" borderId="43" xfId="3" applyFont="1" applyBorder="1">
      <alignmen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39" xfId="4" applyFont="1" applyFill="1" applyBorder="1" applyAlignment="1">
      <alignment horizontal="center" vertical="center" shrinkToFit="1"/>
    </xf>
    <xf numFmtId="0" fontId="7" fillId="0" borderId="31" xfId="4" applyFont="1" applyFill="1" applyBorder="1" applyAlignment="1">
      <alignment horizontal="center" vertical="center" shrinkToFit="1"/>
    </xf>
    <xf numFmtId="0" fontId="7" fillId="0" borderId="32" xfId="4" applyFont="1" applyFill="1" applyBorder="1" applyAlignment="1">
      <alignment horizontal="center" vertical="center" shrinkToFit="1"/>
    </xf>
    <xf numFmtId="0" fontId="7" fillId="0" borderId="11" xfId="4" applyFont="1" applyFill="1" applyBorder="1" applyAlignment="1">
      <alignment vertical="center" wrapText="1"/>
    </xf>
    <xf numFmtId="0" fontId="7" fillId="0" borderId="48" xfId="4" applyFont="1" applyFill="1" applyBorder="1" applyAlignment="1">
      <alignment vertical="center" wrapText="1"/>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13" fillId="0" borderId="39" xfId="1" applyFont="1" applyFill="1" applyBorder="1" applyAlignment="1" applyProtection="1">
      <alignment horizontal="left" vertical="center" wrapText="1"/>
      <protection locked="0"/>
    </xf>
    <xf numFmtId="0" fontId="13" fillId="0" borderId="31" xfId="1" applyFont="1" applyFill="1" applyBorder="1" applyAlignment="1" applyProtection="1">
      <alignment horizontal="left" vertical="center" wrapText="1"/>
      <protection locked="0"/>
    </xf>
    <xf numFmtId="0" fontId="13" fillId="0" borderId="32" xfId="1" applyFont="1" applyFill="1" applyBorder="1" applyAlignment="1" applyProtection="1">
      <alignment horizontal="left" vertical="center" wrapText="1"/>
      <protection locked="0"/>
    </xf>
    <xf numFmtId="0" fontId="13" fillId="0" borderId="44" xfId="1" applyFont="1" applyFill="1" applyBorder="1" applyAlignment="1" applyProtection="1">
      <alignment horizontal="left" vertical="center" wrapText="1"/>
      <protection locked="0"/>
    </xf>
    <xf numFmtId="0" fontId="13" fillId="0" borderId="18" xfId="1" applyFont="1" applyFill="1" applyBorder="1" applyAlignment="1" applyProtection="1">
      <alignment horizontal="left" vertical="center" wrapText="1"/>
      <protection locked="0"/>
    </xf>
    <xf numFmtId="0" fontId="13" fillId="0" borderId="19" xfId="1" applyFont="1" applyFill="1" applyBorder="1" applyAlignment="1" applyProtection="1">
      <alignment horizontal="left" vertical="center" wrapText="1"/>
      <protection locked="0"/>
    </xf>
    <xf numFmtId="0" fontId="13" fillId="0" borderId="2" xfId="1" applyFont="1" applyFill="1" applyBorder="1" applyAlignment="1" applyProtection="1">
      <alignment horizontal="left" vertical="center"/>
    </xf>
    <xf numFmtId="0" fontId="13" fillId="0" borderId="3" xfId="1" applyFont="1" applyFill="1" applyBorder="1" applyAlignment="1" applyProtection="1">
      <alignment horizontal="left" vertical="center"/>
    </xf>
    <xf numFmtId="0" fontId="13" fillId="0" borderId="8" xfId="1" applyFont="1" applyFill="1" applyBorder="1" applyAlignment="1" applyProtection="1">
      <alignment horizontal="left" vertical="center" wrapText="1"/>
    </xf>
    <xf numFmtId="0" fontId="13" fillId="0" borderId="9" xfId="1" applyFont="1" applyFill="1" applyBorder="1" applyAlignment="1" applyProtection="1">
      <alignment horizontal="left" vertical="center" wrapText="1"/>
    </xf>
    <xf numFmtId="0" fontId="13" fillId="0" borderId="12" xfId="1" applyFont="1" applyFill="1" applyBorder="1" applyAlignment="1" applyProtection="1">
      <alignment horizontal="left" vertical="center"/>
    </xf>
    <xf numFmtId="0" fontId="13" fillId="0" borderId="13" xfId="1" applyFont="1" applyFill="1" applyBorder="1" applyAlignment="1" applyProtection="1">
      <alignment horizontal="left" vertical="center"/>
    </xf>
    <xf numFmtId="0" fontId="13" fillId="0" borderId="31" xfId="1" applyFont="1" applyFill="1" applyBorder="1" applyAlignment="1" applyProtection="1">
      <alignment horizontal="left" vertical="center"/>
    </xf>
    <xf numFmtId="0" fontId="13" fillId="0" borderId="32" xfId="1" applyFont="1" applyFill="1" applyBorder="1" applyAlignment="1" applyProtection="1">
      <alignment horizontal="left" vertical="center"/>
    </xf>
  </cellXfs>
  <cellStyles count="20">
    <cellStyle name="標準" xfId="0" builtinId="0"/>
    <cellStyle name="標準 2" xfId="6"/>
    <cellStyle name="標準 2 2" xfId="7"/>
    <cellStyle name="標準 2 3" xfId="10"/>
    <cellStyle name="標準 3" xfId="11"/>
    <cellStyle name="標準 4" xfId="5"/>
    <cellStyle name="標準 4_APAHO401600" xfId="1"/>
    <cellStyle name="標準 4_APAHO4019001" xfId="4"/>
    <cellStyle name="標準 4_ZJ08_022012_青森市_2010" xfId="3"/>
    <cellStyle name="標準 6" xfId="8"/>
    <cellStyle name="標準 6_APAHO401000" xfId="9"/>
    <cellStyle name="標準 6_APAHO401200_O-JJ1016-001-3_財政状況資料集(決算状況カード(各会計・関係団体))(Rev2)2" xfId="15"/>
    <cellStyle name="標準 6_APAHO402200_O-JJ1016-001-3_財政状況資料集(決算状況カード(各会計・関係団体))(Rev2)2" xfId="12"/>
    <cellStyle name="標準_【レイアウト】（県）資料３（Ｐ２）　歳出比較分析表" xfId="16"/>
    <cellStyle name="標準_【レイアウト】（市）資料３（Ｐ２）　歳出比較分析表" xfId="17"/>
    <cellStyle name="標準_APAHO251300" xfId="18"/>
    <cellStyle name="標準_APAHO252300" xfId="19"/>
    <cellStyle name="標準_Book1" xfId="13"/>
    <cellStyle name="標準_O-JJ0722-001-3_決算状況カード(各会計・関係団体)_O-JJ1016-001-3_財政状況資料集(決算状況カード(各会計・関係団体))(Rev2)2" xfId="14"/>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H28</c:v>
                </c:pt>
                <c:pt idx="1">
                  <c:v> H29</c:v>
                </c:pt>
                <c:pt idx="2">
                  <c:v> H30</c:v>
                </c:pt>
                <c:pt idx="3">
                  <c:v> R01</c:v>
                </c:pt>
                <c:pt idx="4">
                  <c:v> R02</c:v>
                </c:pt>
              </c:strCache>
            </c:strRef>
          </c:cat>
          <c:val>
            <c:numRef>
              <c:f>(データシート!$F$3,データシート!$F$5,データシート!$F$7,データシート!$F$9,データシート!$F$11)</c:f>
              <c:numCache>
                <c:formatCode>#,##0;"△ "#,##0</c:formatCode>
                <c:ptCount val="5"/>
                <c:pt idx="0">
                  <c:v>51565</c:v>
                </c:pt>
                <c:pt idx="1">
                  <c:v>46686</c:v>
                </c:pt>
                <c:pt idx="2">
                  <c:v>49796</c:v>
                </c:pt>
                <c:pt idx="3">
                  <c:v>51681</c:v>
                </c:pt>
                <c:pt idx="4">
                  <c:v>50465</c:v>
                </c:pt>
              </c:numCache>
            </c:numRef>
          </c:val>
          <c:smooth val="0"/>
          <c:extLst>
            <c:ext xmlns:c16="http://schemas.microsoft.com/office/drawing/2014/chart" uri="{C3380CC4-5D6E-409C-BE32-E72D297353CC}">
              <c16:uniqueId val="{00000000-2EF6-4C28-BA53-0189D709E466}"/>
            </c:ext>
          </c:extLst>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H28</c:v>
                </c:pt>
                <c:pt idx="1">
                  <c:v> H29</c:v>
                </c:pt>
                <c:pt idx="2">
                  <c:v> H30</c:v>
                </c:pt>
                <c:pt idx="3">
                  <c:v> R01</c:v>
                </c:pt>
                <c:pt idx="4">
                  <c:v> R02</c:v>
                </c:pt>
              </c:strCache>
            </c:strRef>
          </c:cat>
          <c:val>
            <c:numRef>
              <c:f>(データシート!$D$3,データシート!$D$5,データシート!$D$7,データシート!$D$9,データシート!$D$11)</c:f>
              <c:numCache>
                <c:formatCode>#,##0;"△ "#,##0</c:formatCode>
                <c:ptCount val="5"/>
                <c:pt idx="0">
                  <c:v>39973</c:v>
                </c:pt>
                <c:pt idx="1">
                  <c:v>27916</c:v>
                </c:pt>
                <c:pt idx="2">
                  <c:v>39258</c:v>
                </c:pt>
                <c:pt idx="3">
                  <c:v>36625</c:v>
                </c:pt>
                <c:pt idx="4">
                  <c:v>35741</c:v>
                </c:pt>
              </c:numCache>
            </c:numRef>
          </c:val>
          <c:smooth val="0"/>
          <c:extLst>
            <c:ext xmlns:c16="http://schemas.microsoft.com/office/drawing/2014/chart" uri="{C3380CC4-5D6E-409C-BE32-E72D297353CC}">
              <c16:uniqueId val="{00000001-2EF6-4C28-BA53-0189D709E466}"/>
            </c:ext>
          </c:extLst>
        </c:ser>
        <c:dLbls>
          <c:showLegendKey val="0"/>
          <c:showVal val="0"/>
          <c:showCatName val="0"/>
          <c:showSerName val="0"/>
          <c:showPercent val="0"/>
          <c:showBubbleSize val="0"/>
        </c:dLbls>
        <c:marker val="1"/>
        <c:smooth val="0"/>
        <c:axId val="81605760"/>
        <c:axId val="81607680"/>
      </c:lineChart>
      <c:catAx>
        <c:axId val="81605760"/>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7680"/>
        <c:crosses val="autoZero"/>
        <c:auto val="1"/>
        <c:lblAlgn val="ctr"/>
        <c:lblOffset val="100"/>
        <c:tickLblSkip val="1"/>
        <c:tickMarkSkip val="1"/>
        <c:noMultiLvlLbl val="0"/>
      </c:catAx>
      <c:valAx>
        <c:axId val="81607680"/>
        <c:scaling>
          <c:orientation val="minMax"/>
          <c:max val="7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5760"/>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H28</c:v>
                </c:pt>
                <c:pt idx="1">
                  <c:v>H29</c:v>
                </c:pt>
                <c:pt idx="2">
                  <c:v>H30</c:v>
                </c:pt>
                <c:pt idx="3">
                  <c:v>R01</c:v>
                </c:pt>
                <c:pt idx="4">
                  <c:v>R02</c:v>
                </c:pt>
              </c:strCache>
            </c:strRef>
          </c:cat>
          <c:val>
            <c:numRef>
              <c:f>データシート!$B$19:$F$19</c:f>
              <c:numCache>
                <c:formatCode>General</c:formatCode>
                <c:ptCount val="5"/>
                <c:pt idx="0">
                  <c:v>4.3899999999999997</c:v>
                </c:pt>
                <c:pt idx="1">
                  <c:v>5</c:v>
                </c:pt>
                <c:pt idx="2">
                  <c:v>3.67</c:v>
                </c:pt>
                <c:pt idx="3">
                  <c:v>3.29</c:v>
                </c:pt>
                <c:pt idx="4">
                  <c:v>5.13</c:v>
                </c:pt>
              </c:numCache>
            </c:numRef>
          </c:val>
          <c:extLst>
            <c:ext xmlns:c16="http://schemas.microsoft.com/office/drawing/2014/chart" uri="{C3380CC4-5D6E-409C-BE32-E72D297353CC}">
              <c16:uniqueId val="{00000000-6790-42DB-97BB-3E939BC71323}"/>
            </c:ext>
          </c:extLst>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H28</c:v>
                </c:pt>
                <c:pt idx="1">
                  <c:v>H29</c:v>
                </c:pt>
                <c:pt idx="2">
                  <c:v>H30</c:v>
                </c:pt>
                <c:pt idx="3">
                  <c:v>R01</c:v>
                </c:pt>
                <c:pt idx="4">
                  <c:v>R02</c:v>
                </c:pt>
              </c:strCache>
            </c:strRef>
          </c:cat>
          <c:val>
            <c:numRef>
              <c:f>データシート!$B$20:$F$20</c:f>
              <c:numCache>
                <c:formatCode>General</c:formatCode>
                <c:ptCount val="5"/>
                <c:pt idx="0">
                  <c:v>23.12</c:v>
                </c:pt>
                <c:pt idx="1">
                  <c:v>25.72</c:v>
                </c:pt>
                <c:pt idx="2">
                  <c:v>25.83</c:v>
                </c:pt>
                <c:pt idx="3">
                  <c:v>26.19</c:v>
                </c:pt>
                <c:pt idx="4">
                  <c:v>25.92</c:v>
                </c:pt>
              </c:numCache>
            </c:numRef>
          </c:val>
          <c:extLst>
            <c:ext xmlns:c16="http://schemas.microsoft.com/office/drawing/2014/chart" uri="{C3380CC4-5D6E-409C-BE32-E72D297353CC}">
              <c16:uniqueId val="{00000001-6790-42DB-97BB-3E939BC71323}"/>
            </c:ext>
          </c:extLst>
        </c:ser>
        <c:dLbls>
          <c:showLegendKey val="0"/>
          <c:showVal val="0"/>
          <c:showCatName val="0"/>
          <c:showSerName val="0"/>
          <c:showPercent val="0"/>
          <c:showBubbleSize val="0"/>
        </c:dLbls>
        <c:gapWidth val="250"/>
        <c:overlap val="100"/>
        <c:axId val="95777536"/>
        <c:axId val="95779456"/>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H28</c:v>
                </c:pt>
                <c:pt idx="1">
                  <c:v>H29</c:v>
                </c:pt>
                <c:pt idx="2">
                  <c:v>H30</c:v>
                </c:pt>
                <c:pt idx="3">
                  <c:v>R01</c:v>
                </c:pt>
                <c:pt idx="4">
                  <c:v>R02</c:v>
                </c:pt>
              </c:strCache>
            </c:strRef>
          </c:cat>
          <c:val>
            <c:numRef>
              <c:f>データシート!$B$21:$F$21</c:f>
              <c:numCache>
                <c:formatCode>General</c:formatCode>
                <c:ptCount val="5"/>
                <c:pt idx="0">
                  <c:v>1.31</c:v>
                </c:pt>
                <c:pt idx="1">
                  <c:v>0.56000000000000005</c:v>
                </c:pt>
                <c:pt idx="2">
                  <c:v>-2.85</c:v>
                </c:pt>
                <c:pt idx="3">
                  <c:v>-0.51</c:v>
                </c:pt>
                <c:pt idx="4">
                  <c:v>-0.96</c:v>
                </c:pt>
              </c:numCache>
            </c:numRef>
          </c:val>
          <c:smooth val="0"/>
          <c:extLst>
            <c:ext xmlns:c16="http://schemas.microsoft.com/office/drawing/2014/chart" uri="{C3380CC4-5D6E-409C-BE32-E72D297353CC}">
              <c16:uniqueId val="{00000002-6790-42DB-97BB-3E939BC71323}"/>
            </c:ext>
          </c:extLst>
        </c:ser>
        <c:dLbls>
          <c:showLegendKey val="0"/>
          <c:showVal val="0"/>
          <c:showCatName val="0"/>
          <c:showSerName val="0"/>
          <c:showPercent val="0"/>
          <c:showBubbleSize val="0"/>
        </c:dLbls>
        <c:marker val="1"/>
        <c:smooth val="0"/>
        <c:axId val="95777536"/>
        <c:axId val="95779456"/>
      </c:lineChart>
      <c:catAx>
        <c:axId val="9577753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95779456"/>
        <c:crosses val="autoZero"/>
        <c:auto val="1"/>
        <c:lblAlgn val="ctr"/>
        <c:lblOffset val="100"/>
        <c:tickLblSkip val="1"/>
        <c:tickMarkSkip val="1"/>
        <c:noMultiLvlLbl val="0"/>
      </c:catAx>
      <c:valAx>
        <c:axId val="9577945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7753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データシート!$B$27:$K$27</c:f>
              <c:numCache>
                <c:formatCode>General</c:formatCode>
                <c:ptCount val="10"/>
                <c:pt idx="0">
                  <c:v>#N/A</c:v>
                </c:pt>
                <c:pt idx="1">
                  <c:v>0</c:v>
                </c:pt>
                <c:pt idx="2">
                  <c:v>#N/A</c:v>
                </c:pt>
                <c:pt idx="3">
                  <c:v>0</c:v>
                </c:pt>
                <c:pt idx="4">
                  <c:v>#N/A</c:v>
                </c:pt>
                <c:pt idx="5">
                  <c:v>0</c:v>
                </c:pt>
                <c:pt idx="6">
                  <c:v>0</c:v>
                </c:pt>
                <c:pt idx="7">
                  <c:v>0</c:v>
                </c:pt>
                <c:pt idx="8">
                  <c:v>0</c:v>
                </c:pt>
                <c:pt idx="9">
                  <c:v>0</c:v>
                </c:pt>
              </c:numCache>
            </c:numRef>
          </c:val>
          <c:extLst>
            <c:ext xmlns:c16="http://schemas.microsoft.com/office/drawing/2014/chart" uri="{C3380CC4-5D6E-409C-BE32-E72D297353CC}">
              <c16:uniqueId val="{00000000-E5C1-4EB7-947D-201C2F479B34}"/>
            </c:ext>
          </c:extLst>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5C1-4EB7-947D-201C2F479B34}"/>
            </c:ext>
          </c:extLst>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5C1-4EB7-947D-201C2F479B34}"/>
            </c:ext>
          </c:extLst>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5C1-4EB7-947D-201C2F479B34}"/>
            </c:ext>
          </c:extLst>
        </c:ser>
        <c:ser>
          <c:idx val="4"/>
          <c:order val="4"/>
          <c:tx>
            <c:strRef>
              <c:f>データシート!$A$31</c:f>
              <c:strCache>
                <c:ptCount val="1"/>
                <c:pt idx="0">
                  <c:v>#N/A</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データシート!$B$31:$K$31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5C1-4EB7-947D-201C2F479B34}"/>
            </c:ext>
          </c:extLst>
        </c:ser>
        <c:ser>
          <c:idx val="5"/>
          <c:order val="5"/>
          <c:tx>
            <c:strRef>
              <c:f>データシート!$A$32</c:f>
              <c:strCache>
                <c:ptCount val="1"/>
                <c:pt idx="0">
                  <c:v>公共駐車場会計</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データシート!$B$32:$K$32</c:f>
              <c:numCache>
                <c:formatCode>General</c:formatCode>
                <c:ptCount val="10"/>
                <c:pt idx="0">
                  <c:v>#N/A</c:v>
                </c:pt>
                <c:pt idx="1">
                  <c:v>0</c:v>
                </c:pt>
                <c:pt idx="2">
                  <c:v>#N/A</c:v>
                </c:pt>
                <c:pt idx="3">
                  <c:v>0</c:v>
                </c:pt>
                <c:pt idx="4">
                  <c:v>#N/A</c:v>
                </c:pt>
                <c:pt idx="5">
                  <c:v>0</c:v>
                </c:pt>
                <c:pt idx="6">
                  <c:v>#N/A</c:v>
                </c:pt>
                <c:pt idx="7">
                  <c:v>0</c:v>
                </c:pt>
                <c:pt idx="8">
                  <c:v>#N/A</c:v>
                </c:pt>
                <c:pt idx="9">
                  <c:v>0</c:v>
                </c:pt>
              </c:numCache>
            </c:numRef>
          </c:val>
          <c:extLst>
            <c:ext xmlns:c16="http://schemas.microsoft.com/office/drawing/2014/chart" uri="{C3380CC4-5D6E-409C-BE32-E72D297353CC}">
              <c16:uniqueId val="{00000005-E5C1-4EB7-947D-201C2F479B34}"/>
            </c:ext>
          </c:extLst>
        </c:ser>
        <c:ser>
          <c:idx val="6"/>
          <c:order val="6"/>
          <c:tx>
            <c:strRef>
              <c:f>データシート!$A$33</c:f>
              <c:strCache>
                <c:ptCount val="1"/>
                <c:pt idx="0">
                  <c:v>後期高齢者医療会計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データシート!$B$33:$K$33</c:f>
              <c:numCache>
                <c:formatCode>General</c:formatCode>
                <c:ptCount val="10"/>
                <c:pt idx="0">
                  <c:v>#N/A</c:v>
                </c:pt>
                <c:pt idx="1">
                  <c:v>0.01</c:v>
                </c:pt>
                <c:pt idx="2">
                  <c:v>#N/A</c:v>
                </c:pt>
                <c:pt idx="3">
                  <c:v>0.01</c:v>
                </c:pt>
                <c:pt idx="4">
                  <c:v>#N/A</c:v>
                </c:pt>
                <c:pt idx="5">
                  <c:v>0.01</c:v>
                </c:pt>
                <c:pt idx="6">
                  <c:v>#N/A</c:v>
                </c:pt>
                <c:pt idx="7">
                  <c:v>0.01</c:v>
                </c:pt>
                <c:pt idx="8">
                  <c:v>#N/A</c:v>
                </c:pt>
                <c:pt idx="9">
                  <c:v>0</c:v>
                </c:pt>
              </c:numCache>
            </c:numRef>
          </c:val>
          <c:extLst>
            <c:ext xmlns:c16="http://schemas.microsoft.com/office/drawing/2014/chart" uri="{C3380CC4-5D6E-409C-BE32-E72D297353CC}">
              <c16:uniqueId val="{00000006-E5C1-4EB7-947D-201C2F479B34}"/>
            </c:ext>
          </c:extLst>
        </c:ser>
        <c:ser>
          <c:idx val="7"/>
          <c:order val="7"/>
          <c:tx>
            <c:strRef>
              <c:f>データシート!$A$34</c:f>
              <c:strCache>
                <c:ptCount val="1"/>
                <c:pt idx="0">
                  <c:v>国民健康保険事業会計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データシート!$B$34:$K$34</c:f>
              <c:numCache>
                <c:formatCode>General</c:formatCode>
                <c:ptCount val="10"/>
                <c:pt idx="0">
                  <c:v>#N/A</c:v>
                </c:pt>
                <c:pt idx="1">
                  <c:v>0.36</c:v>
                </c:pt>
                <c:pt idx="2">
                  <c:v>#N/A</c:v>
                </c:pt>
                <c:pt idx="3">
                  <c:v>0.36</c:v>
                </c:pt>
                <c:pt idx="4">
                  <c:v>#N/A</c:v>
                </c:pt>
                <c:pt idx="5">
                  <c:v>0.35</c:v>
                </c:pt>
                <c:pt idx="6">
                  <c:v>#N/A</c:v>
                </c:pt>
                <c:pt idx="7">
                  <c:v>0.27</c:v>
                </c:pt>
                <c:pt idx="8">
                  <c:v>#N/A</c:v>
                </c:pt>
                <c:pt idx="9">
                  <c:v>0.26</c:v>
                </c:pt>
              </c:numCache>
            </c:numRef>
          </c:val>
          <c:extLst>
            <c:ext xmlns:c16="http://schemas.microsoft.com/office/drawing/2014/chart" uri="{C3380CC4-5D6E-409C-BE32-E72D297353CC}">
              <c16:uniqueId val="{00000007-E5C1-4EB7-947D-201C2F479B34}"/>
            </c:ext>
          </c:extLst>
        </c:ser>
        <c:ser>
          <c:idx val="8"/>
          <c:order val="8"/>
          <c:tx>
            <c:strRef>
              <c:f>データシート!$A$35</c:f>
              <c:strCache>
                <c:ptCount val="1"/>
                <c:pt idx="0">
                  <c:v>介護保険会計（保険事業勘定）</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データシート!$B$35:$K$35</c:f>
              <c:numCache>
                <c:formatCode>General</c:formatCode>
                <c:ptCount val="10"/>
                <c:pt idx="0">
                  <c:v>#N/A</c:v>
                </c:pt>
                <c:pt idx="1">
                  <c:v>0.44</c:v>
                </c:pt>
                <c:pt idx="2">
                  <c:v>#N/A</c:v>
                </c:pt>
                <c:pt idx="3">
                  <c:v>0.37</c:v>
                </c:pt>
                <c:pt idx="4">
                  <c:v>#N/A</c:v>
                </c:pt>
                <c:pt idx="5">
                  <c:v>0.4</c:v>
                </c:pt>
                <c:pt idx="6">
                  <c:v>#N/A</c:v>
                </c:pt>
                <c:pt idx="7">
                  <c:v>0.31</c:v>
                </c:pt>
                <c:pt idx="8">
                  <c:v>#N/A</c:v>
                </c:pt>
                <c:pt idx="9">
                  <c:v>0.55000000000000004</c:v>
                </c:pt>
              </c:numCache>
            </c:numRef>
          </c:val>
          <c:extLst>
            <c:ext xmlns:c16="http://schemas.microsoft.com/office/drawing/2014/chart" uri="{C3380CC4-5D6E-409C-BE32-E72D297353CC}">
              <c16:uniqueId val="{00000008-E5C1-4EB7-947D-201C2F479B34}"/>
            </c:ext>
          </c:extLst>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H28</c:v>
                  </c:pt>
                  <c:pt idx="2">
                    <c:v>H29</c:v>
                  </c:pt>
                  <c:pt idx="4">
                    <c:v>H30</c:v>
                  </c:pt>
                  <c:pt idx="6">
                    <c:v>R01</c:v>
                  </c:pt>
                  <c:pt idx="8">
                    <c:v>R02</c:v>
                  </c:pt>
                </c:lvl>
              </c:multiLvlStrCache>
            </c:multiLvlStrRef>
          </c:cat>
          <c:val>
            <c:numRef>
              <c:f>データシート!$B$36:$K$36</c:f>
              <c:numCache>
                <c:formatCode>General</c:formatCode>
                <c:ptCount val="10"/>
                <c:pt idx="0">
                  <c:v>#N/A</c:v>
                </c:pt>
                <c:pt idx="1">
                  <c:v>4.38</c:v>
                </c:pt>
                <c:pt idx="2">
                  <c:v>#N/A</c:v>
                </c:pt>
                <c:pt idx="3">
                  <c:v>4.99</c:v>
                </c:pt>
                <c:pt idx="4">
                  <c:v>#N/A</c:v>
                </c:pt>
                <c:pt idx="5">
                  <c:v>3.66</c:v>
                </c:pt>
                <c:pt idx="6">
                  <c:v>#N/A</c:v>
                </c:pt>
                <c:pt idx="7">
                  <c:v>3.29</c:v>
                </c:pt>
                <c:pt idx="8">
                  <c:v>#N/A</c:v>
                </c:pt>
                <c:pt idx="9">
                  <c:v>5.12</c:v>
                </c:pt>
              </c:numCache>
            </c:numRef>
          </c:val>
          <c:extLst>
            <c:ext xmlns:c16="http://schemas.microsoft.com/office/drawing/2014/chart" uri="{C3380CC4-5D6E-409C-BE32-E72D297353CC}">
              <c16:uniqueId val="{00000009-E5C1-4EB7-947D-201C2F479B34}"/>
            </c:ext>
          </c:extLst>
        </c:ser>
        <c:dLbls>
          <c:showLegendKey val="0"/>
          <c:showVal val="0"/>
          <c:showCatName val="0"/>
          <c:showSerName val="0"/>
          <c:showPercent val="0"/>
          <c:showBubbleSize val="0"/>
        </c:dLbls>
        <c:gapWidth val="150"/>
        <c:overlap val="100"/>
        <c:axId val="95788416"/>
        <c:axId val="95798400"/>
      </c:barChart>
      <c:catAx>
        <c:axId val="9578841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798400"/>
        <c:crosses val="autoZero"/>
        <c:auto val="1"/>
        <c:lblAlgn val="ctr"/>
        <c:lblOffset val="100"/>
        <c:tickLblSkip val="1"/>
        <c:tickMarkSkip val="1"/>
        <c:noMultiLvlLbl val="0"/>
      </c:catAx>
      <c:valAx>
        <c:axId val="95798400"/>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88416"/>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H28</c:v>
                  </c:pt>
                  <c:pt idx="3">
                    <c:v>H29</c:v>
                  </c:pt>
                  <c:pt idx="6">
                    <c:v>H30</c:v>
                  </c:pt>
                  <c:pt idx="9">
                    <c:v>R01</c:v>
                  </c:pt>
                  <c:pt idx="12">
                    <c:v>R02</c:v>
                  </c:pt>
                </c:lvl>
              </c:multiLvlStrCache>
            </c:multiLvlStrRef>
          </c:cat>
          <c:val>
            <c:numRef>
              <c:f>データシート!$B$42:$P$42</c:f>
              <c:numCache>
                <c:formatCode>General</c:formatCode>
                <c:ptCount val="15"/>
                <c:pt idx="2">
                  <c:v>12625</c:v>
                </c:pt>
                <c:pt idx="5">
                  <c:v>12288</c:v>
                </c:pt>
                <c:pt idx="8">
                  <c:v>12035</c:v>
                </c:pt>
                <c:pt idx="11">
                  <c:v>11767</c:v>
                </c:pt>
                <c:pt idx="14">
                  <c:v>11627</c:v>
                </c:pt>
              </c:numCache>
            </c:numRef>
          </c:val>
          <c:extLst>
            <c:ext xmlns:c16="http://schemas.microsoft.com/office/drawing/2014/chart" uri="{C3380CC4-5D6E-409C-BE32-E72D297353CC}">
              <c16:uniqueId val="{00000000-A716-4553-B153-28C952542515}"/>
            </c:ext>
          </c:extLst>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H28</c:v>
                  </c:pt>
                  <c:pt idx="3">
                    <c:v>H29</c:v>
                  </c:pt>
                  <c:pt idx="6">
                    <c:v>H30</c:v>
                  </c:pt>
                  <c:pt idx="9">
                    <c:v>R01</c:v>
                  </c:pt>
                  <c:pt idx="12">
                    <c:v>R02</c:v>
                  </c:pt>
                </c:lvl>
              </c:multiLvlStrCache>
            </c:multiLvlStrRef>
          </c:cat>
          <c:val>
            <c:numRef>
              <c:f>データシート!$B$43:$P$43</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1-A716-4553-B153-28C952542515}"/>
            </c:ext>
          </c:extLst>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H28</c:v>
                  </c:pt>
                  <c:pt idx="3">
                    <c:v>H29</c:v>
                  </c:pt>
                  <c:pt idx="6">
                    <c:v>H30</c:v>
                  </c:pt>
                  <c:pt idx="9">
                    <c:v>R01</c:v>
                  </c:pt>
                  <c:pt idx="12">
                    <c:v>R02</c:v>
                  </c:pt>
                </c:lvl>
              </c:multiLvlStrCache>
            </c:multiLvlStrRef>
          </c:cat>
          <c:val>
            <c:numRef>
              <c:f>データシート!$B$44:$P$44</c:f>
              <c:numCache>
                <c:formatCode>General</c:formatCode>
                <c:ptCount val="15"/>
                <c:pt idx="0">
                  <c:v>1479</c:v>
                </c:pt>
                <c:pt idx="3">
                  <c:v>1595</c:v>
                </c:pt>
                <c:pt idx="6">
                  <c:v>1869</c:v>
                </c:pt>
                <c:pt idx="9">
                  <c:v>2346</c:v>
                </c:pt>
                <c:pt idx="12">
                  <c:v>3381</c:v>
                </c:pt>
              </c:numCache>
            </c:numRef>
          </c:val>
          <c:extLst>
            <c:ext xmlns:c16="http://schemas.microsoft.com/office/drawing/2014/chart" uri="{C3380CC4-5D6E-409C-BE32-E72D297353CC}">
              <c16:uniqueId val="{00000002-A716-4553-B153-28C952542515}"/>
            </c:ext>
          </c:extLst>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H28</c:v>
                  </c:pt>
                  <c:pt idx="3">
                    <c:v>H29</c:v>
                  </c:pt>
                  <c:pt idx="6">
                    <c:v>H30</c:v>
                  </c:pt>
                  <c:pt idx="9">
                    <c:v>R01</c:v>
                  </c:pt>
                  <c:pt idx="12">
                    <c:v>R02</c:v>
                  </c:pt>
                </c:lvl>
              </c:multiLvlStrCache>
            </c:multiLvlStrRef>
          </c:cat>
          <c:val>
            <c:numRef>
              <c:f>データシート!$B$45:$P$45</c:f>
              <c:numCache>
                <c:formatCode>General</c:formatCode>
                <c:ptCount val="15"/>
                <c:pt idx="0">
                  <c:v>192</c:v>
                </c:pt>
                <c:pt idx="3">
                  <c:v>161</c:v>
                </c:pt>
                <c:pt idx="6">
                  <c:v>174</c:v>
                </c:pt>
                <c:pt idx="9">
                  <c:v>180</c:v>
                </c:pt>
                <c:pt idx="12">
                  <c:v>200</c:v>
                </c:pt>
              </c:numCache>
            </c:numRef>
          </c:val>
          <c:extLst>
            <c:ext xmlns:c16="http://schemas.microsoft.com/office/drawing/2014/chart" uri="{C3380CC4-5D6E-409C-BE32-E72D297353CC}">
              <c16:uniqueId val="{00000003-A716-4553-B153-28C952542515}"/>
            </c:ext>
          </c:extLst>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H28</c:v>
                  </c:pt>
                  <c:pt idx="3">
                    <c:v>H29</c:v>
                  </c:pt>
                  <c:pt idx="6">
                    <c:v>H30</c:v>
                  </c:pt>
                  <c:pt idx="9">
                    <c:v>R01</c:v>
                  </c:pt>
                  <c:pt idx="12">
                    <c:v>R02</c:v>
                  </c:pt>
                </c:lvl>
              </c:multiLvlStrCache>
            </c:multiLvlStrRef>
          </c:cat>
          <c:val>
            <c:numRef>
              <c:f>データシート!$B$46:$P$46</c:f>
              <c:numCache>
                <c:formatCode>General</c:formatCode>
                <c:ptCount val="15"/>
                <c:pt idx="0">
                  <c:v>155</c:v>
                </c:pt>
                <c:pt idx="3">
                  <c:v>155</c:v>
                </c:pt>
                <c:pt idx="6">
                  <c:v>158</c:v>
                </c:pt>
                <c:pt idx="9">
                  <c:v>116</c:v>
                </c:pt>
                <c:pt idx="12">
                  <c:v>93</c:v>
                </c:pt>
              </c:numCache>
            </c:numRef>
          </c:val>
          <c:extLst>
            <c:ext xmlns:c16="http://schemas.microsoft.com/office/drawing/2014/chart" uri="{C3380CC4-5D6E-409C-BE32-E72D297353CC}">
              <c16:uniqueId val="{00000004-A716-4553-B153-28C952542515}"/>
            </c:ext>
          </c:extLst>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H28</c:v>
                  </c:pt>
                  <c:pt idx="3">
                    <c:v>H29</c:v>
                  </c:pt>
                  <c:pt idx="6">
                    <c:v>H30</c:v>
                  </c:pt>
                  <c:pt idx="9">
                    <c:v>R01</c:v>
                  </c:pt>
                  <c:pt idx="12">
                    <c:v>R02</c:v>
                  </c:pt>
                </c:lvl>
              </c:multiLvlStrCache>
            </c:multiLvlStrRef>
          </c:cat>
          <c:val>
            <c:numRef>
              <c:f>データシート!$B$47:$P$47</c:f>
              <c:numCache>
                <c:formatCode>General</c:formatCode>
                <c:ptCount val="15"/>
                <c:pt idx="0">
                  <c:v>448</c:v>
                </c:pt>
                <c:pt idx="3">
                  <c:v>510</c:v>
                </c:pt>
                <c:pt idx="6">
                  <c:v>538</c:v>
                </c:pt>
                <c:pt idx="9">
                  <c:v>582</c:v>
                </c:pt>
                <c:pt idx="12">
                  <c:v>612</c:v>
                </c:pt>
              </c:numCache>
            </c:numRef>
          </c:val>
          <c:extLst>
            <c:ext xmlns:c16="http://schemas.microsoft.com/office/drawing/2014/chart" uri="{C3380CC4-5D6E-409C-BE32-E72D297353CC}">
              <c16:uniqueId val="{00000005-A716-4553-B153-28C952542515}"/>
            </c:ext>
          </c:extLst>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H28</c:v>
                  </c:pt>
                  <c:pt idx="3">
                    <c:v>H29</c:v>
                  </c:pt>
                  <c:pt idx="6">
                    <c:v>H30</c:v>
                  </c:pt>
                  <c:pt idx="9">
                    <c:v>R01</c:v>
                  </c:pt>
                  <c:pt idx="12">
                    <c:v>R02</c:v>
                  </c:pt>
                </c:lvl>
              </c:multiLvlStrCache>
            </c:multiLvlStrRef>
          </c:cat>
          <c:val>
            <c:numRef>
              <c:f>データシート!$B$48:$P$48</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6-A716-4553-B153-28C952542515}"/>
            </c:ext>
          </c:extLst>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H28</c:v>
                  </c:pt>
                  <c:pt idx="3">
                    <c:v>H29</c:v>
                  </c:pt>
                  <c:pt idx="6">
                    <c:v>H30</c:v>
                  </c:pt>
                  <c:pt idx="9">
                    <c:v>R01</c:v>
                  </c:pt>
                  <c:pt idx="12">
                    <c:v>R02</c:v>
                  </c:pt>
                </c:lvl>
              </c:multiLvlStrCache>
            </c:multiLvlStrRef>
          </c:cat>
          <c:val>
            <c:numRef>
              <c:f>データシート!$B$49:$P$49</c:f>
              <c:numCache>
                <c:formatCode>General</c:formatCode>
                <c:ptCount val="15"/>
                <c:pt idx="0">
                  <c:v>3583</c:v>
                </c:pt>
                <c:pt idx="3">
                  <c:v>3525</c:v>
                </c:pt>
                <c:pt idx="6">
                  <c:v>3675</c:v>
                </c:pt>
                <c:pt idx="9">
                  <c:v>3263</c:v>
                </c:pt>
                <c:pt idx="12">
                  <c:v>3350</c:v>
                </c:pt>
              </c:numCache>
            </c:numRef>
          </c:val>
          <c:extLst>
            <c:ext xmlns:c16="http://schemas.microsoft.com/office/drawing/2014/chart" uri="{C3380CC4-5D6E-409C-BE32-E72D297353CC}">
              <c16:uniqueId val="{00000007-A716-4553-B153-28C952542515}"/>
            </c:ext>
          </c:extLst>
        </c:ser>
        <c:dLbls>
          <c:showLegendKey val="0"/>
          <c:showVal val="0"/>
          <c:showCatName val="0"/>
          <c:showSerName val="0"/>
          <c:showPercent val="0"/>
          <c:showBubbleSize val="0"/>
        </c:dLbls>
        <c:gapWidth val="100"/>
        <c:overlap val="100"/>
        <c:axId val="95984256"/>
        <c:axId val="95990528"/>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H28</c:v>
                  </c:pt>
                  <c:pt idx="3">
                    <c:v>H29</c:v>
                  </c:pt>
                  <c:pt idx="6">
                    <c:v>H30</c:v>
                  </c:pt>
                  <c:pt idx="9">
                    <c:v>R01</c:v>
                  </c:pt>
                  <c:pt idx="12">
                    <c:v>R02</c:v>
                  </c:pt>
                </c:lvl>
              </c:multiLvlStrCache>
            </c:multiLvlStrRef>
          </c:cat>
          <c:val>
            <c:numRef>
              <c:f>データシート!$B$50:$P$50</c:f>
              <c:numCache>
                <c:formatCode>General</c:formatCode>
                <c:ptCount val="15"/>
                <c:pt idx="0">
                  <c:v>#N/A</c:v>
                </c:pt>
                <c:pt idx="1">
                  <c:v>-6768</c:v>
                </c:pt>
                <c:pt idx="2">
                  <c:v>#N/A</c:v>
                </c:pt>
                <c:pt idx="3">
                  <c:v>#N/A</c:v>
                </c:pt>
                <c:pt idx="4">
                  <c:v>-6342</c:v>
                </c:pt>
                <c:pt idx="5">
                  <c:v>#N/A</c:v>
                </c:pt>
                <c:pt idx="6">
                  <c:v>#N/A</c:v>
                </c:pt>
                <c:pt idx="7">
                  <c:v>-5621</c:v>
                </c:pt>
                <c:pt idx="8">
                  <c:v>#N/A</c:v>
                </c:pt>
                <c:pt idx="9">
                  <c:v>#N/A</c:v>
                </c:pt>
                <c:pt idx="10">
                  <c:v>-5280</c:v>
                </c:pt>
                <c:pt idx="11">
                  <c:v>#N/A</c:v>
                </c:pt>
                <c:pt idx="12">
                  <c:v>#N/A</c:v>
                </c:pt>
                <c:pt idx="13">
                  <c:v>-3991</c:v>
                </c:pt>
                <c:pt idx="14">
                  <c:v>#N/A</c:v>
                </c:pt>
              </c:numCache>
            </c:numRef>
          </c:val>
          <c:smooth val="0"/>
          <c:extLst>
            <c:ext xmlns:c16="http://schemas.microsoft.com/office/drawing/2014/chart" uri="{C3380CC4-5D6E-409C-BE32-E72D297353CC}">
              <c16:uniqueId val="{00000008-A716-4553-B153-28C952542515}"/>
            </c:ext>
          </c:extLst>
        </c:ser>
        <c:dLbls>
          <c:showLegendKey val="0"/>
          <c:showVal val="0"/>
          <c:showCatName val="0"/>
          <c:showSerName val="0"/>
          <c:showPercent val="0"/>
          <c:showBubbleSize val="0"/>
        </c:dLbls>
        <c:marker val="1"/>
        <c:smooth val="0"/>
        <c:axId val="95984256"/>
        <c:axId val="95990528"/>
      </c:lineChart>
      <c:catAx>
        <c:axId val="9598425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990528"/>
        <c:crosses val="autoZero"/>
        <c:auto val="1"/>
        <c:lblAlgn val="ctr"/>
        <c:lblOffset val="100"/>
        <c:tickLblSkip val="1"/>
        <c:tickMarkSkip val="1"/>
        <c:noMultiLvlLbl val="0"/>
      </c:catAx>
      <c:valAx>
        <c:axId val="95990528"/>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98425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データシート!$B$56:$P$56</c:f>
              <c:numCache>
                <c:formatCode>General</c:formatCode>
                <c:ptCount val="15"/>
                <c:pt idx="2">
                  <c:v>133618</c:v>
                </c:pt>
                <c:pt idx="5">
                  <c:v>123618</c:v>
                </c:pt>
                <c:pt idx="8">
                  <c:v>113241</c:v>
                </c:pt>
                <c:pt idx="11">
                  <c:v>103219</c:v>
                </c:pt>
                <c:pt idx="14">
                  <c:v>96597</c:v>
                </c:pt>
              </c:numCache>
            </c:numRef>
          </c:val>
          <c:extLst>
            <c:ext xmlns:c16="http://schemas.microsoft.com/office/drawing/2014/chart" uri="{C3380CC4-5D6E-409C-BE32-E72D297353CC}">
              <c16:uniqueId val="{00000000-446E-46E9-91F6-2390723EF061}"/>
            </c:ext>
          </c:extLst>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データシート!$B$57:$P$57</c:f>
              <c:numCache>
                <c:formatCode>General</c:formatCode>
                <c:ptCount val="15"/>
                <c:pt idx="2">
                  <c:v>3796</c:v>
                </c:pt>
                <c:pt idx="5">
                  <c:v>4824</c:v>
                </c:pt>
                <c:pt idx="8">
                  <c:v>4712</c:v>
                </c:pt>
                <c:pt idx="11">
                  <c:v>5660</c:v>
                </c:pt>
                <c:pt idx="14">
                  <c:v>7307</c:v>
                </c:pt>
              </c:numCache>
            </c:numRef>
          </c:val>
          <c:extLst>
            <c:ext xmlns:c16="http://schemas.microsoft.com/office/drawing/2014/chart" uri="{C3380CC4-5D6E-409C-BE32-E72D297353CC}">
              <c16:uniqueId val="{00000001-446E-46E9-91F6-2390723EF061}"/>
            </c:ext>
          </c:extLst>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データシート!$B$58:$P$58</c:f>
              <c:numCache>
                <c:formatCode>General</c:formatCode>
                <c:ptCount val="15"/>
                <c:pt idx="2">
                  <c:v>82922</c:v>
                </c:pt>
                <c:pt idx="5">
                  <c:v>93225</c:v>
                </c:pt>
                <c:pt idx="8">
                  <c:v>100430</c:v>
                </c:pt>
                <c:pt idx="11">
                  <c:v>108584</c:v>
                </c:pt>
                <c:pt idx="14">
                  <c:v>106984</c:v>
                </c:pt>
              </c:numCache>
            </c:numRef>
          </c:val>
          <c:extLst>
            <c:ext xmlns:c16="http://schemas.microsoft.com/office/drawing/2014/chart" uri="{C3380CC4-5D6E-409C-BE32-E72D297353CC}">
              <c16:uniqueId val="{00000002-446E-46E9-91F6-2390723EF061}"/>
            </c:ext>
          </c:extLst>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データシート!$B$59:$P$59</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3-446E-46E9-91F6-2390723EF061}"/>
            </c:ext>
          </c:extLst>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データシート!$B$60:$P$60</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4-446E-46E9-91F6-2390723EF061}"/>
            </c:ext>
          </c:extLst>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データシート!$B$61:$P$61</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5-446E-46E9-91F6-2390723EF061}"/>
            </c:ext>
          </c:extLst>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データシート!$B$62:$P$62</c:f>
              <c:numCache>
                <c:formatCode>General</c:formatCode>
                <c:ptCount val="15"/>
                <c:pt idx="0">
                  <c:v>34018</c:v>
                </c:pt>
                <c:pt idx="3">
                  <c:v>34391</c:v>
                </c:pt>
                <c:pt idx="6">
                  <c:v>33711</c:v>
                </c:pt>
                <c:pt idx="9">
                  <c:v>33873</c:v>
                </c:pt>
                <c:pt idx="12">
                  <c:v>33092</c:v>
                </c:pt>
              </c:numCache>
            </c:numRef>
          </c:val>
          <c:extLst>
            <c:ext xmlns:c16="http://schemas.microsoft.com/office/drawing/2014/chart" uri="{C3380CC4-5D6E-409C-BE32-E72D297353CC}">
              <c16:uniqueId val="{00000006-446E-46E9-91F6-2390723EF061}"/>
            </c:ext>
          </c:extLst>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データシート!$B$63:$P$63</c:f>
              <c:numCache>
                <c:formatCode>General</c:formatCode>
                <c:ptCount val="15"/>
                <c:pt idx="0">
                  <c:v>1875</c:v>
                </c:pt>
                <c:pt idx="3">
                  <c:v>2225</c:v>
                </c:pt>
                <c:pt idx="6">
                  <c:v>2224</c:v>
                </c:pt>
                <c:pt idx="9">
                  <c:v>2262</c:v>
                </c:pt>
                <c:pt idx="12">
                  <c:v>2627</c:v>
                </c:pt>
              </c:numCache>
            </c:numRef>
          </c:val>
          <c:extLst>
            <c:ext xmlns:c16="http://schemas.microsoft.com/office/drawing/2014/chart" uri="{C3380CC4-5D6E-409C-BE32-E72D297353CC}">
              <c16:uniqueId val="{00000007-446E-46E9-91F6-2390723EF061}"/>
            </c:ext>
          </c:extLst>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データシート!$B$64:$P$64</c:f>
              <c:numCache>
                <c:formatCode>General</c:formatCode>
                <c:ptCount val="15"/>
                <c:pt idx="0">
                  <c:v>1031</c:v>
                </c:pt>
                <c:pt idx="3">
                  <c:v>880</c:v>
                </c:pt>
                <c:pt idx="6">
                  <c:v>737</c:v>
                </c:pt>
                <c:pt idx="9">
                  <c:v>616</c:v>
                </c:pt>
                <c:pt idx="12">
                  <c:v>529</c:v>
                </c:pt>
              </c:numCache>
            </c:numRef>
          </c:val>
          <c:extLst>
            <c:ext xmlns:c16="http://schemas.microsoft.com/office/drawing/2014/chart" uri="{C3380CC4-5D6E-409C-BE32-E72D297353CC}">
              <c16:uniqueId val="{00000008-446E-46E9-91F6-2390723EF061}"/>
            </c:ext>
          </c:extLst>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データシート!$B$65:$P$65</c:f>
              <c:numCache>
                <c:formatCode>General</c:formatCode>
                <c:ptCount val="15"/>
                <c:pt idx="0">
                  <c:v>20337</c:v>
                </c:pt>
                <c:pt idx="3">
                  <c:v>20166</c:v>
                </c:pt>
                <c:pt idx="6">
                  <c:v>21365</c:v>
                </c:pt>
                <c:pt idx="9">
                  <c:v>24120</c:v>
                </c:pt>
                <c:pt idx="12">
                  <c:v>28227</c:v>
                </c:pt>
              </c:numCache>
            </c:numRef>
          </c:val>
          <c:extLst>
            <c:ext xmlns:c16="http://schemas.microsoft.com/office/drawing/2014/chart" uri="{C3380CC4-5D6E-409C-BE32-E72D297353CC}">
              <c16:uniqueId val="{00000009-446E-46E9-91F6-2390723EF061}"/>
            </c:ext>
          </c:extLst>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データシート!$B$66:$P$66</c:f>
              <c:numCache>
                <c:formatCode>General</c:formatCode>
                <c:ptCount val="15"/>
                <c:pt idx="0">
                  <c:v>54040</c:v>
                </c:pt>
                <c:pt idx="3">
                  <c:v>55764</c:v>
                </c:pt>
                <c:pt idx="6">
                  <c:v>57250</c:v>
                </c:pt>
                <c:pt idx="9">
                  <c:v>56919</c:v>
                </c:pt>
                <c:pt idx="12">
                  <c:v>56108</c:v>
                </c:pt>
              </c:numCache>
            </c:numRef>
          </c:val>
          <c:extLst>
            <c:ext xmlns:c16="http://schemas.microsoft.com/office/drawing/2014/chart" uri="{C3380CC4-5D6E-409C-BE32-E72D297353CC}">
              <c16:uniqueId val="{0000000A-446E-46E9-91F6-2390723EF061}"/>
            </c:ext>
          </c:extLst>
        </c:ser>
        <c:dLbls>
          <c:showLegendKey val="0"/>
          <c:showVal val="0"/>
          <c:showCatName val="0"/>
          <c:showSerName val="0"/>
          <c:showPercent val="0"/>
          <c:showBubbleSize val="0"/>
        </c:dLbls>
        <c:gapWidth val="100"/>
        <c:overlap val="100"/>
        <c:axId val="96097024"/>
        <c:axId val="96098944"/>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H28</c:v>
                  </c:pt>
                  <c:pt idx="3">
                    <c:v>H29</c:v>
                  </c:pt>
                  <c:pt idx="6">
                    <c:v>H30</c:v>
                  </c:pt>
                  <c:pt idx="9">
                    <c:v>R01</c:v>
                  </c:pt>
                  <c:pt idx="12">
                    <c:v>R02</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extLst>
            <c:ext xmlns:c16="http://schemas.microsoft.com/office/drawing/2014/chart" uri="{C3380CC4-5D6E-409C-BE32-E72D297353CC}">
              <c16:uniqueId val="{0000000B-446E-46E9-91F6-2390723EF061}"/>
            </c:ext>
          </c:extLst>
        </c:ser>
        <c:dLbls>
          <c:showLegendKey val="0"/>
          <c:showVal val="0"/>
          <c:showCatName val="0"/>
          <c:showSerName val="0"/>
          <c:showPercent val="0"/>
          <c:showBubbleSize val="0"/>
        </c:dLbls>
        <c:marker val="1"/>
        <c:smooth val="0"/>
        <c:axId val="96097024"/>
        <c:axId val="96098944"/>
      </c:lineChart>
      <c:catAx>
        <c:axId val="9609702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96098944"/>
        <c:crosses val="autoZero"/>
        <c:auto val="1"/>
        <c:lblAlgn val="ctr"/>
        <c:lblOffset val="100"/>
        <c:tickLblSkip val="1"/>
        <c:tickMarkSkip val="1"/>
        <c:noMultiLvlLbl val="0"/>
      </c:catAx>
      <c:valAx>
        <c:axId val="9609894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609702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50824609222051"/>
          <c:y val="7.7726262125610776E-2"/>
          <c:w val="0.89122665696781656"/>
          <c:h val="0.85862490608254183"/>
        </c:manualLayout>
      </c:layout>
      <c:barChart>
        <c:barDir val="col"/>
        <c:grouping val="stacked"/>
        <c:varyColors val="0"/>
        <c:ser>
          <c:idx val="2"/>
          <c:order val="0"/>
          <c:tx>
            <c:strRef>
              <c:f>データシート!$A$72</c:f>
              <c:strCache>
                <c:ptCount val="1"/>
                <c:pt idx="0">
                  <c:v>財政調整基金</c:v>
                </c:pt>
              </c:strCache>
            </c:strRef>
          </c:tx>
          <c:spPr>
            <a:pattFill prst="pct70">
              <a:fgClr>
                <a:srgbClr val="843C0C"/>
              </a:fgClr>
              <a:bgClr>
                <a:schemeClr val="bg1"/>
              </a:bgClr>
            </a:pattFill>
            <a:ln w="3175">
              <a:noFill/>
              <a:prstDash val="solid"/>
            </a:ln>
          </c:spPr>
          <c:invertIfNegative val="0"/>
          <c:cat>
            <c:strRef>
              <c:f>データシート!$B$71:$D$71</c:f>
              <c:strCache>
                <c:ptCount val="3"/>
                <c:pt idx="0">
                  <c:v>H30</c:v>
                </c:pt>
                <c:pt idx="1">
                  <c:v>R01</c:v>
                </c:pt>
                <c:pt idx="2">
                  <c:v>R02</c:v>
                </c:pt>
              </c:strCache>
            </c:strRef>
          </c:cat>
          <c:val>
            <c:numRef>
              <c:f>データシート!$B$72:$D$72</c:f>
              <c:numCache>
                <c:formatCode>#,##0;"▲ "#,##0</c:formatCode>
                <c:ptCount val="3"/>
                <c:pt idx="0">
                  <c:v>43113</c:v>
                </c:pt>
                <c:pt idx="1">
                  <c:v>45671</c:v>
                </c:pt>
                <c:pt idx="2">
                  <c:v>43953</c:v>
                </c:pt>
              </c:numCache>
            </c:numRef>
          </c:val>
          <c:extLst>
            <c:ext xmlns:c16="http://schemas.microsoft.com/office/drawing/2014/chart" uri="{C3380CC4-5D6E-409C-BE32-E72D297353CC}">
              <c16:uniqueId val="{00000000-2002-4BE5-8130-0325AE8A824A}"/>
            </c:ext>
          </c:extLst>
        </c:ser>
        <c:ser>
          <c:idx val="0"/>
          <c:order val="1"/>
          <c:tx>
            <c:strRef>
              <c:f>データシート!$A$73</c:f>
              <c:strCache>
                <c:ptCount val="1"/>
                <c:pt idx="0">
                  <c:v>減債基金</c:v>
                </c:pt>
              </c:strCache>
            </c:strRef>
          </c:tx>
          <c:spPr>
            <a:pattFill prst="smGrid">
              <a:fgClr>
                <a:srgbClr val="FF66CC"/>
              </a:fgClr>
              <a:bgClr>
                <a:schemeClr val="bg1"/>
              </a:bgClr>
            </a:pattFill>
            <a:ln w="3175">
              <a:noFill/>
              <a:prstDash val="solid"/>
            </a:ln>
          </c:spPr>
          <c:invertIfNegative val="0"/>
          <c:cat>
            <c:strRef>
              <c:f>データシート!$B$71:$D$71</c:f>
              <c:strCache>
                <c:ptCount val="3"/>
                <c:pt idx="0">
                  <c:v>H30</c:v>
                </c:pt>
                <c:pt idx="1">
                  <c:v>R01</c:v>
                </c:pt>
                <c:pt idx="2">
                  <c:v>R02</c:v>
                </c:pt>
              </c:strCache>
            </c:strRef>
          </c:cat>
          <c:val>
            <c:numRef>
              <c:f>データシート!$B$73:$D$73</c:f>
              <c:numCache>
                <c:formatCode>#,##0;"▲ "#,##0</c:formatCode>
                <c:ptCount val="3"/>
                <c:pt idx="0">
                  <c:v>2879</c:v>
                </c:pt>
                <c:pt idx="1">
                  <c:v>2701</c:v>
                </c:pt>
                <c:pt idx="2">
                  <c:v>2715</c:v>
                </c:pt>
              </c:numCache>
            </c:numRef>
          </c:val>
          <c:extLst>
            <c:ext xmlns:c16="http://schemas.microsoft.com/office/drawing/2014/chart" uri="{C3380CC4-5D6E-409C-BE32-E72D297353CC}">
              <c16:uniqueId val="{00000001-2002-4BE5-8130-0325AE8A824A}"/>
            </c:ext>
          </c:extLst>
        </c:ser>
        <c:ser>
          <c:idx val="1"/>
          <c:order val="2"/>
          <c:tx>
            <c:strRef>
              <c:f>データシート!$A$74</c:f>
              <c:strCache>
                <c:ptCount val="1"/>
                <c:pt idx="0">
                  <c:v>その他特定目的基金</c:v>
                </c:pt>
              </c:strCache>
            </c:strRef>
          </c:tx>
          <c:spPr>
            <a:solidFill>
              <a:srgbClr val="2E75B6"/>
            </a:solidFill>
            <a:ln>
              <a:noFill/>
            </a:ln>
          </c:spPr>
          <c:invertIfNegative val="0"/>
          <c:cat>
            <c:strRef>
              <c:f>データシート!$B$71:$D$71</c:f>
              <c:strCache>
                <c:ptCount val="3"/>
                <c:pt idx="0">
                  <c:v>H30</c:v>
                </c:pt>
                <c:pt idx="1">
                  <c:v>R01</c:v>
                </c:pt>
                <c:pt idx="2">
                  <c:v>R02</c:v>
                </c:pt>
              </c:strCache>
            </c:strRef>
          </c:cat>
          <c:val>
            <c:numRef>
              <c:f>データシート!$B$74:$D$74</c:f>
              <c:numCache>
                <c:formatCode>#,##0;"▲ "#,##0</c:formatCode>
                <c:ptCount val="3"/>
                <c:pt idx="0">
                  <c:v>40883</c:v>
                </c:pt>
                <c:pt idx="1">
                  <c:v>45665</c:v>
                </c:pt>
                <c:pt idx="2">
                  <c:v>45352</c:v>
                </c:pt>
              </c:numCache>
            </c:numRef>
          </c:val>
          <c:extLst>
            <c:ext xmlns:c16="http://schemas.microsoft.com/office/drawing/2014/chart" uri="{C3380CC4-5D6E-409C-BE32-E72D297353CC}">
              <c16:uniqueId val="{00000002-2002-4BE5-8130-0325AE8A824A}"/>
            </c:ext>
          </c:extLst>
        </c:ser>
        <c:dLbls>
          <c:showLegendKey val="0"/>
          <c:showVal val="0"/>
          <c:showCatName val="0"/>
          <c:showSerName val="0"/>
          <c:showPercent val="0"/>
          <c:showBubbleSize val="0"/>
        </c:dLbls>
        <c:gapWidth val="120"/>
        <c:overlap val="100"/>
        <c:axId val="319116760"/>
        <c:axId val="319117152"/>
      </c:barChart>
      <c:catAx>
        <c:axId val="31911676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ＭＳ ゴシック"/>
                <a:ea typeface="ＭＳ ゴシック"/>
                <a:cs typeface="ＭＳ ゴシック"/>
              </a:defRPr>
            </a:pPr>
            <a:endParaRPr lang="ja-JP"/>
          </a:p>
        </c:txPr>
        <c:crossAx val="319117152"/>
        <c:crosses val="autoZero"/>
        <c:auto val="1"/>
        <c:lblAlgn val="ctr"/>
        <c:lblOffset val="100"/>
        <c:tickLblSkip val="1"/>
        <c:tickMarkSkip val="1"/>
        <c:noMultiLvlLbl val="0"/>
      </c:catAx>
      <c:valAx>
        <c:axId val="319117152"/>
        <c:scaling>
          <c:orientation val="minMax"/>
        </c:scaling>
        <c:delete val="0"/>
        <c:axPos val="l"/>
        <c:majorGridlines>
          <c:spPr>
            <a:ln w="3175">
              <a:solidFill>
                <a:srgbClr val="000000"/>
              </a:solidFill>
              <a:prstDash val="solid"/>
            </a:ln>
          </c:spPr>
        </c:majorGridlines>
        <c:numFmt formatCode="#,##0;&quot;▲ &quot;#,##0" sourceLinked="0"/>
        <c:majorTickMark val="in"/>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ＭＳ ゴシック"/>
                <a:ea typeface="ＭＳ ゴシック"/>
                <a:cs typeface="ＭＳ ゴシック"/>
              </a:defRPr>
            </a:pPr>
            <a:endParaRPr lang="ja-JP"/>
          </a:p>
        </c:txPr>
        <c:crossAx val="31911676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45</xdr:col>
      <xdr:colOff>38100</xdr:colOff>
      <xdr:row>30</xdr:row>
      <xdr:rowOff>19050</xdr:rowOff>
    </xdr:from>
    <xdr:to>
      <xdr:col>47</xdr:col>
      <xdr:colOff>104775</xdr:colOff>
      <xdr:row>32</xdr:row>
      <xdr:rowOff>114300</xdr:rowOff>
    </xdr:to>
    <xdr:sp macro="" textlink="">
      <xdr:nvSpPr>
        <xdr:cNvPr id="2" name="AutoShape 1">
          <a:extLst>
            <a:ext uri="{FF2B5EF4-FFF2-40B4-BE49-F238E27FC236}">
              <a16:creationId xmlns:a16="http://schemas.microsoft.com/office/drawing/2014/main" id="{00000000-0008-0000-0000-000039080000}"/>
            </a:ext>
          </a:extLst>
        </xdr:cNvPr>
        <xdr:cNvSpPr>
          <a:spLocks noChangeArrowheads="1"/>
        </xdr:cNvSpPr>
      </xdr:nvSpPr>
      <xdr:spPr bwMode="auto">
        <a:xfrm rot="5400000">
          <a:off x="5576888" y="4624387"/>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39</xdr:row>
      <xdr:rowOff>28575</xdr:rowOff>
    </xdr:from>
    <xdr:to>
      <xdr:col>64</xdr:col>
      <xdr:colOff>9525</xdr:colOff>
      <xdr:row>42</xdr:row>
      <xdr:rowOff>0</xdr:rowOff>
    </xdr:to>
    <xdr:sp macro="" textlink="">
      <xdr:nvSpPr>
        <xdr:cNvPr id="3" name="AutoShape 2">
          <a:extLst>
            <a:ext uri="{FF2B5EF4-FFF2-40B4-BE49-F238E27FC236}">
              <a16:creationId xmlns:a16="http://schemas.microsoft.com/office/drawing/2014/main" id="{00000000-0008-0000-0000-00003A080000}"/>
            </a:ext>
          </a:extLst>
        </xdr:cNvPr>
        <xdr:cNvSpPr>
          <a:spLocks/>
        </xdr:cNvSpPr>
      </xdr:nvSpPr>
      <xdr:spPr bwMode="auto">
        <a:xfrm>
          <a:off x="7800975" y="5886450"/>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a:extLst>
            <a:ext uri="{FF2B5EF4-FFF2-40B4-BE49-F238E27FC236}">
              <a16:creationId xmlns:a16="http://schemas.microsoft.com/office/drawing/2014/main" id="{00000000-0008-0000-0200-0000011404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9</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a:extLst>
            <a:ext uri="{FF2B5EF4-FFF2-40B4-BE49-F238E27FC236}">
              <a16:creationId xmlns:a16="http://schemas.microsoft.com/office/drawing/2014/main" id="{00000000-0008-0000-0200-000002E80000}"/>
            </a:ext>
          </a:extLst>
        </xdr:cNvPr>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a:t>
          </a:r>
          <a:r>
            <a:rPr lang="en-US" altLang="ja-JP" sz="1600" b="1">
              <a:latin typeface="ＭＳ ゴシック" pitchFamily="49" charset="-128"/>
              <a:ea typeface="ＭＳ ゴシック" pitchFamily="49" charset="-128"/>
            </a:rPr>
            <a:t>2</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a:extLst>
            <a:ext uri="{FF2B5EF4-FFF2-40B4-BE49-F238E27FC236}">
              <a16:creationId xmlns:a16="http://schemas.microsoft.com/office/drawing/2014/main" id="{00000000-0008-0000-0200-000003E80000}"/>
            </a:ext>
          </a:extLst>
        </xdr:cNvPr>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a:extLst>
            <a:ext uri="{FF2B5EF4-FFF2-40B4-BE49-F238E27FC236}">
              <a16:creationId xmlns:a16="http://schemas.microsoft.com/office/drawing/2014/main" id="{00000000-0008-0000-0200-000004E80000}"/>
            </a:ext>
          </a:extLst>
        </xdr:cNvPr>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a:extLst>
            <a:ext uri="{FF2B5EF4-FFF2-40B4-BE49-F238E27FC236}">
              <a16:creationId xmlns:a16="http://schemas.microsoft.com/office/drawing/2014/main" id="{00000000-0008-0000-0200-000005E80000}"/>
            </a:ext>
          </a:extLst>
        </xdr:cNvPr>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a:extLst>
            <a:ext uri="{FF2B5EF4-FFF2-40B4-BE49-F238E27FC236}">
              <a16:creationId xmlns:a16="http://schemas.microsoft.com/office/drawing/2014/main" id="{00000000-0008-0000-0200-000006E80000}"/>
            </a:ext>
          </a:extLst>
        </xdr:cNvPr>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a:extLst>
            <a:ext uri="{FF2B5EF4-FFF2-40B4-BE49-F238E27FC236}">
              <a16:creationId xmlns:a16="http://schemas.microsoft.com/office/drawing/2014/main" id="{00000000-0008-0000-0200-000007E80000}"/>
            </a:ext>
          </a:extLst>
        </xdr:cNvPr>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a:extLst>
            <a:ext uri="{FF2B5EF4-FFF2-40B4-BE49-F238E27FC236}">
              <a16:creationId xmlns:a16="http://schemas.microsoft.com/office/drawing/2014/main" id="{00000000-0008-0000-0200-000008E80000}"/>
            </a:ext>
          </a:extLst>
        </xdr:cNvPr>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a:extLst>
            <a:ext uri="{FF2B5EF4-FFF2-40B4-BE49-F238E27FC236}">
              <a16:creationId xmlns:a16="http://schemas.microsoft.com/office/drawing/2014/main" id="{00000000-0008-0000-0200-000009E80000}"/>
            </a:ext>
          </a:extLst>
        </xdr:cNvPr>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a:extLst>
            <a:ext uri="{FF2B5EF4-FFF2-40B4-BE49-F238E27FC236}">
              <a16:creationId xmlns:a16="http://schemas.microsoft.com/office/drawing/2014/main" id="{00000000-0008-0000-0200-00000AE80000}"/>
            </a:ext>
          </a:extLst>
        </xdr:cNvPr>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a:extLst>
            <a:ext uri="{FF2B5EF4-FFF2-40B4-BE49-F238E27FC236}">
              <a16:creationId xmlns:a16="http://schemas.microsoft.com/office/drawing/2014/main" id="{00000000-0008-0000-0200-00000BE80000}"/>
            </a:ext>
          </a:extLst>
        </xdr:cNvPr>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a:extLst>
            <a:ext uri="{FF2B5EF4-FFF2-40B4-BE49-F238E27FC236}">
              <a16:creationId xmlns:a16="http://schemas.microsoft.com/office/drawing/2014/main" id="{00000000-0008-0000-0200-00000CE80000}"/>
            </a:ext>
          </a:extLst>
        </xdr:cNvPr>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a:extLst>
            <a:ext uri="{FF2B5EF4-FFF2-40B4-BE49-F238E27FC236}">
              <a16:creationId xmlns:a16="http://schemas.microsoft.com/office/drawing/2014/main" id="{00000000-0008-0000-0200-00000DE80000}"/>
            </a:ext>
          </a:extLst>
        </xdr:cNvPr>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a:extLst>
            <a:ext uri="{FF2B5EF4-FFF2-40B4-BE49-F238E27FC236}">
              <a16:creationId xmlns:a16="http://schemas.microsoft.com/office/drawing/2014/main" id="{00000000-0008-0000-0200-00000EE80000}"/>
            </a:ext>
          </a:extLst>
        </xdr:cNvPr>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a:extLst>
            <a:ext uri="{FF2B5EF4-FFF2-40B4-BE49-F238E27FC236}">
              <a16:creationId xmlns:a16="http://schemas.microsoft.com/office/drawing/2014/main" id="{00000000-0008-0000-0200-00000FE80000}"/>
            </a:ext>
          </a:extLst>
        </xdr:cNvPr>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a:extLst>
            <a:ext uri="{FF2B5EF4-FFF2-40B4-BE49-F238E27FC236}">
              <a16:creationId xmlns:a16="http://schemas.microsoft.com/office/drawing/2014/main" id="{00000000-0008-0000-0200-000058140400}"/>
            </a:ext>
          </a:extLst>
        </xdr:cNvPr>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a:extLst>
            <a:ext uri="{FF2B5EF4-FFF2-40B4-BE49-F238E27FC236}">
              <a16:creationId xmlns:a16="http://schemas.microsoft.com/office/drawing/2014/main" id="{00000000-0008-0000-0200-000012E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a:extLst>
            <a:ext uri="{FF2B5EF4-FFF2-40B4-BE49-F238E27FC236}">
              <a16:creationId xmlns:a16="http://schemas.microsoft.com/office/drawing/2014/main" id="{00000000-0008-0000-0200-000013E80000}"/>
            </a:ext>
          </a:extLst>
        </xdr:cNvPr>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a:extLst>
            <a:ext uri="{FF2B5EF4-FFF2-40B4-BE49-F238E27FC236}">
              <a16:creationId xmlns:a16="http://schemas.microsoft.com/office/drawing/2014/main" id="{00000000-0008-0000-0200-000015000000}"/>
            </a:ext>
          </a:extLst>
        </xdr:cNvPr>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実質公債比率の分子は、前年度比で</a:t>
          </a:r>
          <a:r>
            <a:rPr kumimoji="1" lang="en-US" altLang="ja-JP" sz="1400">
              <a:latin typeface="ＭＳ ゴシック" pitchFamily="49" charset="-128"/>
              <a:ea typeface="ＭＳ ゴシック" pitchFamily="49" charset="-128"/>
            </a:rPr>
            <a:t>1,289</a:t>
          </a:r>
          <a:r>
            <a:rPr kumimoji="1" lang="ja-JP" altLang="en-US" sz="1400">
              <a:latin typeface="ＭＳ ゴシック" pitchFamily="49" charset="-128"/>
              <a:ea typeface="ＭＳ ゴシック" pitchFamily="49" charset="-128"/>
            </a:rPr>
            <a:t>百万円増加した。これは、学校の校舎改築など債務負担行為に基づく支出額が増加したことによるものである。</a:t>
          </a:r>
          <a:endParaRPr kumimoji="1" lang="en-US" altLang="ja-JP" sz="1400">
            <a:latin typeface="ＭＳ ゴシック" pitchFamily="49" charset="-128"/>
            <a:ea typeface="ＭＳ ゴシック" pitchFamily="49" charset="-128"/>
          </a:endParaRPr>
        </a:p>
        <a:p>
          <a:r>
            <a:rPr kumimoji="1" lang="ja-JP" altLang="en-US" sz="1400">
              <a:latin typeface="ＭＳ ゴシック" pitchFamily="49" charset="-128"/>
              <a:ea typeface="ＭＳ ゴシック" pitchFamily="49" charset="-128"/>
            </a:rPr>
            <a:t>　今後も、公共施設の改修改築需要が増大していくなか、世代間の負担の公平性を保つため、金利動向と将来世代への負担を配慮しながら、積極的に記載を活用していくが、将来を見据えた計画的な起債により健全な状態を維持していく。</a:t>
          </a:r>
        </a:p>
      </xdr:txBody>
    </xdr:sp>
    <xdr:clientData/>
  </xdr:twoCellAnchor>
  <xdr:twoCellAnchor>
    <xdr:from>
      <xdr:col>1</xdr:col>
      <xdr:colOff>0</xdr:colOff>
      <xdr:row>55</xdr:row>
      <xdr:rowOff>0</xdr:rowOff>
    </xdr:from>
    <xdr:to>
      <xdr:col>10</xdr:col>
      <xdr:colOff>0</xdr:colOff>
      <xdr:row>56</xdr:row>
      <xdr:rowOff>0</xdr:rowOff>
    </xdr:to>
    <xdr:sp macro="" textlink="">
      <xdr:nvSpPr>
        <xdr:cNvPr id="21" name="Line 22">
          <a:extLst>
            <a:ext uri="{FF2B5EF4-FFF2-40B4-BE49-F238E27FC236}">
              <a16:creationId xmlns:a16="http://schemas.microsoft.com/office/drawing/2014/main" id="{626833C2-7E5F-4C28-AACC-3B63D9560C6B}"/>
            </a:ext>
          </a:extLst>
        </xdr:cNvPr>
        <xdr:cNvSpPr>
          <a:spLocks noChangeShapeType="1"/>
        </xdr:cNvSpPr>
      </xdr:nvSpPr>
      <xdr:spPr bwMode="auto">
        <a:xfrm>
          <a:off x="504825" y="12106275"/>
          <a:ext cx="7448550" cy="400050"/>
        </a:xfrm>
        <a:prstGeom prst="line">
          <a:avLst/>
        </a:prstGeom>
        <a:noFill/>
        <a:ln w="19050">
          <a:solidFill>
            <a:srgbClr val="000000"/>
          </a:solidFill>
          <a:round/>
          <a:headEnd/>
          <a:tailEnd/>
        </a:ln>
      </xdr:spPr>
    </xdr:sp>
    <xdr:clientData/>
  </xdr:twoCellAnchor>
  <xdr:twoCellAnchor>
    <xdr:from>
      <xdr:col>15</xdr:col>
      <xdr:colOff>152400</xdr:colOff>
      <xdr:row>55</xdr:row>
      <xdr:rowOff>9525</xdr:rowOff>
    </xdr:from>
    <xdr:to>
      <xdr:col>20</xdr:col>
      <xdr:colOff>227240</xdr:colOff>
      <xdr:row>57</xdr:row>
      <xdr:rowOff>382361</xdr:rowOff>
    </xdr:to>
    <xdr:sp macro="" textlink="">
      <xdr:nvSpPr>
        <xdr:cNvPr id="22" name="Rectangle 87">
          <a:extLst>
            <a:ext uri="{FF2B5EF4-FFF2-40B4-BE49-F238E27FC236}">
              <a16:creationId xmlns:a16="http://schemas.microsoft.com/office/drawing/2014/main" id="{E0DD4BC7-70CF-49F3-87B2-CA004294D2D4}"/>
            </a:ext>
          </a:extLst>
        </xdr:cNvPr>
        <xdr:cNvSpPr>
          <a:spLocks noChangeArrowheads="1"/>
        </xdr:cNvSpPr>
      </xdr:nvSpPr>
      <xdr:spPr bwMode="auto">
        <a:xfrm>
          <a:off x="13106400" y="12115800"/>
          <a:ext cx="4456340" cy="1172936"/>
        </a:xfrm>
        <a:prstGeom prst="rect">
          <a:avLst/>
        </a:prstGeom>
        <a:solidFill>
          <a:srgbClr val="FFFFFF"/>
        </a:solidFill>
        <a:ln w="19050">
          <a:solidFill>
            <a:srgbClr val="000000"/>
          </a:solidFill>
          <a:miter lim="800000"/>
          <a:headEnd/>
          <a:tailEnd/>
        </a:ln>
      </xdr:spPr>
    </xdr:sp>
    <xdr:clientData/>
  </xdr:twoCellAnchor>
  <xdr:twoCellAnchor>
    <xdr:from>
      <xdr:col>15</xdr:col>
      <xdr:colOff>176893</xdr:colOff>
      <xdr:row>55</xdr:row>
      <xdr:rowOff>0</xdr:rowOff>
    </xdr:from>
    <xdr:to>
      <xdr:col>16</xdr:col>
      <xdr:colOff>115661</xdr:colOff>
      <xdr:row>55</xdr:row>
      <xdr:rowOff>257175</xdr:rowOff>
    </xdr:to>
    <xdr:sp macro="" textlink="">
      <xdr:nvSpPr>
        <xdr:cNvPr id="23" name="Rectangle 88">
          <a:extLst>
            <a:ext uri="{FF2B5EF4-FFF2-40B4-BE49-F238E27FC236}">
              <a16:creationId xmlns:a16="http://schemas.microsoft.com/office/drawing/2014/main" id="{871338EB-C707-4FDB-918A-00A3B92A5724}"/>
            </a:ext>
          </a:extLst>
        </xdr:cNvPr>
        <xdr:cNvSpPr>
          <a:spLocks noChangeArrowheads="1"/>
        </xdr:cNvSpPr>
      </xdr:nvSpPr>
      <xdr:spPr bwMode="auto">
        <a:xfrm>
          <a:off x="13130893" y="12106275"/>
          <a:ext cx="815068"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100" b="1" i="0" u="none" strike="noStrike" baseline="0">
              <a:solidFill>
                <a:srgbClr val="000000"/>
              </a:solidFill>
              <a:latin typeface="ＭＳ ゴシック"/>
              <a:ea typeface="ＭＳ ゴシック"/>
            </a:rPr>
            <a:t>分析欄</a:t>
          </a:r>
        </a:p>
      </xdr:txBody>
    </xdr:sp>
    <xdr:clientData/>
  </xdr:twoCellAnchor>
  <xdr:twoCellAnchor>
    <xdr:from>
      <xdr:col>15</xdr:col>
      <xdr:colOff>257175</xdr:colOff>
      <xdr:row>55</xdr:row>
      <xdr:rowOff>219075</xdr:rowOff>
    </xdr:from>
    <xdr:to>
      <xdr:col>20</xdr:col>
      <xdr:colOff>125016</xdr:colOff>
      <xdr:row>57</xdr:row>
      <xdr:rowOff>334736</xdr:rowOff>
    </xdr:to>
    <xdr:sp macro="" textlink="" fLocksText="0">
      <xdr:nvSpPr>
        <xdr:cNvPr id="24" name="テキスト ボックス 23">
          <a:extLst>
            <a:ext uri="{FF2B5EF4-FFF2-40B4-BE49-F238E27FC236}">
              <a16:creationId xmlns:a16="http://schemas.microsoft.com/office/drawing/2014/main" id="{AB3CAAF1-C4D1-47CD-B60D-32856A3ADEAA}"/>
            </a:ext>
          </a:extLst>
        </xdr:cNvPr>
        <xdr:cNvSpPr txBox="1"/>
      </xdr:nvSpPr>
      <xdr:spPr>
        <a:xfrm>
          <a:off x="13211175" y="12325350"/>
          <a:ext cx="4249341" cy="915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毎年、満期一括償還地方債償還元金の</a:t>
          </a:r>
          <a:r>
            <a:rPr kumimoji="1" lang="en-US" altLang="ja-JP" sz="1400">
              <a:latin typeface="ＭＳ ゴシック" pitchFamily="49" charset="-128"/>
              <a:ea typeface="ＭＳ ゴシック" pitchFamily="49" charset="-128"/>
            </a:rPr>
            <a:t>1/10</a:t>
          </a:r>
          <a:r>
            <a:rPr kumimoji="1" lang="ja-JP" altLang="en-US" sz="1400">
              <a:latin typeface="ＭＳ ゴシック" pitchFamily="49" charset="-128"/>
              <a:ea typeface="ＭＳ ゴシック" pitchFamily="49" charset="-128"/>
            </a:rPr>
            <a:t>を計画的に積立てている。今後も公的資金活用を主としつつ、計画的な積立を行う。</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a:extLst>
            <a:ext uri="{FF2B5EF4-FFF2-40B4-BE49-F238E27FC236}">
              <a16:creationId xmlns:a16="http://schemas.microsoft.com/office/drawing/2014/main" id="{00000000-0008-0000-0300-000001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53</xdr:row>
      <xdr:rowOff>9525</xdr:rowOff>
    </xdr:to>
    <xdr:sp macro="" textlink="">
      <xdr:nvSpPr>
        <xdr:cNvPr id="3" name="正方形/長方形 3">
          <a:extLst>
            <a:ext uri="{FF2B5EF4-FFF2-40B4-BE49-F238E27FC236}">
              <a16:creationId xmlns:a16="http://schemas.microsoft.com/office/drawing/2014/main" id="{00000000-0008-0000-0300-000002F00000}"/>
            </a:ext>
          </a:extLst>
        </xdr:cNvPr>
        <xdr:cNvSpPr>
          <a:spLocks noChangeArrowheads="1"/>
        </xdr:cNvSpPr>
      </xdr:nvSpPr>
      <xdr:spPr bwMode="auto">
        <a:xfrm>
          <a:off x="12992100" y="7572375"/>
          <a:ext cx="4667250" cy="4962525"/>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a:extLst>
            <a:ext uri="{FF2B5EF4-FFF2-40B4-BE49-F238E27FC236}">
              <a16:creationId xmlns:a16="http://schemas.microsoft.com/office/drawing/2014/main" id="{00000000-0008-0000-0300-000005000000}"/>
            </a:ext>
          </a:extLst>
        </xdr:cNvPr>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ＭＳ ゴシック" panose="020B0609070205080204" pitchFamily="49" charset="-128"/>
              <a:ea typeface="ＭＳ ゴシック" panose="020B0609070205080204" pitchFamily="49" charset="-128"/>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a:extLst>
            <a:ext uri="{FF2B5EF4-FFF2-40B4-BE49-F238E27FC236}">
              <a16:creationId xmlns:a16="http://schemas.microsoft.com/office/drawing/2014/main" id="{00000000-0008-0000-0300-000005F00000}"/>
            </a:ext>
          </a:extLst>
        </xdr:cNvPr>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a:extLst>
            <a:ext uri="{FF2B5EF4-FFF2-40B4-BE49-F238E27FC236}">
              <a16:creationId xmlns:a16="http://schemas.microsoft.com/office/drawing/2014/main" id="{00000000-0008-0000-0300-000006F00000}"/>
            </a:ext>
          </a:extLst>
        </xdr:cNvPr>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a:extLst>
            <a:ext uri="{FF2B5EF4-FFF2-40B4-BE49-F238E27FC236}">
              <a16:creationId xmlns:a16="http://schemas.microsoft.com/office/drawing/2014/main" id="{00000000-0008-0000-0300-000007F00000}"/>
            </a:ext>
          </a:extLst>
        </xdr:cNvPr>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a:extLst>
            <a:ext uri="{FF2B5EF4-FFF2-40B4-BE49-F238E27FC236}">
              <a16:creationId xmlns:a16="http://schemas.microsoft.com/office/drawing/2014/main" id="{00000000-0008-0000-0300-000008F00000}"/>
            </a:ext>
          </a:extLst>
        </xdr:cNvPr>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a:extLst>
            <a:ext uri="{FF2B5EF4-FFF2-40B4-BE49-F238E27FC236}">
              <a16:creationId xmlns:a16="http://schemas.microsoft.com/office/drawing/2014/main" id="{00000000-0008-0000-0300-000009F00000}"/>
            </a:ext>
          </a:extLst>
        </xdr:cNvPr>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a:extLst>
            <a:ext uri="{FF2B5EF4-FFF2-40B4-BE49-F238E27FC236}">
              <a16:creationId xmlns:a16="http://schemas.microsoft.com/office/drawing/2014/main" id="{00000000-0008-0000-0300-00000AF00000}"/>
            </a:ext>
          </a:extLst>
        </xdr:cNvPr>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47</xdr:row>
      <xdr:rowOff>57150</xdr:rowOff>
    </xdr:from>
    <xdr:to>
      <xdr:col>3</xdr:col>
      <xdr:colOff>704850</xdr:colOff>
      <xdr:row>47</xdr:row>
      <xdr:rowOff>314325</xdr:rowOff>
    </xdr:to>
    <xdr:sp macro="" textlink="">
      <xdr:nvSpPr>
        <xdr:cNvPr id="11" name="正方形/長方形 42" descr="右上がり対角線 (太)">
          <a:extLst>
            <a:ext uri="{FF2B5EF4-FFF2-40B4-BE49-F238E27FC236}">
              <a16:creationId xmlns:a16="http://schemas.microsoft.com/office/drawing/2014/main" id="{00000000-0008-0000-0300-00000BF00000}"/>
            </a:ext>
          </a:extLst>
        </xdr:cNvPr>
        <xdr:cNvSpPr>
          <a:spLocks noChangeArrowheads="1"/>
        </xdr:cNvSpPr>
      </xdr:nvSpPr>
      <xdr:spPr bwMode="auto">
        <a:xfrm>
          <a:off x="2590800" y="10467975"/>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48</xdr:row>
      <xdr:rowOff>47625</xdr:rowOff>
    </xdr:from>
    <xdr:to>
      <xdr:col>3</xdr:col>
      <xdr:colOff>704850</xdr:colOff>
      <xdr:row>48</xdr:row>
      <xdr:rowOff>304800</xdr:rowOff>
    </xdr:to>
    <xdr:sp macro="" textlink="">
      <xdr:nvSpPr>
        <xdr:cNvPr id="12" name="正方形/長方形 43" descr="右下がり対角線 (太)">
          <a:extLst>
            <a:ext uri="{FF2B5EF4-FFF2-40B4-BE49-F238E27FC236}">
              <a16:creationId xmlns:a16="http://schemas.microsoft.com/office/drawing/2014/main" id="{00000000-0008-0000-0300-00000CF00000}"/>
            </a:ext>
          </a:extLst>
        </xdr:cNvPr>
        <xdr:cNvSpPr>
          <a:spLocks noChangeArrowheads="1"/>
        </xdr:cNvSpPr>
      </xdr:nvSpPr>
      <xdr:spPr bwMode="auto">
        <a:xfrm>
          <a:off x="2590800" y="10810875"/>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304800</xdr:rowOff>
    </xdr:to>
    <xdr:sp macro="" textlink="">
      <xdr:nvSpPr>
        <xdr:cNvPr id="13" name="正方形/長方形 44" descr="右上がり対角線 (太)">
          <a:extLst>
            <a:ext uri="{FF2B5EF4-FFF2-40B4-BE49-F238E27FC236}">
              <a16:creationId xmlns:a16="http://schemas.microsoft.com/office/drawing/2014/main" id="{00000000-0008-0000-0300-00000DF00000}"/>
            </a:ext>
          </a:extLst>
        </xdr:cNvPr>
        <xdr:cNvSpPr>
          <a:spLocks noChangeArrowheads="1"/>
        </xdr:cNvSpPr>
      </xdr:nvSpPr>
      <xdr:spPr bwMode="auto">
        <a:xfrm>
          <a:off x="2590800" y="11172825"/>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50</xdr:row>
      <xdr:rowOff>57150</xdr:rowOff>
    </xdr:from>
    <xdr:to>
      <xdr:col>3</xdr:col>
      <xdr:colOff>704850</xdr:colOff>
      <xdr:row>50</xdr:row>
      <xdr:rowOff>314325</xdr:rowOff>
    </xdr:to>
    <xdr:sp macro="" textlink="">
      <xdr:nvSpPr>
        <xdr:cNvPr id="14" name="正方形/長方形 45" descr="右下がり対角線 (太)">
          <a:extLst>
            <a:ext uri="{FF2B5EF4-FFF2-40B4-BE49-F238E27FC236}">
              <a16:creationId xmlns:a16="http://schemas.microsoft.com/office/drawing/2014/main" id="{00000000-0008-0000-0300-00000EF00000}"/>
            </a:ext>
          </a:extLst>
        </xdr:cNvPr>
        <xdr:cNvSpPr>
          <a:spLocks noChangeArrowheads="1"/>
        </xdr:cNvSpPr>
      </xdr:nvSpPr>
      <xdr:spPr bwMode="auto">
        <a:xfrm>
          <a:off x="2590800" y="11525250"/>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51</xdr:row>
      <xdr:rowOff>47625</xdr:rowOff>
    </xdr:from>
    <xdr:to>
      <xdr:col>3</xdr:col>
      <xdr:colOff>704850</xdr:colOff>
      <xdr:row>51</xdr:row>
      <xdr:rowOff>304800</xdr:rowOff>
    </xdr:to>
    <xdr:sp macro="" textlink="">
      <xdr:nvSpPr>
        <xdr:cNvPr id="15" name="正方形/長方形 46" descr="右上がり対角線 (太)">
          <a:extLst>
            <a:ext uri="{FF2B5EF4-FFF2-40B4-BE49-F238E27FC236}">
              <a16:creationId xmlns:a16="http://schemas.microsoft.com/office/drawing/2014/main" id="{00000000-0008-0000-0300-00000FF00000}"/>
            </a:ext>
          </a:extLst>
        </xdr:cNvPr>
        <xdr:cNvSpPr>
          <a:spLocks noChangeArrowheads="1"/>
        </xdr:cNvSpPr>
      </xdr:nvSpPr>
      <xdr:spPr bwMode="auto">
        <a:xfrm>
          <a:off x="2590800" y="11868150"/>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52</xdr:row>
      <xdr:rowOff>161925</xdr:rowOff>
    </xdr:from>
    <xdr:to>
      <xdr:col>3</xdr:col>
      <xdr:colOff>666750</xdr:colOff>
      <xdr:row>52</xdr:row>
      <xdr:rowOff>161925</xdr:rowOff>
    </xdr:to>
    <xdr:cxnSp macro="">
      <xdr:nvCxnSpPr>
        <xdr:cNvPr id="16" name="直線コネクタ 20">
          <a:extLst>
            <a:ext uri="{FF2B5EF4-FFF2-40B4-BE49-F238E27FC236}">
              <a16:creationId xmlns:a16="http://schemas.microsoft.com/office/drawing/2014/main" id="{00000000-0008-0000-0300-000010F00000}"/>
            </a:ext>
          </a:extLst>
        </xdr:cNvPr>
        <xdr:cNvCxnSpPr>
          <a:cxnSpLocks noChangeShapeType="1"/>
        </xdr:cNvCxnSpPr>
      </xdr:nvCxnSpPr>
      <xdr:spPr bwMode="auto">
        <a:xfrm>
          <a:off x="2619375" y="12334875"/>
          <a:ext cx="476250" cy="0"/>
        </a:xfrm>
        <a:prstGeom prst="line">
          <a:avLst/>
        </a:prstGeom>
        <a:noFill/>
        <a:ln w="38100" algn="ctr">
          <a:solidFill>
            <a:srgbClr val="FF0000"/>
          </a:solidFill>
          <a:round/>
          <a:headEnd/>
          <a:tailEnd/>
        </a:ln>
      </xdr:spPr>
    </xdr:cxnSp>
    <xdr:clientData/>
  </xdr:twoCellAnchor>
  <xdr:twoCellAnchor>
    <xdr:from>
      <xdr:col>3</xdr:col>
      <xdr:colOff>342900</xdr:colOff>
      <xdr:row>52</xdr:row>
      <xdr:rowOff>76200</xdr:rowOff>
    </xdr:from>
    <xdr:to>
      <xdr:col>3</xdr:col>
      <xdr:colOff>523875</xdr:colOff>
      <xdr:row>52</xdr:row>
      <xdr:rowOff>257175</xdr:rowOff>
    </xdr:to>
    <xdr:sp macro="" textlink="">
      <xdr:nvSpPr>
        <xdr:cNvPr id="17" name="Oval 182">
          <a:extLst>
            <a:ext uri="{FF2B5EF4-FFF2-40B4-BE49-F238E27FC236}">
              <a16:creationId xmlns:a16="http://schemas.microsoft.com/office/drawing/2014/main" id="{00000000-0008-0000-0300-000011F00000}"/>
            </a:ext>
          </a:extLst>
        </xdr:cNvPr>
        <xdr:cNvSpPr>
          <a:spLocks noChangeArrowheads="1"/>
        </xdr:cNvSpPr>
      </xdr:nvSpPr>
      <xdr:spPr bwMode="auto">
        <a:xfrm>
          <a:off x="2771775" y="12249150"/>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a:extLst>
            <a:ext uri="{FF2B5EF4-FFF2-40B4-BE49-F238E27FC236}">
              <a16:creationId xmlns:a16="http://schemas.microsoft.com/office/drawing/2014/main" id="{00000000-0008-0000-0300-00001A000000}"/>
            </a:ext>
          </a:extLst>
        </xdr:cNvPr>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10</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a:extLst>
            <a:ext uri="{FF2B5EF4-FFF2-40B4-BE49-F238E27FC236}">
              <a16:creationId xmlns:a16="http://schemas.microsoft.com/office/drawing/2014/main" id="{00000000-0008-0000-0300-000013F0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a:t>
          </a:r>
          <a:r>
            <a:rPr lang="en-US" altLang="ja-JP" sz="1600" b="1">
              <a:latin typeface="ＭＳ ゴシック" pitchFamily="49" charset="-128"/>
              <a:ea typeface="ＭＳ ゴシック" pitchFamily="49" charset="-128"/>
            </a:rPr>
            <a:t>2</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a:extLst>
            <a:ext uri="{FF2B5EF4-FFF2-40B4-BE49-F238E27FC236}">
              <a16:creationId xmlns:a16="http://schemas.microsoft.com/office/drawing/2014/main" id="{00000000-0008-0000-0300-000014F00000}"/>
            </a:ext>
          </a:extLst>
        </xdr:cNvPr>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a:extLst>
            <a:ext uri="{FF2B5EF4-FFF2-40B4-BE49-F238E27FC236}">
              <a16:creationId xmlns:a16="http://schemas.microsoft.com/office/drawing/2014/main" id="{00000000-0008-0000-0300-000015F00000}"/>
            </a:ext>
          </a:extLst>
        </xdr:cNvPr>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a:extLst>
            <a:ext uri="{FF2B5EF4-FFF2-40B4-BE49-F238E27FC236}">
              <a16:creationId xmlns:a16="http://schemas.microsoft.com/office/drawing/2014/main" id="{00000000-0008-0000-0300-000017F00000}"/>
            </a:ext>
          </a:extLst>
        </xdr:cNvPr>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52</xdr:row>
      <xdr:rowOff>247650</xdr:rowOff>
    </xdr:to>
    <xdr:sp macro="" textlink="" fLocksText="0">
      <xdr:nvSpPr>
        <xdr:cNvPr id="23" name="テキスト ボックス 22">
          <a:extLst>
            <a:ext uri="{FF2B5EF4-FFF2-40B4-BE49-F238E27FC236}">
              <a16:creationId xmlns:a16="http://schemas.microsoft.com/office/drawing/2014/main" id="{00000000-0008-0000-0300-000018000000}"/>
            </a:ext>
          </a:extLst>
        </xdr:cNvPr>
        <xdr:cNvSpPr txBox="1"/>
      </xdr:nvSpPr>
      <xdr:spPr>
        <a:xfrm>
          <a:off x="13106400" y="7962900"/>
          <a:ext cx="4438649" cy="4457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将来負担比率の分子は、前年度比で</a:t>
          </a:r>
          <a:r>
            <a:rPr kumimoji="1" lang="en-US" altLang="ja-JP" sz="1400">
              <a:latin typeface="ＭＳ ゴシック" pitchFamily="49" charset="-128"/>
              <a:ea typeface="ＭＳ ゴシック" pitchFamily="49" charset="-128"/>
            </a:rPr>
            <a:t>9365</a:t>
          </a:r>
          <a:r>
            <a:rPr kumimoji="1" lang="ja-JP" altLang="en-US" sz="1400">
              <a:latin typeface="ＭＳ ゴシック" pitchFamily="49" charset="-128"/>
              <a:ea typeface="ＭＳ ゴシック" pitchFamily="49" charset="-128"/>
            </a:rPr>
            <a:t>百万円増加した。これは、公共事業用地の先行取得等により債務負担行為に基づく支出予定額が増加した一方で、基準財政需要額算入見込額が</a:t>
          </a:r>
          <a:r>
            <a:rPr kumimoji="1" lang="en-US" altLang="ja-JP" sz="1400">
              <a:latin typeface="ＭＳ ゴシック" pitchFamily="49" charset="-128"/>
              <a:ea typeface="ＭＳ ゴシック" pitchFamily="49" charset="-128"/>
            </a:rPr>
            <a:t>6,622</a:t>
          </a:r>
          <a:r>
            <a:rPr kumimoji="1" lang="ja-JP" altLang="en-US" sz="1400">
              <a:latin typeface="ＭＳ ゴシック" pitchFamily="49" charset="-128"/>
              <a:ea typeface="ＭＳ ゴシック" pitchFamily="49" charset="-128"/>
            </a:rPr>
            <a:t>百万円減少したことが主な要因である。</a:t>
          </a:r>
          <a:endParaRPr kumimoji="1" lang="en-US" altLang="ja-JP" sz="1400">
            <a:latin typeface="ＭＳ ゴシック" pitchFamily="49" charset="-128"/>
            <a:ea typeface="ＭＳ ゴシック" pitchFamily="49" charset="-128"/>
          </a:endParaRPr>
        </a:p>
        <a:p>
          <a:r>
            <a:rPr kumimoji="1" lang="ja-JP" altLang="en-US" sz="1400">
              <a:latin typeface="ＭＳ ゴシック" pitchFamily="49" charset="-128"/>
              <a:ea typeface="ＭＳ ゴシック" pitchFamily="49" charset="-128"/>
            </a:rPr>
            <a:t>　今後も、地方債現在高や基金残高等に配慮しつつ、健全な財政運営に努めていく。</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152400</xdr:colOff>
      <xdr:row>4</xdr:row>
      <xdr:rowOff>85724</xdr:rowOff>
    </xdr:from>
    <xdr:to>
      <xdr:col>8</xdr:col>
      <xdr:colOff>13607</xdr:colOff>
      <xdr:row>52</xdr:row>
      <xdr:rowOff>81643</xdr:rowOff>
    </xdr:to>
    <xdr:graphicFrame macro="">
      <xdr:nvGraphicFramePr>
        <xdr:cNvPr id="2" name="Chart 1">
          <a:extLst>
            <a:ext uri="{FF2B5EF4-FFF2-40B4-BE49-F238E27FC236}">
              <a16:creationId xmlns:a16="http://schemas.microsoft.com/office/drawing/2014/main" id="{B9E8AC52-1F33-4076-B85B-0D2E481E3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54</xdr:row>
      <xdr:rowOff>104775</xdr:rowOff>
    </xdr:from>
    <xdr:to>
      <xdr:col>1</xdr:col>
      <xdr:colOff>895350</xdr:colOff>
      <xdr:row>54</xdr:row>
      <xdr:rowOff>522078</xdr:rowOff>
    </xdr:to>
    <xdr:sp macro="" textlink="">
      <xdr:nvSpPr>
        <xdr:cNvPr id="3" name="Rectangle 2">
          <a:extLst>
            <a:ext uri="{FF2B5EF4-FFF2-40B4-BE49-F238E27FC236}">
              <a16:creationId xmlns:a16="http://schemas.microsoft.com/office/drawing/2014/main" id="{3FEC67E9-4EF5-4AA8-AC31-A4582041A98A}"/>
            </a:ext>
          </a:extLst>
        </xdr:cNvPr>
        <xdr:cNvSpPr>
          <a:spLocks noChangeArrowheads="1"/>
        </xdr:cNvSpPr>
      </xdr:nvSpPr>
      <xdr:spPr bwMode="auto">
        <a:xfrm>
          <a:off x="828675" y="12411075"/>
          <a:ext cx="695325" cy="417303"/>
        </a:xfrm>
        <a:prstGeom prst="rect">
          <a:avLst/>
        </a:prstGeom>
        <a:pattFill prst="pct70">
          <a:fgClr>
            <a:srgbClr val="843C0C"/>
          </a:fgClr>
          <a:bgClr>
            <a:schemeClr val="bg1"/>
          </a:bgClr>
        </a:pattFill>
        <a:ln w="6350">
          <a:solidFill>
            <a:srgbClr val="000000"/>
          </a:solidFill>
          <a:miter lim="800000"/>
          <a:headEnd/>
          <a:tailEnd/>
        </a:ln>
      </xdr:spPr>
    </xdr:sp>
    <xdr:clientData/>
  </xdr:twoCellAnchor>
  <xdr:twoCellAnchor>
    <xdr:from>
      <xdr:col>1</xdr:col>
      <xdr:colOff>200025</xdr:colOff>
      <xdr:row>56</xdr:row>
      <xdr:rowOff>114300</xdr:rowOff>
    </xdr:from>
    <xdr:to>
      <xdr:col>1</xdr:col>
      <xdr:colOff>895350</xdr:colOff>
      <xdr:row>56</xdr:row>
      <xdr:rowOff>523875</xdr:rowOff>
    </xdr:to>
    <xdr:sp macro="" textlink="">
      <xdr:nvSpPr>
        <xdr:cNvPr id="4" name="Rectangle 3">
          <a:extLst>
            <a:ext uri="{FF2B5EF4-FFF2-40B4-BE49-F238E27FC236}">
              <a16:creationId xmlns:a16="http://schemas.microsoft.com/office/drawing/2014/main" id="{23A7382B-ADC8-41A5-AF56-620BB24546DB}"/>
            </a:ext>
          </a:extLst>
        </xdr:cNvPr>
        <xdr:cNvSpPr>
          <a:spLocks noChangeArrowheads="1"/>
        </xdr:cNvSpPr>
      </xdr:nvSpPr>
      <xdr:spPr bwMode="auto">
        <a:xfrm>
          <a:off x="828675" y="13754100"/>
          <a:ext cx="695325" cy="409575"/>
        </a:xfrm>
        <a:prstGeom prst="rect">
          <a:avLst/>
        </a:prstGeom>
        <a:solidFill>
          <a:srgbClr val="2E75B6"/>
        </a:solidFill>
        <a:ln w="6350">
          <a:solidFill>
            <a:srgbClr val="000000"/>
          </a:solidFill>
          <a:miter lim="800000"/>
          <a:headEnd/>
          <a:tailEnd/>
        </a:ln>
      </xdr:spPr>
    </xdr:sp>
    <xdr:clientData/>
  </xdr:twoCellAnchor>
  <xdr:twoCellAnchor>
    <xdr:from>
      <xdr:col>0</xdr:col>
      <xdr:colOff>123825</xdr:colOff>
      <xdr:row>0</xdr:row>
      <xdr:rowOff>123825</xdr:rowOff>
    </xdr:from>
    <xdr:to>
      <xdr:col>8</xdr:col>
      <xdr:colOff>138546</xdr:colOff>
      <xdr:row>3</xdr:row>
      <xdr:rowOff>133350</xdr:rowOff>
    </xdr:to>
    <xdr:sp macro="" textlink="">
      <xdr:nvSpPr>
        <xdr:cNvPr id="5" name="表題ボックス">
          <a:extLst>
            <a:ext uri="{FF2B5EF4-FFF2-40B4-BE49-F238E27FC236}">
              <a16:creationId xmlns:a16="http://schemas.microsoft.com/office/drawing/2014/main" id="{D6B8B2BF-E8D2-4E3C-9EE4-3F97D94E1DA4}"/>
            </a:ext>
          </a:extLst>
        </xdr:cNvPr>
        <xdr:cNvSpPr>
          <a:spLocks noChangeArrowheads="1"/>
        </xdr:cNvSpPr>
      </xdr:nvSpPr>
      <xdr:spPr bwMode="auto">
        <a:xfrm>
          <a:off x="123825" y="123825"/>
          <a:ext cx="13435446" cy="638175"/>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800" b="1" i="0" u="none" strike="noStrike" baseline="0">
              <a:solidFill>
                <a:srgbClr val="000000"/>
              </a:solidFill>
              <a:latin typeface="ＭＳ ゴシック"/>
              <a:ea typeface="ＭＳ ゴシック"/>
            </a:rPr>
            <a:t>（</a:t>
          </a:r>
          <a:r>
            <a:rPr lang="en-US" altLang="ja-JP" sz="2800" b="1" i="0" u="none" strike="noStrike" baseline="0">
              <a:solidFill>
                <a:srgbClr val="000000"/>
              </a:solidFill>
              <a:latin typeface="ＭＳ ゴシック"/>
              <a:ea typeface="ＭＳ ゴシック"/>
            </a:rPr>
            <a:t>11</a:t>
          </a:r>
          <a:r>
            <a:rPr lang="ja-JP" altLang="en-US" sz="2800" b="1" i="0" u="none" strike="noStrike" baseline="0">
              <a:solidFill>
                <a:srgbClr val="000000"/>
              </a:solidFill>
              <a:latin typeface="ＭＳ ゴシック"/>
              <a:ea typeface="ＭＳ ゴシック"/>
            </a:rPr>
            <a:t>）基金残高（東日本大震災分を含む）に係る経年分析（市町村）</a:t>
          </a:r>
        </a:p>
      </xdr:txBody>
    </xdr:sp>
    <xdr:clientData/>
  </xdr:twoCellAnchor>
  <xdr:twoCellAnchor>
    <xdr:from>
      <xdr:col>1</xdr:col>
      <xdr:colOff>0</xdr:colOff>
      <xdr:row>53</xdr:row>
      <xdr:rowOff>0</xdr:rowOff>
    </xdr:from>
    <xdr:to>
      <xdr:col>5</xdr:col>
      <xdr:colOff>0</xdr:colOff>
      <xdr:row>54</xdr:row>
      <xdr:rowOff>0</xdr:rowOff>
    </xdr:to>
    <xdr:sp macro="" textlink="">
      <xdr:nvSpPr>
        <xdr:cNvPr id="6" name="Line 10">
          <a:extLst>
            <a:ext uri="{FF2B5EF4-FFF2-40B4-BE49-F238E27FC236}">
              <a16:creationId xmlns:a16="http://schemas.microsoft.com/office/drawing/2014/main" id="{F9BF667B-FAA4-407F-972D-9AD1CF2D7F9B}"/>
            </a:ext>
          </a:extLst>
        </xdr:cNvPr>
        <xdr:cNvSpPr>
          <a:spLocks noChangeShapeType="1"/>
        </xdr:cNvSpPr>
      </xdr:nvSpPr>
      <xdr:spPr bwMode="auto">
        <a:xfrm>
          <a:off x="628650" y="11934825"/>
          <a:ext cx="7248525" cy="371475"/>
        </a:xfrm>
        <a:prstGeom prst="line">
          <a:avLst/>
        </a:prstGeom>
        <a:noFill/>
        <a:ln w="19050">
          <a:solidFill>
            <a:srgbClr val="000000"/>
          </a:solidFill>
          <a:round/>
          <a:headEnd/>
          <a:tailEnd/>
        </a:ln>
      </xdr:spPr>
    </xdr:sp>
    <xdr:clientData/>
  </xdr:twoCellAnchor>
  <xdr:twoCellAnchor>
    <xdr:from>
      <xdr:col>8</xdr:col>
      <xdr:colOff>340178</xdr:colOff>
      <xdr:row>0</xdr:row>
      <xdr:rowOff>165045</xdr:rowOff>
    </xdr:from>
    <xdr:to>
      <xdr:col>10</xdr:col>
      <xdr:colOff>367392</xdr:colOff>
      <xdr:row>2</xdr:row>
      <xdr:rowOff>165045</xdr:rowOff>
    </xdr:to>
    <xdr:sp macro="" textlink="">
      <xdr:nvSpPr>
        <xdr:cNvPr id="7" name="年度ボックス">
          <a:extLst>
            <a:ext uri="{FF2B5EF4-FFF2-40B4-BE49-F238E27FC236}">
              <a16:creationId xmlns:a16="http://schemas.microsoft.com/office/drawing/2014/main" id="{1713FF6E-F0AB-4A90-8337-AAF572FB955F}"/>
            </a:ext>
          </a:extLst>
        </xdr:cNvPr>
        <xdr:cNvSpPr>
          <a:spLocks noChangeArrowheads="1"/>
        </xdr:cNvSpPr>
      </xdr:nvSpPr>
      <xdr:spPr bwMode="auto">
        <a:xfrm>
          <a:off x="13760903" y="165045"/>
          <a:ext cx="3989614" cy="419100"/>
        </a:xfrm>
        <a:prstGeom prst="rect">
          <a:avLst/>
        </a:prstGeom>
        <a:noFill/>
        <a:ln w="25400">
          <a:solidFill>
            <a:srgbClr val="000000"/>
          </a:solidFill>
          <a:miter lim="800000"/>
          <a:headEnd/>
          <a:tailEnd/>
        </a:ln>
      </xdr:spPr>
      <xdr:txBody>
        <a:bodyPr anchor="ctr"/>
        <a:lstStyle/>
        <a:p>
          <a:pPr algn="ctr"/>
          <a:r>
            <a:rPr lang="ja-JP" altLang="en-US" sz="1800" b="1">
              <a:solidFill>
                <a:schemeClr val="tx1"/>
              </a:solidFill>
              <a:latin typeface="ＭＳ ゴシック" pitchFamily="49" charset="-128"/>
              <a:ea typeface="ＭＳ ゴシック" pitchFamily="49" charset="-128"/>
            </a:rPr>
            <a:t>令和</a:t>
          </a:r>
          <a:r>
            <a:rPr lang="en-US" altLang="ja-JP" sz="1800" b="1">
              <a:solidFill>
                <a:schemeClr val="tx1"/>
              </a:solidFill>
              <a:latin typeface="ＭＳ ゴシック" pitchFamily="49" charset="-128"/>
              <a:ea typeface="ＭＳ ゴシック" pitchFamily="49" charset="-128"/>
            </a:rPr>
            <a:t>2</a:t>
          </a:r>
          <a:r>
            <a:rPr lang="ja-JP" altLang="en-US" sz="1800" b="1">
              <a:solidFill>
                <a:schemeClr val="tx1"/>
              </a:solidFill>
              <a:latin typeface="ＭＳ ゴシック" pitchFamily="49" charset="-128"/>
              <a:ea typeface="ＭＳ ゴシック" pitchFamily="49" charset="-128"/>
            </a:rPr>
            <a:t>年度</a:t>
          </a:r>
        </a:p>
      </xdr:txBody>
    </xdr:sp>
    <xdr:clientData/>
  </xdr:twoCellAnchor>
  <xdr:twoCellAnchor>
    <xdr:from>
      <xdr:col>10</xdr:col>
      <xdr:colOff>561018</xdr:colOff>
      <xdr:row>0</xdr:row>
      <xdr:rowOff>165046</xdr:rowOff>
    </xdr:from>
    <xdr:to>
      <xdr:col>14</xdr:col>
      <xdr:colOff>81646</xdr:colOff>
      <xdr:row>2</xdr:row>
      <xdr:rowOff>165046</xdr:rowOff>
    </xdr:to>
    <xdr:sp macro="" textlink="">
      <xdr:nvSpPr>
        <xdr:cNvPr id="8" name="団体名称ボックス">
          <a:extLst>
            <a:ext uri="{FF2B5EF4-FFF2-40B4-BE49-F238E27FC236}">
              <a16:creationId xmlns:a16="http://schemas.microsoft.com/office/drawing/2014/main" id="{A3FE12AD-D1AB-4165-BC6A-8018871D5A0A}"/>
            </a:ext>
          </a:extLst>
        </xdr:cNvPr>
        <xdr:cNvSpPr>
          <a:spLocks noChangeArrowheads="1"/>
        </xdr:cNvSpPr>
      </xdr:nvSpPr>
      <xdr:spPr bwMode="auto">
        <a:xfrm>
          <a:off x="17944143" y="165046"/>
          <a:ext cx="7445428" cy="419100"/>
        </a:xfrm>
        <a:prstGeom prst="rect">
          <a:avLst/>
        </a:prstGeom>
        <a:noFill/>
        <a:ln w="25400">
          <a:solidFill>
            <a:srgbClr val="000000"/>
          </a:solidFill>
          <a:miter lim="800000"/>
          <a:headEnd/>
          <a:tailEnd/>
        </a:ln>
      </xdr:spPr>
      <xdr:txBody>
        <a:bodyPr anchor="ctr"/>
        <a:lstStyle/>
        <a:p>
          <a:pPr algn="ctr"/>
          <a:r>
            <a:rPr lang="ja-JP" altLang="en-US" sz="1800" b="1">
              <a:latin typeface="ＭＳ ゴシック" pitchFamily="49" charset="-128"/>
              <a:ea typeface="ＭＳ ゴシック" pitchFamily="49" charset="-128"/>
            </a:rPr>
            <a:t>東京都練馬区</a:t>
          </a:r>
        </a:p>
      </xdr:txBody>
    </xdr:sp>
    <xdr:clientData/>
  </xdr:twoCellAnchor>
  <xdr:twoCellAnchor>
    <xdr:from>
      <xdr:col>0</xdr:col>
      <xdr:colOff>533400</xdr:colOff>
      <xdr:row>4</xdr:row>
      <xdr:rowOff>118629</xdr:rowOff>
    </xdr:from>
    <xdr:to>
      <xdr:col>2</xdr:col>
      <xdr:colOff>1009650</xdr:colOff>
      <xdr:row>6</xdr:row>
      <xdr:rowOff>185304</xdr:rowOff>
    </xdr:to>
    <xdr:sp macro="" textlink="">
      <xdr:nvSpPr>
        <xdr:cNvPr id="9" name="テキスト ボックス 6">
          <a:extLst>
            <a:ext uri="{FF2B5EF4-FFF2-40B4-BE49-F238E27FC236}">
              <a16:creationId xmlns:a16="http://schemas.microsoft.com/office/drawing/2014/main" id="{F561C826-0C4B-4242-8641-76A08686C3AA}"/>
            </a:ext>
          </a:extLst>
        </xdr:cNvPr>
        <xdr:cNvSpPr txBox="1">
          <a:spLocks noChangeArrowheads="1"/>
        </xdr:cNvSpPr>
      </xdr:nvSpPr>
      <xdr:spPr bwMode="auto">
        <a:xfrm>
          <a:off x="533400" y="956829"/>
          <a:ext cx="2352675"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xdr:col>
      <xdr:colOff>200025</xdr:colOff>
      <xdr:row>55</xdr:row>
      <xdr:rowOff>114300</xdr:rowOff>
    </xdr:from>
    <xdr:to>
      <xdr:col>1</xdr:col>
      <xdr:colOff>895350</xdr:colOff>
      <xdr:row>55</xdr:row>
      <xdr:rowOff>523875</xdr:rowOff>
    </xdr:to>
    <xdr:sp macro="" textlink="">
      <xdr:nvSpPr>
        <xdr:cNvPr id="10" name="Rectangle 3">
          <a:extLst>
            <a:ext uri="{FF2B5EF4-FFF2-40B4-BE49-F238E27FC236}">
              <a16:creationId xmlns:a16="http://schemas.microsoft.com/office/drawing/2014/main" id="{D9418245-CDED-42F0-92ED-51573654B58E}"/>
            </a:ext>
          </a:extLst>
        </xdr:cNvPr>
        <xdr:cNvSpPr>
          <a:spLocks noChangeArrowheads="1"/>
        </xdr:cNvSpPr>
      </xdr:nvSpPr>
      <xdr:spPr bwMode="auto">
        <a:xfrm>
          <a:off x="828675" y="13087350"/>
          <a:ext cx="695325" cy="409575"/>
        </a:xfrm>
        <a:prstGeom prst="rect">
          <a:avLst/>
        </a:prstGeom>
        <a:pattFill prst="smGrid">
          <a:fgClr>
            <a:srgbClr val="FF66CC"/>
          </a:fgClr>
          <a:bgClr>
            <a:schemeClr val="bg1"/>
          </a:bgClr>
        </a:pattFill>
        <a:ln w="6350">
          <a:solidFill>
            <a:srgbClr val="000000"/>
          </a:solidFill>
          <a:miter lim="800000"/>
          <a:headEnd/>
          <a:tailEnd/>
        </a:ln>
      </xdr:spPr>
    </xdr:sp>
    <xdr:clientData/>
  </xdr:twoCellAnchor>
  <xdr:twoCellAnchor>
    <xdr:from>
      <xdr:col>8</xdr:col>
      <xdr:colOff>340178</xdr:colOff>
      <xdr:row>3</xdr:row>
      <xdr:rowOff>176894</xdr:rowOff>
    </xdr:from>
    <xdr:to>
      <xdr:col>14</xdr:col>
      <xdr:colOff>81646</xdr:colOff>
      <xdr:row>24</xdr:row>
      <xdr:rowOff>108857</xdr:rowOff>
    </xdr:to>
    <xdr:sp macro="" textlink="">
      <xdr:nvSpPr>
        <xdr:cNvPr id="11" name="Rectangle 6">
          <a:extLst>
            <a:ext uri="{FF2B5EF4-FFF2-40B4-BE49-F238E27FC236}">
              <a16:creationId xmlns:a16="http://schemas.microsoft.com/office/drawing/2014/main" id="{AAED0D27-2B51-41AE-A71F-D213EB9AA2FE}"/>
            </a:ext>
          </a:extLst>
        </xdr:cNvPr>
        <xdr:cNvSpPr>
          <a:spLocks noChangeArrowheads="1"/>
        </xdr:cNvSpPr>
      </xdr:nvSpPr>
      <xdr:spPr bwMode="auto">
        <a:xfrm>
          <a:off x="13760903" y="805544"/>
          <a:ext cx="11628668" cy="4332513"/>
        </a:xfrm>
        <a:prstGeom prst="rect">
          <a:avLst/>
        </a:prstGeom>
        <a:noFill/>
        <a:ln w="19050">
          <a:solidFill>
            <a:srgbClr val="000000"/>
          </a:solidFill>
          <a:miter lim="800000"/>
          <a:headEnd/>
          <a:tailEnd/>
        </a:ln>
      </xdr:spPr>
    </xdr:sp>
    <xdr:clientData/>
  </xdr:twoCellAnchor>
  <xdr:twoCellAnchor>
    <xdr:from>
      <xdr:col>8</xdr:col>
      <xdr:colOff>340178</xdr:colOff>
      <xdr:row>6</xdr:row>
      <xdr:rowOff>40820</xdr:rowOff>
    </xdr:from>
    <xdr:to>
      <xdr:col>14</xdr:col>
      <xdr:colOff>80642</xdr:colOff>
      <xdr:row>24</xdr:row>
      <xdr:rowOff>108857</xdr:rowOff>
    </xdr:to>
    <xdr:sp macro="" textlink="" fLocksText="0">
      <xdr:nvSpPr>
        <xdr:cNvPr id="12" name="テキスト ボックス 11">
          <a:extLst>
            <a:ext uri="{FF2B5EF4-FFF2-40B4-BE49-F238E27FC236}">
              <a16:creationId xmlns:a16="http://schemas.microsoft.com/office/drawing/2014/main" id="{67CA0F3C-235C-4EA8-AD0F-7890810F8FB5}"/>
            </a:ext>
          </a:extLst>
        </xdr:cNvPr>
        <xdr:cNvSpPr txBox="1"/>
      </xdr:nvSpPr>
      <xdr:spPr>
        <a:xfrm>
          <a:off x="13760903" y="1298120"/>
          <a:ext cx="11627664" cy="383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前年度残高に対して約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億円の減となった。これは、決算剰余による積立が約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29</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億円、それ以外の積立が、約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億円、合計約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34</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億円の積立に対して、取崩が約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54</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億円であったためである。取崩は主に財政調整基金であり、当初</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68</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億円を予定していたが、歳出の決算見込みを勘案し、結果的に約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54</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億円となった。</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歳入は、ふるさと納税や、地方消費税の清算基準の見直し、法人住民税の一部国税化などにより既に大幅な減収が生じている。今後も新型コロナウイルス感染症の再拡大や現在調価格の動向などによる景気の下振れリスクなど、予断を許さない状況が続くと見込まれる。</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一方、歳出は、保育所定員拡大などの待機児童対策経費や、少子高齢化の進行による福祉・医療などの社会保障関係経費、老朽化による区立施設の改修改築経費、練馬区特有の課題である道路、鉄道などの都市インフラの整備費など、膨大な需要に対応していかなければならず、今後、財政状況が厳しくなることは確実である。</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加えて、東京都特別区は、年度途中の調整税の減収について、一般の市町村が採りうる減収対策が制度上採れず、基金の活用により対応せざるを得ない。将来に渡って持続可能な財政運営を行うためにも、中長期的な財政対応力を強化する基金の積立は必要であり、今後も必要に応じて活用を図りながら計画的に積立てを行う。</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422810</xdr:colOff>
      <xdr:row>4</xdr:row>
      <xdr:rowOff>73341</xdr:rowOff>
    </xdr:from>
    <xdr:to>
      <xdr:col>8</xdr:col>
      <xdr:colOff>1679865</xdr:colOff>
      <xdr:row>6</xdr:row>
      <xdr:rowOff>7579</xdr:rowOff>
    </xdr:to>
    <xdr:sp macro="" textlink="">
      <xdr:nvSpPr>
        <xdr:cNvPr id="13" name="Rectangle 7">
          <a:extLst>
            <a:ext uri="{FF2B5EF4-FFF2-40B4-BE49-F238E27FC236}">
              <a16:creationId xmlns:a16="http://schemas.microsoft.com/office/drawing/2014/main" id="{01F2BF78-1237-4DD6-B7DC-B0AEC5C3F441}"/>
            </a:ext>
          </a:extLst>
        </xdr:cNvPr>
        <xdr:cNvSpPr>
          <a:spLocks noChangeArrowheads="1"/>
        </xdr:cNvSpPr>
      </xdr:nvSpPr>
      <xdr:spPr bwMode="auto">
        <a:xfrm>
          <a:off x="13843535" y="911541"/>
          <a:ext cx="1257055" cy="353338"/>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基金全体</a:t>
          </a:r>
        </a:p>
      </xdr:txBody>
    </xdr:sp>
    <xdr:clientData/>
  </xdr:twoCellAnchor>
  <xdr:twoCellAnchor>
    <xdr:from>
      <xdr:col>8</xdr:col>
      <xdr:colOff>340178</xdr:colOff>
      <xdr:row>54</xdr:row>
      <xdr:rowOff>155863</xdr:rowOff>
    </xdr:from>
    <xdr:to>
      <xdr:col>14</xdr:col>
      <xdr:colOff>81646</xdr:colOff>
      <xdr:row>63</xdr:row>
      <xdr:rowOff>0</xdr:rowOff>
    </xdr:to>
    <xdr:sp macro="" textlink="">
      <xdr:nvSpPr>
        <xdr:cNvPr id="14" name="Rectangle 6">
          <a:extLst>
            <a:ext uri="{FF2B5EF4-FFF2-40B4-BE49-F238E27FC236}">
              <a16:creationId xmlns:a16="http://schemas.microsoft.com/office/drawing/2014/main" id="{78C0CABF-DF7D-4621-B387-ABEBE4F85997}"/>
            </a:ext>
          </a:extLst>
        </xdr:cNvPr>
        <xdr:cNvSpPr>
          <a:spLocks noChangeArrowheads="1"/>
        </xdr:cNvSpPr>
      </xdr:nvSpPr>
      <xdr:spPr bwMode="auto">
        <a:xfrm>
          <a:off x="13760903" y="12462163"/>
          <a:ext cx="11628668" cy="5425787"/>
        </a:xfrm>
        <a:prstGeom prst="rect">
          <a:avLst/>
        </a:prstGeom>
        <a:noFill/>
        <a:ln w="19050">
          <a:solidFill>
            <a:srgbClr val="000000"/>
          </a:solidFill>
          <a:miter lim="800000"/>
          <a:headEnd/>
          <a:tailEnd/>
        </a:ln>
      </xdr:spPr>
    </xdr:sp>
    <xdr:clientData/>
  </xdr:twoCellAnchor>
  <xdr:twoCellAnchor>
    <xdr:from>
      <xdr:col>8</xdr:col>
      <xdr:colOff>340178</xdr:colOff>
      <xdr:row>54</xdr:row>
      <xdr:rowOff>623455</xdr:rowOff>
    </xdr:from>
    <xdr:to>
      <xdr:col>14</xdr:col>
      <xdr:colOff>80642</xdr:colOff>
      <xdr:row>62</xdr:row>
      <xdr:rowOff>663779</xdr:rowOff>
    </xdr:to>
    <xdr:sp macro="" textlink="" fLocksText="0">
      <xdr:nvSpPr>
        <xdr:cNvPr id="15" name="テキスト ボックス 14">
          <a:extLst>
            <a:ext uri="{FF2B5EF4-FFF2-40B4-BE49-F238E27FC236}">
              <a16:creationId xmlns:a16="http://schemas.microsoft.com/office/drawing/2014/main" id="{506E87B0-9AD8-45B3-9BC5-56B66EA714B0}"/>
            </a:ext>
          </a:extLst>
        </xdr:cNvPr>
        <xdr:cNvSpPr txBox="1"/>
      </xdr:nvSpPr>
      <xdr:spPr>
        <a:xfrm>
          <a:off x="13760903" y="12929755"/>
          <a:ext cx="11627664" cy="495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（基金の使途）</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・施設整備基金</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施設の建設、改修または改築</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・医療環境整備基金</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区における医療環境の整備に資するもの</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・大江戸線延伸推進基金･･･都営地下鉄大江戸線の光が丘駅から大泉学園町方面への延伸に資するもの</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・区営住宅整備基金･･･区営住宅の大規模修繕その他の整備</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みどりを育む基金･･･緑化の推進およびみどりの普及啓発に関すること、区民の緑化活動への助成に関すること、民有樹林等の保全および取得に関すること、その他みどりの保全および創出に関すること。</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その他特定目的基金全体で、前年度に対して約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3</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億円の減となった。主な要因は、医療環境整備基金が約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億円の減となったことによる。これは、順天堂練馬病院の増床、練馬光が丘病院の移転改築にともなう整備費補助のため、基金から繰入を行ったことによる。</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区立施設の老朽化による改修改築に備え、施設整備基金を優先的に積立てを行っていくとともに、医療環境整備基金については、事業進捗に応じて計画的な活用を図っていく。</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54</xdr:row>
      <xdr:rowOff>255008</xdr:rowOff>
    </xdr:from>
    <xdr:to>
      <xdr:col>9</xdr:col>
      <xdr:colOff>952500</xdr:colOff>
      <xdr:row>54</xdr:row>
      <xdr:rowOff>586208</xdr:rowOff>
    </xdr:to>
    <xdr:sp macro="" textlink="">
      <xdr:nvSpPr>
        <xdr:cNvPr id="16" name="Rectangle 7">
          <a:extLst>
            <a:ext uri="{FF2B5EF4-FFF2-40B4-BE49-F238E27FC236}">
              <a16:creationId xmlns:a16="http://schemas.microsoft.com/office/drawing/2014/main" id="{215EFEF0-C367-4AD4-9CD3-8F9237969CE9}"/>
            </a:ext>
          </a:extLst>
        </xdr:cNvPr>
        <xdr:cNvSpPr>
          <a:spLocks noChangeArrowheads="1"/>
        </xdr:cNvSpPr>
      </xdr:nvSpPr>
      <xdr:spPr bwMode="auto">
        <a:xfrm>
          <a:off x="13843534" y="12561308"/>
          <a:ext cx="2510891" cy="331200"/>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その他特定目的基金</a:t>
          </a:r>
        </a:p>
      </xdr:txBody>
    </xdr:sp>
    <xdr:clientData/>
  </xdr:twoCellAnchor>
  <xdr:twoCellAnchor>
    <xdr:from>
      <xdr:col>8</xdr:col>
      <xdr:colOff>340178</xdr:colOff>
      <xdr:row>25</xdr:row>
      <xdr:rowOff>40820</xdr:rowOff>
    </xdr:from>
    <xdr:to>
      <xdr:col>14</xdr:col>
      <xdr:colOff>81646</xdr:colOff>
      <xdr:row>41</xdr:row>
      <xdr:rowOff>138546</xdr:rowOff>
    </xdr:to>
    <xdr:sp macro="" textlink="">
      <xdr:nvSpPr>
        <xdr:cNvPr id="17" name="Rectangle 6">
          <a:extLst>
            <a:ext uri="{FF2B5EF4-FFF2-40B4-BE49-F238E27FC236}">
              <a16:creationId xmlns:a16="http://schemas.microsoft.com/office/drawing/2014/main" id="{A2848B7A-B02F-40EB-B64F-EC3018D9FC8F}"/>
            </a:ext>
          </a:extLst>
        </xdr:cNvPr>
        <xdr:cNvSpPr>
          <a:spLocks noChangeArrowheads="1"/>
        </xdr:cNvSpPr>
      </xdr:nvSpPr>
      <xdr:spPr bwMode="auto">
        <a:xfrm>
          <a:off x="13760903" y="5279570"/>
          <a:ext cx="11628668" cy="3450526"/>
        </a:xfrm>
        <a:prstGeom prst="rect">
          <a:avLst/>
        </a:prstGeom>
        <a:noFill/>
        <a:ln w="19050">
          <a:solidFill>
            <a:srgbClr val="000000"/>
          </a:solidFill>
          <a:miter lim="800000"/>
          <a:headEnd/>
          <a:tailEnd/>
        </a:ln>
      </xdr:spPr>
    </xdr:sp>
    <xdr:clientData/>
  </xdr:twoCellAnchor>
  <xdr:twoCellAnchor>
    <xdr:from>
      <xdr:col>8</xdr:col>
      <xdr:colOff>340178</xdr:colOff>
      <xdr:row>27</xdr:row>
      <xdr:rowOff>95250</xdr:rowOff>
    </xdr:from>
    <xdr:to>
      <xdr:col>14</xdr:col>
      <xdr:colOff>80642</xdr:colOff>
      <xdr:row>41</xdr:row>
      <xdr:rowOff>121228</xdr:rowOff>
    </xdr:to>
    <xdr:sp macro="" textlink="" fLocksText="0">
      <xdr:nvSpPr>
        <xdr:cNvPr id="18" name="テキスト ボックス 17">
          <a:extLst>
            <a:ext uri="{FF2B5EF4-FFF2-40B4-BE49-F238E27FC236}">
              <a16:creationId xmlns:a16="http://schemas.microsoft.com/office/drawing/2014/main" id="{B5EA3406-3837-4797-81F2-989C03EFB41C}"/>
            </a:ext>
          </a:extLst>
        </xdr:cNvPr>
        <xdr:cNvSpPr txBox="1"/>
      </xdr:nvSpPr>
      <xdr:spPr>
        <a:xfrm>
          <a:off x="13760903" y="5753100"/>
          <a:ext cx="11627664" cy="2959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前年度残高に対して約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17</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億円の減となった。これは、決算剰余等による約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29</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億円の積立を行った一方、特別区財政調整普通交付金の減収などに対応するため、取崩を約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46</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億円行ったことが要因である。</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歳入は、ふるさと納税や地方消費税の清算基準の見直し、法人住民税の一部国税化などにより、既に大幅な減収が生じている。</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今後も新型コロナウイルス感染症の再拡大や</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原材料</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価格の動向などによる景気の下振れリスクなど、予断を許さない状況が続くと見込まれる。</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一方で歳出は、保育所定員拡大や少子高齢化の進行による社会保障関係経費など膨大な需要に対応していかなければならず、今後、財政状況が厳しくなることは確実である。</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加えて、東京都特別区は、年度途中の調整税の減収について、一般の市町村が採りうる減収対策が制度上採れず、財政調整基金等の活用により対応せざるを得ないことから、将来に渡って持続可能な財政運営を行うためにも、特定目的基金の積立と調整を図りながら、計画的に積立てを行う。</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25</xdr:row>
      <xdr:rowOff>133798</xdr:rowOff>
    </xdr:from>
    <xdr:to>
      <xdr:col>9</xdr:col>
      <xdr:colOff>489858</xdr:colOff>
      <xdr:row>27</xdr:row>
      <xdr:rowOff>56784</xdr:rowOff>
    </xdr:to>
    <xdr:sp macro="" textlink="">
      <xdr:nvSpPr>
        <xdr:cNvPr id="19" name="Rectangle 7">
          <a:extLst>
            <a:ext uri="{FF2B5EF4-FFF2-40B4-BE49-F238E27FC236}">
              <a16:creationId xmlns:a16="http://schemas.microsoft.com/office/drawing/2014/main" id="{F454EBF2-4B0B-463D-A225-D980504A49CA}"/>
            </a:ext>
          </a:extLst>
        </xdr:cNvPr>
        <xdr:cNvSpPr>
          <a:spLocks noChangeArrowheads="1"/>
        </xdr:cNvSpPr>
      </xdr:nvSpPr>
      <xdr:spPr bwMode="auto">
        <a:xfrm>
          <a:off x="13843534" y="5372548"/>
          <a:ext cx="2048249"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財政調整基金</a:t>
          </a:r>
        </a:p>
      </xdr:txBody>
    </xdr:sp>
    <xdr:clientData/>
  </xdr:twoCellAnchor>
  <xdr:twoCellAnchor>
    <xdr:from>
      <xdr:col>8</xdr:col>
      <xdr:colOff>340178</xdr:colOff>
      <xdr:row>42</xdr:row>
      <xdr:rowOff>75455</xdr:rowOff>
    </xdr:from>
    <xdr:to>
      <xdr:col>14</xdr:col>
      <xdr:colOff>81646</xdr:colOff>
      <xdr:row>54</xdr:row>
      <xdr:rowOff>17317</xdr:rowOff>
    </xdr:to>
    <xdr:sp macro="" textlink="">
      <xdr:nvSpPr>
        <xdr:cNvPr id="20" name="Rectangle 6">
          <a:extLst>
            <a:ext uri="{FF2B5EF4-FFF2-40B4-BE49-F238E27FC236}">
              <a16:creationId xmlns:a16="http://schemas.microsoft.com/office/drawing/2014/main" id="{17C2FE5D-781E-439F-AC8A-14F54BFD0D87}"/>
            </a:ext>
          </a:extLst>
        </xdr:cNvPr>
        <xdr:cNvSpPr>
          <a:spLocks noChangeArrowheads="1"/>
        </xdr:cNvSpPr>
      </xdr:nvSpPr>
      <xdr:spPr bwMode="auto">
        <a:xfrm>
          <a:off x="13760903" y="8876555"/>
          <a:ext cx="11628668" cy="3447062"/>
        </a:xfrm>
        <a:prstGeom prst="rect">
          <a:avLst/>
        </a:prstGeom>
        <a:noFill/>
        <a:ln w="19050">
          <a:solidFill>
            <a:srgbClr val="000000"/>
          </a:solidFill>
          <a:miter lim="800000"/>
          <a:headEnd/>
          <a:tailEnd/>
        </a:ln>
      </xdr:spPr>
    </xdr:sp>
    <xdr:clientData/>
  </xdr:twoCellAnchor>
  <xdr:twoCellAnchor>
    <xdr:from>
      <xdr:col>8</xdr:col>
      <xdr:colOff>340178</xdr:colOff>
      <xdr:row>44</xdr:row>
      <xdr:rowOff>129885</xdr:rowOff>
    </xdr:from>
    <xdr:to>
      <xdr:col>14</xdr:col>
      <xdr:colOff>80642</xdr:colOff>
      <xdr:row>53</xdr:row>
      <xdr:rowOff>363681</xdr:rowOff>
    </xdr:to>
    <xdr:sp macro="" textlink="" fLocksText="0">
      <xdr:nvSpPr>
        <xdr:cNvPr id="21" name="テキスト ボックス 20">
          <a:extLst>
            <a:ext uri="{FF2B5EF4-FFF2-40B4-BE49-F238E27FC236}">
              <a16:creationId xmlns:a16="http://schemas.microsoft.com/office/drawing/2014/main" id="{E5BCB783-7ED8-463B-B29D-60BFFE7031CE}"/>
            </a:ext>
          </a:extLst>
        </xdr:cNvPr>
        <xdr:cNvSpPr txBox="1"/>
      </xdr:nvSpPr>
      <xdr:spPr>
        <a:xfrm>
          <a:off x="13760903" y="9350085"/>
          <a:ext cx="11627664" cy="2948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前年度に対して</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14</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百万円の増となった。満期一括償還方式による起債の借入額の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％を計画的に積立てているが、普通会計上は公債費扱いとなるため、積立額が基金利子の約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14</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百万円となったことによる。</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老朽化した区立施設の改修改築や、道路などの都市インフラの整備など、今後、投資的経費は増加する見込である。</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今後も金利動向を注視しながら、社会資本形成に資する事業には世代間の負担の公平を図るため、後年度負担に配慮しつつ、積極的に起債を活用していく。その際、満期一括償還方式による借入額の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を毎年度減債基金に積み立て、償還財源を確保する。</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42</xdr:row>
      <xdr:rowOff>168433</xdr:rowOff>
    </xdr:from>
    <xdr:to>
      <xdr:col>8</xdr:col>
      <xdr:colOff>1679209</xdr:colOff>
      <xdr:row>44</xdr:row>
      <xdr:rowOff>91419</xdr:rowOff>
    </xdr:to>
    <xdr:sp macro="" textlink="">
      <xdr:nvSpPr>
        <xdr:cNvPr id="22" name="Rectangle 7">
          <a:extLst>
            <a:ext uri="{FF2B5EF4-FFF2-40B4-BE49-F238E27FC236}">
              <a16:creationId xmlns:a16="http://schemas.microsoft.com/office/drawing/2014/main" id="{9664C684-5EF3-4861-B09F-030C587AEFC7}"/>
            </a:ext>
          </a:extLst>
        </xdr:cNvPr>
        <xdr:cNvSpPr>
          <a:spLocks noChangeArrowheads="1"/>
        </xdr:cNvSpPr>
      </xdr:nvSpPr>
      <xdr:spPr bwMode="auto">
        <a:xfrm>
          <a:off x="13843534" y="8969533"/>
          <a:ext cx="1256400"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減債基金</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xdr:row>
      <xdr:rowOff>76200</xdr:rowOff>
    </xdr:from>
    <xdr:to>
      <xdr:col>64</xdr:col>
      <xdr:colOff>12700</xdr:colOff>
      <xdr:row>6</xdr:row>
      <xdr:rowOff>25400</xdr:rowOff>
    </xdr:to>
    <xdr:sp macro=""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3</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）市町村財政比較分析表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76200</xdr:colOff>
      <xdr:row>2</xdr:row>
      <xdr:rowOff>63500</xdr:rowOff>
    </xdr:from>
    <xdr:to>
      <xdr:col>115</xdr:col>
      <xdr:colOff>25400</xdr:colOff>
      <xdr:row>5</xdr:row>
      <xdr:rowOff>107950</xdr:rowOff>
    </xdr:to>
    <xdr:sp macro=""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101600</xdr:colOff>
      <xdr:row>2</xdr:row>
      <xdr:rowOff>88900</xdr:rowOff>
    </xdr:from>
    <xdr:to>
      <xdr:col>115</xdr:col>
      <xdr:colOff>6350</xdr:colOff>
      <xdr:row>5</xdr:row>
      <xdr:rowOff>82550</xdr:rowOff>
    </xdr:to>
    <xdr:sp macro=""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127000</xdr:colOff>
      <xdr:row>2</xdr:row>
      <xdr:rowOff>114300</xdr:rowOff>
    </xdr:from>
    <xdr:to>
      <xdr:col>114</xdr:col>
      <xdr:colOff>184150</xdr:colOff>
      <xdr:row>5</xdr:row>
      <xdr:rowOff>57150</xdr:rowOff>
    </xdr:to>
    <xdr:sp macro=""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83</xdr:col>
      <xdr:colOff>6350</xdr:colOff>
      <xdr:row>2</xdr:row>
      <xdr:rowOff>63500</xdr:rowOff>
    </xdr:from>
    <xdr:to>
      <xdr:col>95</xdr:col>
      <xdr:colOff>152400</xdr:colOff>
      <xdr:row>5</xdr:row>
      <xdr:rowOff>107950</xdr:rowOff>
    </xdr:to>
    <xdr:sp macro=""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31750</xdr:colOff>
      <xdr:row>2</xdr:row>
      <xdr:rowOff>88900</xdr:rowOff>
    </xdr:from>
    <xdr:to>
      <xdr:col>95</xdr:col>
      <xdr:colOff>133350</xdr:colOff>
      <xdr:row>5</xdr:row>
      <xdr:rowOff>82550</xdr:rowOff>
    </xdr:to>
    <xdr:sp macro=""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57150</xdr:colOff>
      <xdr:row>2</xdr:row>
      <xdr:rowOff>114300</xdr:rowOff>
    </xdr:from>
    <xdr:to>
      <xdr:col>95</xdr:col>
      <xdr:colOff>101600</xdr:colOff>
      <xdr:row>5</xdr:row>
      <xdr:rowOff>57150</xdr:rowOff>
    </xdr:to>
    <xdr:sp macro=""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a:t>
          </a:r>
          <a:r>
            <a:rPr kumimoji="1" lang="en-US" altLang="ja-JP" sz="2000" b="1">
              <a:solidFill>
                <a:srgbClr val="FFFFFF"/>
              </a:solidFill>
              <a:latin typeface="ＭＳ ゴシック" panose="020B0609070205080204" pitchFamily="49" charset="-128"/>
              <a:ea typeface="ＭＳ ゴシック" panose="020B0609070205080204" pitchFamily="49" charset="-128"/>
            </a:rPr>
            <a:t>2</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3</xdr:col>
      <xdr:colOff>196850</xdr:colOff>
      <xdr:row>7</xdr:row>
      <xdr:rowOff>6350</xdr:rowOff>
    </xdr:from>
    <xdr:to>
      <xdr:col>50</xdr:col>
      <xdr:colOff>0</xdr:colOff>
      <xdr:row>17</xdr:row>
      <xdr:rowOff>50800</xdr:rowOff>
    </xdr:to>
    <xdr:sp macro="" textlink="">
      <xdr:nvSpPr>
        <xdr:cNvPr id="9" name="正方形/長方形 8"/>
        <xdr:cNvSpPr/>
      </xdr:nvSpPr>
      <xdr:spPr>
        <a:xfrm>
          <a:off x="825500" y="12065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114300</xdr:colOff>
      <xdr:row>7</xdr:row>
      <xdr:rowOff>38100</xdr:rowOff>
    </xdr:from>
    <xdr:to>
      <xdr:col>11</xdr:col>
      <xdr:colOff>44450</xdr:colOff>
      <xdr:row>17</xdr:row>
      <xdr:rowOff>38100</xdr:rowOff>
    </xdr:to>
    <xdr:sp macro="" textlink="">
      <xdr:nvSpPr>
        <xdr:cNvPr id="10" name="正方形/長方形 9"/>
        <xdr:cNvSpPr/>
      </xdr:nvSpPr>
      <xdr:spPr>
        <a:xfrm>
          <a:off x="952500" y="12382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10</xdr:col>
      <xdr:colOff>190500</xdr:colOff>
      <xdr:row>7</xdr:row>
      <xdr:rowOff>38100</xdr:rowOff>
    </xdr:from>
    <xdr:to>
      <xdr:col>16</xdr:col>
      <xdr:colOff>203200</xdr:colOff>
      <xdr:row>17</xdr:row>
      <xdr:rowOff>38100</xdr:rowOff>
    </xdr:to>
    <xdr:sp macro="" textlink="">
      <xdr:nvSpPr>
        <xdr:cNvPr id="11" name="正方形/長方形 10"/>
        <xdr:cNvSpPr/>
      </xdr:nvSpPr>
      <xdr:spPr>
        <a:xfrm>
          <a:off x="2286000" y="12382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740,099
719,971
48.08
354,023,547
344,953,360
8,695,192
169,566,390
48,849,474</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57150</xdr:colOff>
      <xdr:row>7</xdr:row>
      <xdr:rowOff>38100</xdr:rowOff>
    </xdr:from>
    <xdr:to>
      <xdr:col>24</xdr:col>
      <xdr:colOff>114300</xdr:colOff>
      <xdr:row>17</xdr:row>
      <xdr:rowOff>38100</xdr:rowOff>
    </xdr:to>
    <xdr:sp macro="" textlink="">
      <xdr:nvSpPr>
        <xdr:cNvPr id="12" name="正方形/長方形 11"/>
        <xdr:cNvSpPr/>
      </xdr:nvSpPr>
      <xdr:spPr>
        <a:xfrm>
          <a:off x="3619500" y="12382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(R3.1.1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(R3.1.1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24</xdr:col>
      <xdr:colOff>114300</xdr:colOff>
      <xdr:row>7</xdr:row>
      <xdr:rowOff>57150</xdr:rowOff>
    </xdr:from>
    <xdr:to>
      <xdr:col>34</xdr:col>
      <xdr:colOff>50800</xdr:colOff>
      <xdr:row>13</xdr:row>
      <xdr:rowOff>44450</xdr:rowOff>
    </xdr:to>
    <xdr:sp macro="" textlink="">
      <xdr:nvSpPr>
        <xdr:cNvPr id="13" name="正方形/長方形 12"/>
        <xdr:cNvSpPr/>
      </xdr:nvSpPr>
      <xdr:spPr>
        <a:xfrm>
          <a:off x="5143500" y="12573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34</xdr:col>
      <xdr:colOff>50800</xdr:colOff>
      <xdr:row>7</xdr:row>
      <xdr:rowOff>57150</xdr:rowOff>
    </xdr:from>
    <xdr:to>
      <xdr:col>40</xdr:col>
      <xdr:colOff>63500</xdr:colOff>
      <xdr:row>13</xdr:row>
      <xdr:rowOff>44450</xdr:rowOff>
    </xdr:to>
    <xdr:sp macro="" textlink="">
      <xdr:nvSpPr>
        <xdr:cNvPr id="14" name="正方形/長方形 13"/>
        <xdr:cNvSpPr/>
      </xdr:nvSpPr>
      <xdr:spPr>
        <a:xfrm>
          <a:off x="7175500" y="12573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-3.1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40</xdr:col>
      <xdr:colOff>127000</xdr:colOff>
      <xdr:row>7</xdr:row>
      <xdr:rowOff>57150</xdr:rowOff>
    </xdr:from>
    <xdr:to>
      <xdr:col>43</xdr:col>
      <xdr:colOff>133350</xdr:colOff>
      <xdr:row>13</xdr:row>
      <xdr:rowOff>44450</xdr:rowOff>
    </xdr:to>
    <xdr:sp macro="" textlink="">
      <xdr:nvSpPr>
        <xdr:cNvPr id="15" name="正方形/長方形 14"/>
        <xdr:cNvSpPr/>
      </xdr:nvSpPr>
      <xdr:spPr>
        <a:xfrm>
          <a:off x="8509000" y="12573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24</xdr:col>
      <xdr:colOff>114300</xdr:colOff>
      <xdr:row>12</xdr:row>
      <xdr:rowOff>38100</xdr:rowOff>
    </xdr:from>
    <xdr:to>
      <xdr:col>34</xdr:col>
      <xdr:colOff>50800</xdr:colOff>
      <xdr:row>15</xdr:row>
      <xdr:rowOff>158750</xdr:rowOff>
    </xdr:to>
    <xdr:sp macro="" textlink="">
      <xdr:nvSpPr>
        <xdr:cNvPr id="16" name="正方形/長方形 15"/>
        <xdr:cNvSpPr/>
      </xdr:nvSpPr>
      <xdr:spPr>
        <a:xfrm>
          <a:off x="5143500" y="2095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34</xdr:col>
      <xdr:colOff>114300</xdr:colOff>
      <xdr:row>12</xdr:row>
      <xdr:rowOff>38100</xdr:rowOff>
    </xdr:from>
    <xdr:to>
      <xdr:col>50</xdr:col>
      <xdr:colOff>190500</xdr:colOff>
      <xdr:row>15</xdr:row>
      <xdr:rowOff>158750</xdr:rowOff>
    </xdr:to>
    <xdr:sp macro="" textlink="">
      <xdr:nvSpPr>
        <xdr:cNvPr id="17" name="正方形/長方形 16"/>
        <xdr:cNvSpPr/>
      </xdr:nvSpPr>
      <xdr:spPr>
        <a:xfrm>
          <a:off x="7239000" y="20955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R02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51</xdr:col>
      <xdr:colOff>31750</xdr:colOff>
      <xdr:row>7</xdr:row>
      <xdr:rowOff>6350</xdr:rowOff>
    </xdr:from>
    <xdr:to>
      <xdr:col>58</xdr:col>
      <xdr:colOff>0</xdr:colOff>
      <xdr:row>13</xdr:row>
      <xdr:rowOff>120650</xdr:rowOff>
    </xdr:to>
    <xdr:sp macro="" textlink="">
      <xdr:nvSpPr>
        <xdr:cNvPr id="18" name="角丸四角形 17"/>
        <xdr:cNvSpPr/>
      </xdr:nvSpPr>
      <xdr:spPr>
        <a:xfrm>
          <a:off x="10718800" y="12065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52</xdr:col>
      <xdr:colOff>57150</xdr:colOff>
      <xdr:row>7</xdr:row>
      <xdr:rowOff>69850</xdr:rowOff>
    </xdr:from>
    <xdr:to>
      <xdr:col>58</xdr:col>
      <xdr:colOff>69850</xdr:colOff>
      <xdr:row>8</xdr:row>
      <xdr:rowOff>152400</xdr:rowOff>
    </xdr:to>
    <xdr:sp macro="" textlink="">
      <xdr:nvSpPr>
        <xdr:cNvPr id="19" name="正方形/長方形 18"/>
        <xdr:cNvSpPr/>
      </xdr:nvSpPr>
      <xdr:spPr>
        <a:xfrm>
          <a:off x="10953750" y="1270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52</xdr:col>
      <xdr:colOff>57150</xdr:colOff>
      <xdr:row>8</xdr:row>
      <xdr:rowOff>165100</xdr:rowOff>
    </xdr:from>
    <xdr:to>
      <xdr:col>58</xdr:col>
      <xdr:colOff>69850</xdr:colOff>
      <xdr:row>10</xdr:row>
      <xdr:rowOff>76200</xdr:rowOff>
    </xdr:to>
    <xdr:sp macro="" textlink="">
      <xdr:nvSpPr>
        <xdr:cNvPr id="20" name="正方形/長方形 19"/>
        <xdr:cNvSpPr/>
      </xdr:nvSpPr>
      <xdr:spPr>
        <a:xfrm>
          <a:off x="10953750" y="15367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52</xdr:col>
      <xdr:colOff>57150</xdr:colOff>
      <xdr:row>10</xdr:row>
      <xdr:rowOff>152400</xdr:rowOff>
    </xdr:from>
    <xdr:to>
      <xdr:col>58</xdr:col>
      <xdr:colOff>69850</xdr:colOff>
      <xdr:row>14</xdr:row>
      <xdr:rowOff>101600</xdr:rowOff>
    </xdr:to>
    <xdr:sp macro="" textlink="">
      <xdr:nvSpPr>
        <xdr:cNvPr id="21" name="正方形/長方形 20"/>
        <xdr:cNvSpPr/>
      </xdr:nvSpPr>
      <xdr:spPr>
        <a:xfrm>
          <a:off x="10953750" y="18669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51</xdr:col>
      <xdr:colOff>107950</xdr:colOff>
      <xdr:row>7</xdr:row>
      <xdr:rowOff>158750</xdr:rowOff>
    </xdr:from>
    <xdr:to>
      <xdr:col>52</xdr:col>
      <xdr:colOff>69850</xdr:colOff>
      <xdr:row>7</xdr:row>
      <xdr:rowOff>158750</xdr:rowOff>
    </xdr:to>
    <xdr:cxnSp macro="">
      <xdr:nvCxnSpPr>
        <xdr:cNvPr id="22" name="直線コネクタ 21"/>
        <xdr:cNvCxnSpPr/>
      </xdr:nvCxnSpPr>
      <xdr:spPr>
        <a:xfrm>
          <a:off x="10795000" y="13589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10</xdr:row>
      <xdr:rowOff>127000</xdr:rowOff>
    </xdr:from>
    <xdr:to>
      <xdr:col>51</xdr:col>
      <xdr:colOff>190500</xdr:colOff>
      <xdr:row>11</xdr:row>
      <xdr:rowOff>95250</xdr:rowOff>
    </xdr:to>
    <xdr:cxnSp macro="">
      <xdr:nvCxnSpPr>
        <xdr:cNvPr id="23" name="直線コネクタ 22"/>
        <xdr:cNvCxnSpPr/>
      </xdr:nvCxnSpPr>
      <xdr:spPr>
        <a:xfrm>
          <a:off x="10877550" y="18415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10</xdr:row>
      <xdr:rowOff>127000</xdr:rowOff>
    </xdr:from>
    <xdr:to>
      <xdr:col>52</xdr:col>
      <xdr:colOff>69850</xdr:colOff>
      <xdr:row>10</xdr:row>
      <xdr:rowOff>127000</xdr:rowOff>
    </xdr:to>
    <xdr:cxnSp macro="">
      <xdr:nvCxnSpPr>
        <xdr:cNvPr id="24" name="直線コネクタ 23"/>
        <xdr:cNvCxnSpPr/>
      </xdr:nvCxnSpPr>
      <xdr:spPr>
        <a:xfrm>
          <a:off x="10795000" y="18415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12</xdr:row>
      <xdr:rowOff>22225</xdr:rowOff>
    </xdr:from>
    <xdr:to>
      <xdr:col>51</xdr:col>
      <xdr:colOff>190500</xdr:colOff>
      <xdr:row>12</xdr:row>
      <xdr:rowOff>161925</xdr:rowOff>
    </xdr:to>
    <xdr:cxnSp macro="">
      <xdr:nvCxnSpPr>
        <xdr:cNvPr id="25" name="直線コネクタ 24"/>
        <xdr:cNvCxnSpPr/>
      </xdr:nvCxnSpPr>
      <xdr:spPr>
        <a:xfrm flipV="1">
          <a:off x="10877550" y="20796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12</xdr:row>
      <xdr:rowOff>165100</xdr:rowOff>
    </xdr:from>
    <xdr:to>
      <xdr:col>52</xdr:col>
      <xdr:colOff>69850</xdr:colOff>
      <xdr:row>12</xdr:row>
      <xdr:rowOff>165100</xdr:rowOff>
    </xdr:to>
    <xdr:cxnSp macro="">
      <xdr:nvCxnSpPr>
        <xdr:cNvPr id="26" name="直線コネクタ 25"/>
        <xdr:cNvCxnSpPr/>
      </xdr:nvCxnSpPr>
      <xdr:spPr>
        <a:xfrm>
          <a:off x="10795000" y="22225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142875</xdr:colOff>
      <xdr:row>7</xdr:row>
      <xdr:rowOff>107950</xdr:rowOff>
    </xdr:from>
    <xdr:to>
      <xdr:col>52</xdr:col>
      <xdr:colOff>34925</xdr:colOff>
      <xdr:row>8</xdr:row>
      <xdr:rowOff>38100</xdr:rowOff>
    </xdr:to>
    <xdr:sp macro="" textlink="">
      <xdr:nvSpPr>
        <xdr:cNvPr id="27" name="楕円 26"/>
        <xdr:cNvSpPr/>
      </xdr:nvSpPr>
      <xdr:spPr>
        <a:xfrm>
          <a:off x="10829925" y="1308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51</xdr:col>
      <xdr:colOff>142875</xdr:colOff>
      <xdr:row>9</xdr:row>
      <xdr:rowOff>31750</xdr:rowOff>
    </xdr:from>
    <xdr:to>
      <xdr:col>52</xdr:col>
      <xdr:colOff>34925</xdr:colOff>
      <xdr:row>9</xdr:row>
      <xdr:rowOff>133350</xdr:rowOff>
    </xdr:to>
    <xdr:sp macro="" textlink="">
      <xdr:nvSpPr>
        <xdr:cNvPr id="28" name="フローチャート: 判断 27"/>
        <xdr:cNvSpPr/>
      </xdr:nvSpPr>
      <xdr:spPr>
        <a:xfrm>
          <a:off x="10829925" y="1574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133350</xdr:colOff>
      <xdr:row>17</xdr:row>
      <xdr:rowOff>95250</xdr:rowOff>
    </xdr:from>
    <xdr:ext cx="8811515" cy="259045"/>
    <xdr:sp macro="" textlink="">
      <xdr:nvSpPr>
        <xdr:cNvPr id="29" name="テキスト ボックス 28"/>
        <xdr:cNvSpPr txBox="1"/>
      </xdr:nvSpPr>
      <xdr:spPr>
        <a:xfrm>
          <a:off x="762000" y="30099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133350</xdr:colOff>
      <xdr:row>19</xdr:row>
      <xdr:rowOff>6350</xdr:rowOff>
    </xdr:from>
    <xdr:ext cx="9189182" cy="259045"/>
    <xdr:sp macro="" textlink="">
      <xdr:nvSpPr>
        <xdr:cNvPr id="30" name="テキスト ボックス 29"/>
        <xdr:cNvSpPr txBox="1"/>
      </xdr:nvSpPr>
      <xdr:spPr>
        <a:xfrm>
          <a:off x="762000" y="3263900"/>
          <a:ext cx="918918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3</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3</xdr:col>
      <xdr:colOff>133350</xdr:colOff>
      <xdr:row>20</xdr:row>
      <xdr:rowOff>88900</xdr:rowOff>
    </xdr:from>
    <xdr:ext cx="5758692" cy="259045"/>
    <xdr:sp macro="" textlink="">
      <xdr:nvSpPr>
        <xdr:cNvPr id="31" name="テキスト ボックス 30"/>
        <xdr:cNvSpPr txBox="1"/>
      </xdr:nvSpPr>
      <xdr:spPr>
        <a:xfrm>
          <a:off x="762000" y="35179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充当可能財源等が将来負担額を上回っている団体については、将来負担比率のグラフを表記しない。</a:t>
          </a:r>
        </a:p>
      </xdr:txBody>
    </xdr:sp>
    <xdr:clientData/>
  </xdr:oneCellAnchor>
  <xdr:oneCellAnchor>
    <xdr:from>
      <xdr:col>3</xdr:col>
      <xdr:colOff>133350</xdr:colOff>
      <xdr:row>22</xdr:row>
      <xdr:rowOff>0</xdr:rowOff>
    </xdr:from>
    <xdr:ext cx="8725722" cy="259045"/>
    <xdr:sp macro="" textlink="">
      <xdr:nvSpPr>
        <xdr:cNvPr id="32" name="テキスト ボックス 31"/>
        <xdr:cNvSpPr txBox="1"/>
      </xdr:nvSpPr>
      <xdr:spPr>
        <a:xfrm>
          <a:off x="762000" y="37719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「人件費・物件費等の状況」の決算額は、人件費、物件費及び維持補修費の合計である。 ただし、人件費には事業費支弁人件費を含み、退職金は含まない。</a:t>
          </a:r>
        </a:p>
      </xdr:txBody>
    </xdr:sp>
    <xdr:clientData/>
  </xdr:oneCellAnchor>
  <xdr:oneCellAnchor>
    <xdr:from>
      <xdr:col>3</xdr:col>
      <xdr:colOff>133350</xdr:colOff>
      <xdr:row>23</xdr:row>
      <xdr:rowOff>82550</xdr:rowOff>
    </xdr:from>
    <xdr:ext cx="5961184" cy="259045"/>
    <xdr:sp macro="" textlink="">
      <xdr:nvSpPr>
        <xdr:cNvPr id="33" name="テキスト ボックス 32"/>
        <xdr:cNvSpPr txBox="1"/>
      </xdr:nvSpPr>
      <xdr:spPr>
        <a:xfrm>
          <a:off x="762000" y="4025900"/>
          <a:ext cx="596118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133350</xdr:colOff>
      <xdr:row>24</xdr:row>
      <xdr:rowOff>165100</xdr:rowOff>
    </xdr:from>
    <xdr:ext cx="8146654" cy="259045"/>
    <xdr:sp macro="" textlink="">
      <xdr:nvSpPr>
        <xdr:cNvPr id="34" name="テキスト ボックス 33"/>
        <xdr:cNvSpPr txBox="1"/>
      </xdr:nvSpPr>
      <xdr:spPr>
        <a:xfrm>
          <a:off x="762000" y="4279900"/>
          <a:ext cx="814665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類似団体内順位、全国平均、各都道府県平均は、令和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2</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oneCellAnchor>
    <xdr:from>
      <xdr:col>3</xdr:col>
      <xdr:colOff>133350</xdr:colOff>
      <xdr:row>26</xdr:row>
      <xdr:rowOff>76200</xdr:rowOff>
    </xdr:from>
    <xdr:ext cx="184731" cy="259045"/>
    <xdr:sp macro="" textlink="">
      <xdr:nvSpPr>
        <xdr:cNvPr id="35" name="テキスト ボックス 34"/>
        <xdr:cNvSpPr txBox="1"/>
      </xdr:nvSpPr>
      <xdr:spPr>
        <a:xfrm>
          <a:off x="762000" y="45339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29</xdr:row>
      <xdr:rowOff>44450</xdr:rowOff>
    </xdr:from>
    <xdr:to>
      <xdr:col>27</xdr:col>
      <xdr:colOff>184150</xdr:colOff>
      <xdr:row>31</xdr:row>
      <xdr:rowOff>19050</xdr:rowOff>
    </xdr:to>
    <xdr:sp macro="" textlink="">
      <xdr:nvSpPr>
        <xdr:cNvPr id="36" name="正方形/長方形 35"/>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財政力</a:t>
          </a:r>
        </a:p>
      </xdr:txBody>
    </xdr:sp>
    <xdr:clientData/>
  </xdr:twoCellAnchor>
  <xdr:oneCellAnchor>
    <xdr:from>
      <xdr:col>8</xdr:col>
      <xdr:colOff>100487</xdr:colOff>
      <xdr:row>31</xdr:row>
      <xdr:rowOff>63500</xdr:rowOff>
    </xdr:from>
    <xdr:ext cx="1272227" cy="309059"/>
    <xdr:sp macro="" textlink="">
      <xdr:nvSpPr>
        <xdr:cNvPr id="37" name="テキスト ボックス 36"/>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財政力指数</a:t>
          </a:r>
        </a:p>
      </xdr:txBody>
    </xdr:sp>
    <xdr:clientData/>
  </xdr:oneCellAnchor>
  <xdr:oneCellAnchor>
    <xdr:from>
      <xdr:col>15</xdr:col>
      <xdr:colOff>32864</xdr:colOff>
      <xdr:row>31</xdr:row>
      <xdr:rowOff>38100</xdr:rowOff>
    </xdr:from>
    <xdr:ext cx="1651000" cy="359073"/>
    <xdr:sp macro="" textlink="">
      <xdr:nvSpPr>
        <xdr:cNvPr id="38" name="テキスト ボックス 37"/>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[0.47]</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30</xdr:row>
      <xdr:rowOff>127000</xdr:rowOff>
    </xdr:from>
    <xdr:to>
      <xdr:col>35</xdr:col>
      <xdr:colOff>95250</xdr:colOff>
      <xdr:row>32</xdr:row>
      <xdr:rowOff>38100</xdr:rowOff>
    </xdr:to>
    <xdr:sp macro="" textlink="">
      <xdr:nvSpPr>
        <xdr:cNvPr id="39" name="正方形/長方形 38"/>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31</xdr:row>
      <xdr:rowOff>146050</xdr:rowOff>
    </xdr:from>
    <xdr:to>
      <xdr:col>35</xdr:col>
      <xdr:colOff>95250</xdr:colOff>
      <xdr:row>33</xdr:row>
      <xdr:rowOff>57150</xdr:rowOff>
    </xdr:to>
    <xdr:sp macro="" textlink="">
      <xdr:nvSpPr>
        <xdr:cNvPr id="40" name="正方形/長方形 39"/>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30</xdr:row>
      <xdr:rowOff>127000</xdr:rowOff>
    </xdr:from>
    <xdr:to>
      <xdr:col>42</xdr:col>
      <xdr:colOff>25400</xdr:colOff>
      <xdr:row>32</xdr:row>
      <xdr:rowOff>38100</xdr:rowOff>
    </xdr:to>
    <xdr:sp macro="" textlink="">
      <xdr:nvSpPr>
        <xdr:cNvPr id="41" name="正方形/長方形 40"/>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31</xdr:row>
      <xdr:rowOff>146050</xdr:rowOff>
    </xdr:from>
    <xdr:to>
      <xdr:col>42</xdr:col>
      <xdr:colOff>25400</xdr:colOff>
      <xdr:row>33</xdr:row>
      <xdr:rowOff>57150</xdr:rowOff>
    </xdr:to>
    <xdr:sp macro="" textlink="">
      <xdr:nvSpPr>
        <xdr:cNvPr id="42" name="正方形/長方形 41"/>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0.51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30</xdr:row>
      <xdr:rowOff>127000</xdr:rowOff>
    </xdr:from>
    <xdr:to>
      <xdr:col>49</xdr:col>
      <xdr:colOff>19050</xdr:colOff>
      <xdr:row>32</xdr:row>
      <xdr:rowOff>38100</xdr:rowOff>
    </xdr:to>
    <xdr:sp macro="" textlink="">
      <xdr:nvSpPr>
        <xdr:cNvPr id="43" name="正方形/長方形 42"/>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31</xdr:row>
      <xdr:rowOff>146050</xdr:rowOff>
    </xdr:from>
    <xdr:to>
      <xdr:col>49</xdr:col>
      <xdr:colOff>19050</xdr:colOff>
      <xdr:row>33</xdr:row>
      <xdr:rowOff>57150</xdr:rowOff>
    </xdr:to>
    <xdr:sp macro="" textlink="">
      <xdr:nvSpPr>
        <xdr:cNvPr id="44" name="正方形/長方形 43"/>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0.76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33</xdr:row>
      <xdr:rowOff>120650</xdr:rowOff>
    </xdr:from>
    <xdr:to>
      <xdr:col>27</xdr:col>
      <xdr:colOff>184150</xdr:colOff>
      <xdr:row>47</xdr:row>
      <xdr:rowOff>133350</xdr:rowOff>
    </xdr:to>
    <xdr:sp macro="" textlink="">
      <xdr:nvSpPr>
        <xdr:cNvPr id="45" name="正方形/長方形 44"/>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57</xdr:col>
      <xdr:colOff>120650</xdr:colOff>
      <xdr:row>47</xdr:row>
      <xdr:rowOff>133350</xdr:rowOff>
    </xdr:to>
    <xdr:sp macro="" textlink="">
      <xdr:nvSpPr>
        <xdr:cNvPr id="46" name="正方形/長方形 45"/>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46</xdr:col>
      <xdr:colOff>203200</xdr:colOff>
      <xdr:row>35</xdr:row>
      <xdr:rowOff>31750</xdr:rowOff>
    </xdr:to>
    <xdr:sp macro="" textlink="">
      <xdr:nvSpPr>
        <xdr:cNvPr id="47" name="正方形/長方形 46"/>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財政力指数の分析欄</a:t>
          </a:r>
        </a:p>
      </xdr:txBody>
    </xdr:sp>
    <xdr:clientData/>
  </xdr:twoCellAnchor>
  <xdr:twoCellAnchor>
    <xdr:from>
      <xdr:col>29</xdr:col>
      <xdr:colOff>82550</xdr:colOff>
      <xdr:row>35</xdr:row>
      <xdr:rowOff>95250</xdr:rowOff>
    </xdr:from>
    <xdr:to>
      <xdr:col>56</xdr:col>
      <xdr:colOff>203200</xdr:colOff>
      <xdr:row>47</xdr:row>
      <xdr:rowOff>69850</xdr:rowOff>
    </xdr:to>
    <xdr:sp macro="" textlink="" fLocksText="0">
      <xdr:nvSpPr>
        <xdr:cNvPr id="48" name="テキスト ボックス 47"/>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財政力指数は過去３か年の平均となるため、今回の増減については平成</a:t>
          </a:r>
          <a:r>
            <a:rPr kumimoji="1" lang="en-US" altLang="ja-JP" sz="1300">
              <a:latin typeface="ＭＳ Ｐゴシック" panose="020B0600070205080204" pitchFamily="50" charset="-128"/>
              <a:ea typeface="ＭＳ Ｐゴシック" panose="020B0600070205080204" pitchFamily="50" charset="-128"/>
            </a:rPr>
            <a:t>29</a:t>
          </a:r>
          <a:r>
            <a:rPr kumimoji="1" lang="ja-JP" altLang="en-US" sz="1300">
              <a:latin typeface="ＭＳ Ｐゴシック" panose="020B0600070205080204" pitchFamily="50" charset="-128"/>
              <a:ea typeface="ＭＳ Ｐゴシック" panose="020B0600070205080204" pitchFamily="50" charset="-128"/>
            </a:rPr>
            <a:t>年度と令和２年度の単年度数値の差が反映される。単年度では、平成</a:t>
          </a:r>
          <a:r>
            <a:rPr kumimoji="1" lang="en-US" altLang="ja-JP" sz="1300">
              <a:latin typeface="ＭＳ Ｐゴシック" panose="020B0600070205080204" pitchFamily="50" charset="-128"/>
              <a:ea typeface="ＭＳ Ｐゴシック" panose="020B0600070205080204" pitchFamily="50" charset="-128"/>
            </a:rPr>
            <a:t>29</a:t>
          </a:r>
          <a:r>
            <a:rPr kumimoji="1" lang="ja-JP" altLang="en-US" sz="1300">
              <a:latin typeface="ＭＳ Ｐゴシック" panose="020B0600070205080204" pitchFamily="50" charset="-128"/>
              <a:ea typeface="ＭＳ Ｐゴシック" panose="020B0600070205080204" pitchFamily="50" charset="-128"/>
            </a:rPr>
            <a:t>年度が</a:t>
          </a:r>
          <a:r>
            <a:rPr kumimoji="1" lang="en-US" altLang="ja-JP" sz="1300">
              <a:latin typeface="ＭＳ Ｐゴシック" panose="020B0600070205080204" pitchFamily="50" charset="-128"/>
              <a:ea typeface="ＭＳ Ｐゴシック" panose="020B0600070205080204" pitchFamily="50" charset="-128"/>
            </a:rPr>
            <a:t>0.47</a:t>
          </a:r>
          <a:r>
            <a:rPr kumimoji="1" lang="ja-JP" altLang="en-US" sz="1300">
              <a:latin typeface="ＭＳ Ｐゴシック" panose="020B0600070205080204" pitchFamily="50" charset="-128"/>
              <a:ea typeface="ＭＳ Ｐゴシック" panose="020B0600070205080204" pitchFamily="50" charset="-128"/>
            </a:rPr>
            <a:t>に対して、令和２年度は</a:t>
          </a:r>
          <a:r>
            <a:rPr kumimoji="1" lang="en-US" altLang="ja-JP" sz="1300">
              <a:latin typeface="ＭＳ Ｐゴシック" panose="020B0600070205080204" pitchFamily="50" charset="-128"/>
              <a:ea typeface="ＭＳ Ｐゴシック" panose="020B0600070205080204" pitchFamily="50" charset="-128"/>
            </a:rPr>
            <a:t>0.49</a:t>
          </a:r>
          <a:r>
            <a:rPr kumimoji="1" lang="ja-JP" altLang="en-US" sz="1300">
              <a:latin typeface="ＭＳ Ｐゴシック" panose="020B0600070205080204" pitchFamily="50" charset="-128"/>
              <a:ea typeface="ＭＳ Ｐゴシック" panose="020B0600070205080204" pitchFamily="50" charset="-128"/>
            </a:rPr>
            <a:t>となっており、基準財政需要額が</a:t>
          </a:r>
          <a:r>
            <a:rPr kumimoji="1" lang="en-US" altLang="ja-JP" sz="1300">
              <a:latin typeface="ＭＳ Ｐゴシック" panose="020B0600070205080204" pitchFamily="50" charset="-128"/>
              <a:ea typeface="ＭＳ Ｐゴシック" panose="020B0600070205080204" pitchFamily="50" charset="-128"/>
            </a:rPr>
            <a:t>4.3%</a:t>
          </a:r>
          <a:r>
            <a:rPr kumimoji="1" lang="ja-JP" altLang="en-US" sz="1300">
              <a:latin typeface="ＭＳ Ｐゴシック" panose="020B0600070205080204" pitchFamily="50" charset="-128"/>
              <a:ea typeface="ＭＳ Ｐゴシック" panose="020B0600070205080204" pitchFamily="50" charset="-128"/>
            </a:rPr>
            <a:t>増加したが、基準財政収入額がそれを上回る</a:t>
          </a:r>
          <a:r>
            <a:rPr kumimoji="1" lang="en-US" altLang="ja-JP" sz="1300">
              <a:latin typeface="ＭＳ Ｐゴシック" panose="020B0600070205080204" pitchFamily="50" charset="-128"/>
              <a:ea typeface="ＭＳ Ｐゴシック" panose="020B0600070205080204" pitchFamily="50" charset="-128"/>
            </a:rPr>
            <a:t>8.1%</a:t>
          </a:r>
          <a:r>
            <a:rPr kumimoji="1" lang="ja-JP" altLang="en-US" sz="1300">
              <a:latin typeface="ＭＳ Ｐゴシック" panose="020B0600070205080204" pitchFamily="50" charset="-128"/>
              <a:ea typeface="ＭＳ Ｐゴシック" panose="020B0600070205080204" pitchFamily="50" charset="-128"/>
            </a:rPr>
            <a:t>増加したことにより</a:t>
          </a:r>
          <a:r>
            <a:rPr kumimoji="1" lang="en-US" altLang="ja-JP" sz="1300">
              <a:latin typeface="ＭＳ Ｐゴシック" panose="020B0600070205080204" pitchFamily="50" charset="-128"/>
              <a:ea typeface="ＭＳ Ｐゴシック" panose="020B0600070205080204" pitchFamily="50" charset="-128"/>
            </a:rPr>
            <a:t>0.02</a:t>
          </a:r>
          <a:r>
            <a:rPr kumimoji="1" lang="ja-JP" altLang="en-US" sz="1300">
              <a:latin typeface="ＭＳ Ｐゴシック" panose="020B0600070205080204" pitchFamily="50" charset="-128"/>
              <a:ea typeface="ＭＳ Ｐゴシック" panose="020B0600070205080204" pitchFamily="50" charset="-128"/>
            </a:rPr>
            <a:t>ポイント高くなっため、３か年平均では前年度</a:t>
          </a:r>
          <a:r>
            <a:rPr kumimoji="1" lang="en-US" altLang="ja-JP" sz="1300">
              <a:latin typeface="ＭＳ Ｐゴシック" panose="020B0600070205080204" pitchFamily="50" charset="-128"/>
              <a:ea typeface="ＭＳ Ｐゴシック" panose="020B0600070205080204" pitchFamily="50" charset="-128"/>
            </a:rPr>
            <a:t>0.01</a:t>
          </a:r>
          <a:r>
            <a:rPr kumimoji="1" lang="ja-JP" altLang="en-US" sz="1300">
              <a:latin typeface="ＭＳ Ｐゴシック" panose="020B0600070205080204" pitchFamily="50" charset="-128"/>
              <a:ea typeface="ＭＳ Ｐゴシック" panose="020B0600070205080204" pitchFamily="50" charset="-128"/>
            </a:rPr>
            <a:t>ポイント高い</a:t>
          </a:r>
          <a:r>
            <a:rPr kumimoji="1" lang="en-US" altLang="ja-JP" sz="1300">
              <a:latin typeface="ＭＳ Ｐゴシック" panose="020B0600070205080204" pitchFamily="50" charset="-128"/>
              <a:ea typeface="ＭＳ Ｐゴシック" panose="020B0600070205080204" pitchFamily="50" charset="-128"/>
            </a:rPr>
            <a:t>0.47</a:t>
          </a:r>
          <a:r>
            <a:rPr kumimoji="1" lang="ja-JP" altLang="en-US" sz="1300">
              <a:latin typeface="ＭＳ Ｐゴシック" panose="020B0600070205080204" pitchFamily="50" charset="-128"/>
              <a:ea typeface="ＭＳ Ｐゴシック" panose="020B0600070205080204" pitchFamily="50" charset="-128"/>
            </a:rPr>
            <a:t>ポイントとなった。</a:t>
          </a:r>
        </a:p>
      </xdr:txBody>
    </xdr:sp>
    <xdr:clientData/>
  </xdr:twoCellAnchor>
  <xdr:twoCellAnchor>
    <xdr:from>
      <xdr:col>3</xdr:col>
      <xdr:colOff>133350</xdr:colOff>
      <xdr:row>47</xdr:row>
      <xdr:rowOff>133350</xdr:rowOff>
    </xdr:from>
    <xdr:to>
      <xdr:col>27</xdr:col>
      <xdr:colOff>184150</xdr:colOff>
      <xdr:row>47</xdr:row>
      <xdr:rowOff>133350</xdr:rowOff>
    </xdr:to>
    <xdr:cxnSp macro="">
      <xdr:nvCxnSpPr>
        <xdr:cNvPr id="49" name="直線コネクタ 48"/>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50" name="テキスト ボックス 49"/>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45</xdr:row>
      <xdr:rowOff>131535</xdr:rowOff>
    </xdr:from>
    <xdr:to>
      <xdr:col>27</xdr:col>
      <xdr:colOff>184150</xdr:colOff>
      <xdr:row>45</xdr:row>
      <xdr:rowOff>131535</xdr:rowOff>
    </xdr:to>
    <xdr:cxnSp macro="">
      <xdr:nvCxnSpPr>
        <xdr:cNvPr id="51" name="直線コネクタ 50"/>
        <xdr:cNvCxnSpPr/>
      </xdr:nvCxnSpPr>
      <xdr:spPr>
        <a:xfrm>
          <a:off x="762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160762</xdr:rowOff>
    </xdr:from>
    <xdr:ext cx="762000" cy="259045"/>
    <xdr:sp macro="" textlink="">
      <xdr:nvSpPr>
        <xdr:cNvPr id="52" name="テキスト ボックス 51"/>
        <xdr:cNvSpPr txBox="1"/>
      </xdr:nvSpPr>
      <xdr:spPr>
        <a:xfrm>
          <a:off x="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43</xdr:row>
      <xdr:rowOff>129722</xdr:rowOff>
    </xdr:from>
    <xdr:to>
      <xdr:col>27</xdr:col>
      <xdr:colOff>184150</xdr:colOff>
      <xdr:row>43</xdr:row>
      <xdr:rowOff>129722</xdr:rowOff>
    </xdr:to>
    <xdr:cxnSp macro="">
      <xdr:nvCxnSpPr>
        <xdr:cNvPr id="53" name="直線コネクタ 52"/>
        <xdr:cNvCxnSpPr/>
      </xdr:nvCxnSpPr>
      <xdr:spPr>
        <a:xfrm>
          <a:off x="762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158949</xdr:rowOff>
    </xdr:from>
    <xdr:ext cx="762000" cy="259045"/>
    <xdr:sp macro="" textlink="">
      <xdr:nvSpPr>
        <xdr:cNvPr id="54" name="テキスト ボックス 53"/>
        <xdr:cNvSpPr txBox="1"/>
      </xdr:nvSpPr>
      <xdr:spPr>
        <a:xfrm>
          <a:off x="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41</xdr:row>
      <xdr:rowOff>127907</xdr:rowOff>
    </xdr:from>
    <xdr:to>
      <xdr:col>27</xdr:col>
      <xdr:colOff>184150</xdr:colOff>
      <xdr:row>41</xdr:row>
      <xdr:rowOff>127907</xdr:rowOff>
    </xdr:to>
    <xdr:cxnSp macro="">
      <xdr:nvCxnSpPr>
        <xdr:cNvPr id="55" name="直線コネクタ 54"/>
        <xdr:cNvCxnSpPr/>
      </xdr:nvCxnSpPr>
      <xdr:spPr>
        <a:xfrm>
          <a:off x="762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40</xdr:row>
      <xdr:rowOff>157134</xdr:rowOff>
    </xdr:from>
    <xdr:ext cx="762000" cy="259045"/>
    <xdr:sp macro="" textlink="">
      <xdr:nvSpPr>
        <xdr:cNvPr id="56" name="テキスト ボックス 55"/>
        <xdr:cNvSpPr txBox="1"/>
      </xdr:nvSpPr>
      <xdr:spPr>
        <a:xfrm>
          <a:off x="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39</xdr:row>
      <xdr:rowOff>126093</xdr:rowOff>
    </xdr:from>
    <xdr:to>
      <xdr:col>27</xdr:col>
      <xdr:colOff>184150</xdr:colOff>
      <xdr:row>39</xdr:row>
      <xdr:rowOff>126093</xdr:rowOff>
    </xdr:to>
    <xdr:cxnSp macro="">
      <xdr:nvCxnSpPr>
        <xdr:cNvPr id="57" name="直線コネクタ 56"/>
        <xdr:cNvCxnSpPr/>
      </xdr:nvCxnSpPr>
      <xdr:spPr>
        <a:xfrm>
          <a:off x="762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155320</xdr:rowOff>
    </xdr:from>
    <xdr:ext cx="762000" cy="259045"/>
    <xdr:sp macro="" textlink="">
      <xdr:nvSpPr>
        <xdr:cNvPr id="58" name="テキスト ボックス 57"/>
        <xdr:cNvSpPr txBox="1"/>
      </xdr:nvSpPr>
      <xdr:spPr>
        <a:xfrm>
          <a:off x="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37</xdr:row>
      <xdr:rowOff>124278</xdr:rowOff>
    </xdr:from>
    <xdr:to>
      <xdr:col>27</xdr:col>
      <xdr:colOff>184150</xdr:colOff>
      <xdr:row>37</xdr:row>
      <xdr:rowOff>124278</xdr:rowOff>
    </xdr:to>
    <xdr:cxnSp macro="">
      <xdr:nvCxnSpPr>
        <xdr:cNvPr id="59" name="直線コネクタ 58"/>
        <xdr:cNvCxnSpPr/>
      </xdr:nvCxnSpPr>
      <xdr:spPr>
        <a:xfrm>
          <a:off x="762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153505</xdr:rowOff>
    </xdr:from>
    <xdr:ext cx="762000" cy="259045"/>
    <xdr:sp macro="" textlink="">
      <xdr:nvSpPr>
        <xdr:cNvPr id="60" name="テキスト ボックス 59"/>
        <xdr:cNvSpPr txBox="1"/>
      </xdr:nvSpPr>
      <xdr:spPr>
        <a:xfrm>
          <a:off x="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35</xdr:row>
      <xdr:rowOff>122464</xdr:rowOff>
    </xdr:from>
    <xdr:to>
      <xdr:col>27</xdr:col>
      <xdr:colOff>184150</xdr:colOff>
      <xdr:row>35</xdr:row>
      <xdr:rowOff>122464</xdr:rowOff>
    </xdr:to>
    <xdr:cxnSp macro="">
      <xdr:nvCxnSpPr>
        <xdr:cNvPr id="61" name="直線コネクタ 60"/>
        <xdr:cNvCxnSpPr/>
      </xdr:nvCxnSpPr>
      <xdr:spPr>
        <a:xfrm>
          <a:off x="762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151691</xdr:rowOff>
    </xdr:from>
    <xdr:ext cx="762000" cy="259045"/>
    <xdr:sp macro="" textlink="">
      <xdr:nvSpPr>
        <xdr:cNvPr id="62" name="テキスト ボックス 61"/>
        <xdr:cNvSpPr txBox="1"/>
      </xdr:nvSpPr>
      <xdr:spPr>
        <a:xfrm>
          <a:off x="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33</xdr:row>
      <xdr:rowOff>120650</xdr:rowOff>
    </xdr:to>
    <xdr:cxnSp macro="">
      <xdr:nvCxnSpPr>
        <xdr:cNvPr id="63" name="直線コネクタ 62"/>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64" name="テキスト ボックス 63"/>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47</xdr:row>
      <xdr:rowOff>133350</xdr:rowOff>
    </xdr:to>
    <xdr:sp macro="" textlink="">
      <xdr:nvSpPr>
        <xdr:cNvPr id="65"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35</xdr:row>
      <xdr:rowOff>19050</xdr:rowOff>
    </xdr:from>
    <xdr:to>
      <xdr:col>23</xdr:col>
      <xdr:colOff>133350</xdr:colOff>
      <xdr:row>44</xdr:row>
      <xdr:rowOff>61685</xdr:rowOff>
    </xdr:to>
    <xdr:cxnSp macro="">
      <xdr:nvCxnSpPr>
        <xdr:cNvPr id="66" name="直線コネクタ 65"/>
        <xdr:cNvCxnSpPr/>
      </xdr:nvCxnSpPr>
      <xdr:spPr>
        <a:xfrm flipV="1">
          <a:off x="4953000" y="6019800"/>
          <a:ext cx="0" cy="1585685"/>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44</xdr:row>
      <xdr:rowOff>33762</xdr:rowOff>
    </xdr:from>
    <xdr:ext cx="762000" cy="259045"/>
    <xdr:sp macro="" textlink="">
      <xdr:nvSpPr>
        <xdr:cNvPr id="67" name="財政力最小値テキスト"/>
        <xdr:cNvSpPr txBox="1"/>
      </xdr:nvSpPr>
      <xdr:spPr>
        <a:xfrm>
          <a:off x="5041900" y="7577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0.34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44</xdr:row>
      <xdr:rowOff>61685</xdr:rowOff>
    </xdr:from>
    <xdr:to>
      <xdr:col>24</xdr:col>
      <xdr:colOff>12700</xdr:colOff>
      <xdr:row>44</xdr:row>
      <xdr:rowOff>61685</xdr:rowOff>
    </xdr:to>
    <xdr:cxnSp macro="">
      <xdr:nvCxnSpPr>
        <xdr:cNvPr id="68" name="直線コネクタ 67"/>
        <xdr:cNvCxnSpPr/>
      </xdr:nvCxnSpPr>
      <xdr:spPr>
        <a:xfrm>
          <a:off x="4864100" y="76054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33</xdr:row>
      <xdr:rowOff>105427</xdr:rowOff>
    </xdr:from>
    <xdr:ext cx="762000" cy="259045"/>
    <xdr:sp macro="" textlink="">
      <xdr:nvSpPr>
        <xdr:cNvPr id="69" name="財政力最大値テキスト"/>
        <xdr:cNvSpPr txBox="1"/>
      </xdr:nvSpPr>
      <xdr:spPr>
        <a:xfrm>
          <a:off x="5041900" y="576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35</xdr:row>
      <xdr:rowOff>19050</xdr:rowOff>
    </xdr:from>
    <xdr:to>
      <xdr:col>24</xdr:col>
      <xdr:colOff>12700</xdr:colOff>
      <xdr:row>35</xdr:row>
      <xdr:rowOff>19050</xdr:rowOff>
    </xdr:to>
    <xdr:cxnSp macro="">
      <xdr:nvCxnSpPr>
        <xdr:cNvPr id="70" name="直線コネクタ 69"/>
        <xdr:cNvCxnSpPr/>
      </xdr:nvCxnSpPr>
      <xdr:spPr>
        <a:xfrm>
          <a:off x="4864100" y="6019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43</xdr:row>
      <xdr:rowOff>9072</xdr:rowOff>
    </xdr:from>
    <xdr:to>
      <xdr:col>23</xdr:col>
      <xdr:colOff>133350</xdr:colOff>
      <xdr:row>43</xdr:row>
      <xdr:rowOff>26307</xdr:rowOff>
    </xdr:to>
    <xdr:cxnSp macro="">
      <xdr:nvCxnSpPr>
        <xdr:cNvPr id="71" name="直線コネクタ 70"/>
        <xdr:cNvCxnSpPr/>
      </xdr:nvCxnSpPr>
      <xdr:spPr>
        <a:xfrm flipV="1">
          <a:off x="4114800" y="7381422"/>
          <a:ext cx="8382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40</xdr:row>
      <xdr:rowOff>145342</xdr:rowOff>
    </xdr:from>
    <xdr:ext cx="762000" cy="259045"/>
    <xdr:sp macro="" textlink="">
      <xdr:nvSpPr>
        <xdr:cNvPr id="72" name="財政力平均値テキスト"/>
        <xdr:cNvSpPr txBox="1"/>
      </xdr:nvSpPr>
      <xdr:spPr>
        <a:xfrm>
          <a:off x="5041900" y="700334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41</xdr:row>
      <xdr:rowOff>128815</xdr:rowOff>
    </xdr:from>
    <xdr:to>
      <xdr:col>23</xdr:col>
      <xdr:colOff>184150</xdr:colOff>
      <xdr:row>42</xdr:row>
      <xdr:rowOff>58965</xdr:rowOff>
    </xdr:to>
    <xdr:sp macro="" textlink="">
      <xdr:nvSpPr>
        <xdr:cNvPr id="73" name="フローチャート: 判断 72"/>
        <xdr:cNvSpPr/>
      </xdr:nvSpPr>
      <xdr:spPr>
        <a:xfrm>
          <a:off x="49022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43</xdr:row>
      <xdr:rowOff>9072</xdr:rowOff>
    </xdr:from>
    <xdr:to>
      <xdr:col>19</xdr:col>
      <xdr:colOff>133350</xdr:colOff>
      <xdr:row>43</xdr:row>
      <xdr:rowOff>26307</xdr:rowOff>
    </xdr:to>
    <xdr:cxnSp macro="">
      <xdr:nvCxnSpPr>
        <xdr:cNvPr id="74" name="直線コネクタ 73"/>
        <xdr:cNvCxnSpPr/>
      </xdr:nvCxnSpPr>
      <xdr:spPr>
        <a:xfrm>
          <a:off x="3225800" y="7381422"/>
          <a:ext cx="8890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41</xdr:row>
      <xdr:rowOff>111578</xdr:rowOff>
    </xdr:from>
    <xdr:to>
      <xdr:col>19</xdr:col>
      <xdr:colOff>184150</xdr:colOff>
      <xdr:row>42</xdr:row>
      <xdr:rowOff>41728</xdr:rowOff>
    </xdr:to>
    <xdr:sp macro="" textlink="">
      <xdr:nvSpPr>
        <xdr:cNvPr id="75" name="フローチャート: 判断 74"/>
        <xdr:cNvSpPr/>
      </xdr:nvSpPr>
      <xdr:spPr>
        <a:xfrm>
          <a:off x="4064000" y="71410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40</xdr:row>
      <xdr:rowOff>51905</xdr:rowOff>
    </xdr:from>
    <xdr:ext cx="736600" cy="259045"/>
    <xdr:sp macro="" textlink="">
      <xdr:nvSpPr>
        <xdr:cNvPr id="76" name="テキスト ボックス 75"/>
        <xdr:cNvSpPr txBox="1"/>
      </xdr:nvSpPr>
      <xdr:spPr>
        <a:xfrm>
          <a:off x="3733800" y="690990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43</xdr:row>
      <xdr:rowOff>9072</xdr:rowOff>
    </xdr:from>
    <xdr:to>
      <xdr:col>15</xdr:col>
      <xdr:colOff>82550</xdr:colOff>
      <xdr:row>43</xdr:row>
      <xdr:rowOff>9072</xdr:rowOff>
    </xdr:to>
    <xdr:cxnSp macro="">
      <xdr:nvCxnSpPr>
        <xdr:cNvPr id="77" name="直線コネクタ 76"/>
        <xdr:cNvCxnSpPr/>
      </xdr:nvCxnSpPr>
      <xdr:spPr>
        <a:xfrm>
          <a:off x="2336800" y="7381422"/>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41</xdr:row>
      <xdr:rowOff>146050</xdr:rowOff>
    </xdr:from>
    <xdr:to>
      <xdr:col>15</xdr:col>
      <xdr:colOff>133350</xdr:colOff>
      <xdr:row>42</xdr:row>
      <xdr:rowOff>76200</xdr:rowOff>
    </xdr:to>
    <xdr:sp macro="" textlink="">
      <xdr:nvSpPr>
        <xdr:cNvPr id="78" name="フローチャート: 判断 77"/>
        <xdr:cNvSpPr/>
      </xdr:nvSpPr>
      <xdr:spPr>
        <a:xfrm>
          <a:off x="3175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40</xdr:row>
      <xdr:rowOff>86377</xdr:rowOff>
    </xdr:from>
    <xdr:ext cx="762000" cy="259045"/>
    <xdr:sp macro="" textlink="">
      <xdr:nvSpPr>
        <xdr:cNvPr id="79" name="テキスト ボックス 78"/>
        <xdr:cNvSpPr txBox="1"/>
      </xdr:nvSpPr>
      <xdr:spPr>
        <a:xfrm>
          <a:off x="2844800" y="6944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43</xdr:row>
      <xdr:rowOff>9072</xdr:rowOff>
    </xdr:from>
    <xdr:to>
      <xdr:col>11</xdr:col>
      <xdr:colOff>31750</xdr:colOff>
      <xdr:row>43</xdr:row>
      <xdr:rowOff>9072</xdr:rowOff>
    </xdr:to>
    <xdr:cxnSp macro="">
      <xdr:nvCxnSpPr>
        <xdr:cNvPr id="80" name="直線コネクタ 79"/>
        <xdr:cNvCxnSpPr/>
      </xdr:nvCxnSpPr>
      <xdr:spPr>
        <a:xfrm>
          <a:off x="1447800" y="7381422"/>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41</xdr:row>
      <xdr:rowOff>146050</xdr:rowOff>
    </xdr:from>
    <xdr:to>
      <xdr:col>11</xdr:col>
      <xdr:colOff>82550</xdr:colOff>
      <xdr:row>42</xdr:row>
      <xdr:rowOff>76200</xdr:rowOff>
    </xdr:to>
    <xdr:sp macro="" textlink="">
      <xdr:nvSpPr>
        <xdr:cNvPr id="81" name="フローチャート: 判断 80"/>
        <xdr:cNvSpPr/>
      </xdr:nvSpPr>
      <xdr:spPr>
        <a:xfrm>
          <a:off x="2286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40</xdr:row>
      <xdr:rowOff>86377</xdr:rowOff>
    </xdr:from>
    <xdr:ext cx="762000" cy="259045"/>
    <xdr:sp macro="" textlink="">
      <xdr:nvSpPr>
        <xdr:cNvPr id="82" name="テキスト ボックス 81"/>
        <xdr:cNvSpPr txBox="1"/>
      </xdr:nvSpPr>
      <xdr:spPr>
        <a:xfrm>
          <a:off x="1955800" y="6944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41</xdr:row>
      <xdr:rowOff>111578</xdr:rowOff>
    </xdr:from>
    <xdr:to>
      <xdr:col>7</xdr:col>
      <xdr:colOff>31750</xdr:colOff>
      <xdr:row>42</xdr:row>
      <xdr:rowOff>41728</xdr:rowOff>
    </xdr:to>
    <xdr:sp macro="" textlink="">
      <xdr:nvSpPr>
        <xdr:cNvPr id="83" name="フローチャート: 判断 82"/>
        <xdr:cNvSpPr/>
      </xdr:nvSpPr>
      <xdr:spPr>
        <a:xfrm>
          <a:off x="1397000" y="71410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40</xdr:row>
      <xdr:rowOff>51905</xdr:rowOff>
    </xdr:from>
    <xdr:ext cx="762000" cy="259045"/>
    <xdr:sp macro="" textlink="">
      <xdr:nvSpPr>
        <xdr:cNvPr id="84" name="テキスト ボックス 83"/>
        <xdr:cNvSpPr txBox="1"/>
      </xdr:nvSpPr>
      <xdr:spPr>
        <a:xfrm>
          <a:off x="1066800" y="69099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47</xdr:row>
      <xdr:rowOff>130827</xdr:rowOff>
    </xdr:from>
    <xdr:ext cx="762000" cy="259045"/>
    <xdr:sp macro="" textlink="">
      <xdr:nvSpPr>
        <xdr:cNvPr id="85" name="テキスト ボックス 84"/>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47</xdr:row>
      <xdr:rowOff>130827</xdr:rowOff>
    </xdr:from>
    <xdr:ext cx="762000" cy="259045"/>
    <xdr:sp macro="" textlink="">
      <xdr:nvSpPr>
        <xdr:cNvPr id="86" name="テキスト ボックス 85"/>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47</xdr:row>
      <xdr:rowOff>130827</xdr:rowOff>
    </xdr:from>
    <xdr:ext cx="762000" cy="259045"/>
    <xdr:sp macro="" textlink="">
      <xdr:nvSpPr>
        <xdr:cNvPr id="87" name="テキスト ボックス 86"/>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47</xdr:row>
      <xdr:rowOff>130827</xdr:rowOff>
    </xdr:from>
    <xdr:ext cx="762000" cy="259045"/>
    <xdr:sp macro="" textlink="">
      <xdr:nvSpPr>
        <xdr:cNvPr id="88" name="テキスト ボックス 87"/>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47</xdr:row>
      <xdr:rowOff>130827</xdr:rowOff>
    </xdr:from>
    <xdr:ext cx="762000" cy="259045"/>
    <xdr:sp macro="" textlink="">
      <xdr:nvSpPr>
        <xdr:cNvPr id="89" name="テキスト ボックス 88"/>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42</xdr:row>
      <xdr:rowOff>129722</xdr:rowOff>
    </xdr:from>
    <xdr:to>
      <xdr:col>23</xdr:col>
      <xdr:colOff>184150</xdr:colOff>
      <xdr:row>43</xdr:row>
      <xdr:rowOff>59872</xdr:rowOff>
    </xdr:to>
    <xdr:sp macro="" textlink="">
      <xdr:nvSpPr>
        <xdr:cNvPr id="90" name="楕円 89"/>
        <xdr:cNvSpPr/>
      </xdr:nvSpPr>
      <xdr:spPr>
        <a:xfrm>
          <a:off x="4902200" y="73306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42</xdr:row>
      <xdr:rowOff>101799</xdr:rowOff>
    </xdr:from>
    <xdr:ext cx="762000" cy="259045"/>
    <xdr:sp macro="" textlink="">
      <xdr:nvSpPr>
        <xdr:cNvPr id="91" name="財政力該当値テキスト"/>
        <xdr:cNvSpPr txBox="1"/>
      </xdr:nvSpPr>
      <xdr:spPr>
        <a:xfrm>
          <a:off x="5041900" y="73026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42</xdr:row>
      <xdr:rowOff>146957</xdr:rowOff>
    </xdr:from>
    <xdr:to>
      <xdr:col>19</xdr:col>
      <xdr:colOff>184150</xdr:colOff>
      <xdr:row>43</xdr:row>
      <xdr:rowOff>77107</xdr:rowOff>
    </xdr:to>
    <xdr:sp macro="" textlink="">
      <xdr:nvSpPr>
        <xdr:cNvPr id="92" name="楕円 91"/>
        <xdr:cNvSpPr/>
      </xdr:nvSpPr>
      <xdr:spPr>
        <a:xfrm>
          <a:off x="4064000" y="73478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43</xdr:row>
      <xdr:rowOff>61884</xdr:rowOff>
    </xdr:from>
    <xdr:ext cx="736600" cy="259045"/>
    <xdr:sp macro="" textlink="">
      <xdr:nvSpPr>
        <xdr:cNvPr id="93" name="テキスト ボックス 92"/>
        <xdr:cNvSpPr txBox="1"/>
      </xdr:nvSpPr>
      <xdr:spPr>
        <a:xfrm>
          <a:off x="3733800" y="743423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42</xdr:row>
      <xdr:rowOff>129722</xdr:rowOff>
    </xdr:from>
    <xdr:to>
      <xdr:col>15</xdr:col>
      <xdr:colOff>133350</xdr:colOff>
      <xdr:row>43</xdr:row>
      <xdr:rowOff>59872</xdr:rowOff>
    </xdr:to>
    <xdr:sp macro="" textlink="">
      <xdr:nvSpPr>
        <xdr:cNvPr id="94" name="楕円 93"/>
        <xdr:cNvSpPr/>
      </xdr:nvSpPr>
      <xdr:spPr>
        <a:xfrm>
          <a:off x="3175000" y="73306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43</xdr:row>
      <xdr:rowOff>44649</xdr:rowOff>
    </xdr:from>
    <xdr:ext cx="762000" cy="259045"/>
    <xdr:sp macro="" textlink="">
      <xdr:nvSpPr>
        <xdr:cNvPr id="95" name="テキスト ボックス 94"/>
        <xdr:cNvSpPr txBox="1"/>
      </xdr:nvSpPr>
      <xdr:spPr>
        <a:xfrm>
          <a:off x="2844800" y="74169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42</xdr:row>
      <xdr:rowOff>129722</xdr:rowOff>
    </xdr:from>
    <xdr:to>
      <xdr:col>11</xdr:col>
      <xdr:colOff>82550</xdr:colOff>
      <xdr:row>43</xdr:row>
      <xdr:rowOff>59872</xdr:rowOff>
    </xdr:to>
    <xdr:sp macro="" textlink="">
      <xdr:nvSpPr>
        <xdr:cNvPr id="96" name="楕円 95"/>
        <xdr:cNvSpPr/>
      </xdr:nvSpPr>
      <xdr:spPr>
        <a:xfrm>
          <a:off x="2286000" y="73306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43</xdr:row>
      <xdr:rowOff>44649</xdr:rowOff>
    </xdr:from>
    <xdr:ext cx="762000" cy="259045"/>
    <xdr:sp macro="" textlink="">
      <xdr:nvSpPr>
        <xdr:cNvPr id="97" name="テキスト ボックス 96"/>
        <xdr:cNvSpPr txBox="1"/>
      </xdr:nvSpPr>
      <xdr:spPr>
        <a:xfrm>
          <a:off x="1955800" y="74169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42</xdr:row>
      <xdr:rowOff>129722</xdr:rowOff>
    </xdr:from>
    <xdr:to>
      <xdr:col>7</xdr:col>
      <xdr:colOff>31750</xdr:colOff>
      <xdr:row>43</xdr:row>
      <xdr:rowOff>59872</xdr:rowOff>
    </xdr:to>
    <xdr:sp macro="" textlink="">
      <xdr:nvSpPr>
        <xdr:cNvPr id="98" name="楕円 97"/>
        <xdr:cNvSpPr/>
      </xdr:nvSpPr>
      <xdr:spPr>
        <a:xfrm>
          <a:off x="1397000" y="73306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43</xdr:row>
      <xdr:rowOff>44649</xdr:rowOff>
    </xdr:from>
    <xdr:ext cx="762000" cy="259045"/>
    <xdr:sp macro="" textlink="">
      <xdr:nvSpPr>
        <xdr:cNvPr id="99" name="テキスト ボックス 98"/>
        <xdr:cNvSpPr txBox="1"/>
      </xdr:nvSpPr>
      <xdr:spPr>
        <a:xfrm>
          <a:off x="1066800" y="74169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51</xdr:row>
      <xdr:rowOff>82550</xdr:rowOff>
    </xdr:from>
    <xdr:to>
      <xdr:col>27</xdr:col>
      <xdr:colOff>184150</xdr:colOff>
      <xdr:row>53</xdr:row>
      <xdr:rowOff>57150</xdr:rowOff>
    </xdr:to>
    <xdr:sp macro="" textlink="">
      <xdr:nvSpPr>
        <xdr:cNvPr id="100" name="正方形/長方形 99"/>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財政構造の弾力性</a:t>
          </a:r>
        </a:p>
      </xdr:txBody>
    </xdr:sp>
    <xdr:clientData/>
  </xdr:twoCellAnchor>
  <xdr:oneCellAnchor>
    <xdr:from>
      <xdr:col>8</xdr:col>
      <xdr:colOff>17130</xdr:colOff>
      <xdr:row>53</xdr:row>
      <xdr:rowOff>101600</xdr:rowOff>
    </xdr:from>
    <xdr:ext cx="1438940" cy="309059"/>
    <xdr:sp macro="" textlink="">
      <xdr:nvSpPr>
        <xdr:cNvPr id="101" name="テキスト ボックス 100"/>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経常収支比率</a:t>
          </a:r>
        </a:p>
      </xdr:txBody>
    </xdr:sp>
    <xdr:clientData/>
  </xdr:oneCellAnchor>
  <xdr:oneCellAnchor>
    <xdr:from>
      <xdr:col>15</xdr:col>
      <xdr:colOff>116220</xdr:colOff>
      <xdr:row>53</xdr:row>
      <xdr:rowOff>76200</xdr:rowOff>
    </xdr:from>
    <xdr:ext cx="1651000" cy="359073"/>
    <xdr:sp macro="" textlink="">
      <xdr:nvSpPr>
        <xdr:cNvPr id="102" name="テキスト ボックス 101"/>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[85.9%]</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52</xdr:row>
      <xdr:rowOff>165100</xdr:rowOff>
    </xdr:from>
    <xdr:to>
      <xdr:col>35</xdr:col>
      <xdr:colOff>95250</xdr:colOff>
      <xdr:row>54</xdr:row>
      <xdr:rowOff>76200</xdr:rowOff>
    </xdr:to>
    <xdr:sp macro="" textlink="">
      <xdr:nvSpPr>
        <xdr:cNvPr id="103" name="正方形/長方形 102"/>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54</xdr:row>
      <xdr:rowOff>12700</xdr:rowOff>
    </xdr:from>
    <xdr:to>
      <xdr:col>35</xdr:col>
      <xdr:colOff>95250</xdr:colOff>
      <xdr:row>55</xdr:row>
      <xdr:rowOff>95250</xdr:rowOff>
    </xdr:to>
    <xdr:sp macro="" textlink="">
      <xdr:nvSpPr>
        <xdr:cNvPr id="104" name="正方形/長方形 103"/>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52</xdr:row>
      <xdr:rowOff>165100</xdr:rowOff>
    </xdr:from>
    <xdr:to>
      <xdr:col>42</xdr:col>
      <xdr:colOff>25400</xdr:colOff>
      <xdr:row>54</xdr:row>
      <xdr:rowOff>76200</xdr:rowOff>
    </xdr:to>
    <xdr:sp macro="" textlink="">
      <xdr:nvSpPr>
        <xdr:cNvPr id="105" name="正方形/長方形 104"/>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54</xdr:row>
      <xdr:rowOff>12700</xdr:rowOff>
    </xdr:from>
    <xdr:to>
      <xdr:col>42</xdr:col>
      <xdr:colOff>25400</xdr:colOff>
      <xdr:row>55</xdr:row>
      <xdr:rowOff>95250</xdr:rowOff>
    </xdr:to>
    <xdr:sp macro="" textlink="">
      <xdr:nvSpPr>
        <xdr:cNvPr id="106" name="正方形/長方形 105"/>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93.1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52</xdr:row>
      <xdr:rowOff>165100</xdr:rowOff>
    </xdr:from>
    <xdr:to>
      <xdr:col>49</xdr:col>
      <xdr:colOff>19050</xdr:colOff>
      <xdr:row>54</xdr:row>
      <xdr:rowOff>76200</xdr:rowOff>
    </xdr:to>
    <xdr:sp macro="" textlink="">
      <xdr:nvSpPr>
        <xdr:cNvPr id="107" name="正方形/長方形 106"/>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54</xdr:row>
      <xdr:rowOff>12700</xdr:rowOff>
    </xdr:from>
    <xdr:to>
      <xdr:col>49</xdr:col>
      <xdr:colOff>19050</xdr:colOff>
      <xdr:row>55</xdr:row>
      <xdr:rowOff>95250</xdr:rowOff>
    </xdr:to>
    <xdr:sp macro="" textlink="">
      <xdr:nvSpPr>
        <xdr:cNvPr id="108" name="正方形/長方形 107"/>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90.5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55</xdr:row>
      <xdr:rowOff>158750</xdr:rowOff>
    </xdr:from>
    <xdr:to>
      <xdr:col>27</xdr:col>
      <xdr:colOff>184150</xdr:colOff>
      <xdr:row>70</xdr:row>
      <xdr:rowOff>0</xdr:rowOff>
    </xdr:to>
    <xdr:sp macro="" textlink="">
      <xdr:nvSpPr>
        <xdr:cNvPr id="109" name="正方形/長方形 108"/>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57</xdr:col>
      <xdr:colOff>120650</xdr:colOff>
      <xdr:row>70</xdr:row>
      <xdr:rowOff>0</xdr:rowOff>
    </xdr:to>
    <xdr:sp macro="" textlink="">
      <xdr:nvSpPr>
        <xdr:cNvPr id="110" name="正方形/長方形 109"/>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46</xdr:col>
      <xdr:colOff>203200</xdr:colOff>
      <xdr:row>57</xdr:row>
      <xdr:rowOff>69850</xdr:rowOff>
    </xdr:to>
    <xdr:sp macro="" textlink="">
      <xdr:nvSpPr>
        <xdr:cNvPr id="111" name="正方形/長方形 110"/>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経常収支比率の分析欄</a:t>
          </a:r>
        </a:p>
      </xdr:txBody>
    </xdr:sp>
    <xdr:clientData/>
  </xdr:twoCellAnchor>
  <xdr:twoCellAnchor>
    <xdr:from>
      <xdr:col>29</xdr:col>
      <xdr:colOff>82550</xdr:colOff>
      <xdr:row>57</xdr:row>
      <xdr:rowOff>133350</xdr:rowOff>
    </xdr:from>
    <xdr:to>
      <xdr:col>56</xdr:col>
      <xdr:colOff>203200</xdr:colOff>
      <xdr:row>69</xdr:row>
      <xdr:rowOff>107950</xdr:rowOff>
    </xdr:to>
    <xdr:sp macro="" textlink="" fLocksText="0">
      <xdr:nvSpPr>
        <xdr:cNvPr id="112" name="テキスト ボックス 111"/>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会計年度任用職員制度の導入等による人件費の増加や清掃一部事務組合分担金の増等による補助費の増等により、分子である経常経費充当一般財源が増加したことに対し、法人住民税の一部国税化等の影響等による財政調整普通交付金の減、子ども子育て支援臨時交付金の皆減などによる経常一般財源が減少したため、前年度比</a:t>
          </a:r>
          <a:r>
            <a:rPr kumimoji="1" lang="en-US" altLang="ja-JP" sz="1300">
              <a:latin typeface="ＭＳ Ｐゴシック" panose="020B0600070205080204" pitchFamily="50" charset="-128"/>
              <a:ea typeface="ＭＳ Ｐゴシック" panose="020B0600070205080204" pitchFamily="50" charset="-128"/>
            </a:rPr>
            <a:t>2.8</a:t>
          </a:r>
          <a:r>
            <a:rPr kumimoji="1" lang="ja-JP" altLang="en-US" sz="1300">
              <a:latin typeface="ＭＳ Ｐゴシック" panose="020B0600070205080204" pitchFamily="50" charset="-128"/>
              <a:ea typeface="ＭＳ Ｐゴシック" panose="020B0600070205080204" pitchFamily="50" charset="-128"/>
            </a:rPr>
            <a:t>ポイントの増となった。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今後は扶助費等の増加が見込まれるが効率的な行政運営に努めていく。</a:t>
          </a:r>
        </a:p>
      </xdr:txBody>
    </xdr:sp>
    <xdr:clientData/>
  </xdr:twoCellAnchor>
  <xdr:oneCellAnchor>
    <xdr:from>
      <xdr:col>3</xdr:col>
      <xdr:colOff>95250</xdr:colOff>
      <xdr:row>54</xdr:row>
      <xdr:rowOff>139700</xdr:rowOff>
    </xdr:from>
    <xdr:ext cx="298543" cy="225703"/>
    <xdr:sp macro="" textlink="">
      <xdr:nvSpPr>
        <xdr:cNvPr id="113" name="テキスト ボックス 112"/>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70</xdr:row>
      <xdr:rowOff>0</xdr:rowOff>
    </xdr:from>
    <xdr:to>
      <xdr:col>27</xdr:col>
      <xdr:colOff>184150</xdr:colOff>
      <xdr:row>70</xdr:row>
      <xdr:rowOff>0</xdr:rowOff>
    </xdr:to>
    <xdr:cxnSp macro="">
      <xdr:nvCxnSpPr>
        <xdr:cNvPr id="114" name="直線コネクタ 113"/>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15" name="テキスト ボックス 114"/>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67</xdr:row>
      <xdr:rowOff>169635</xdr:rowOff>
    </xdr:from>
    <xdr:to>
      <xdr:col>27</xdr:col>
      <xdr:colOff>184150</xdr:colOff>
      <xdr:row>67</xdr:row>
      <xdr:rowOff>169635</xdr:rowOff>
    </xdr:to>
    <xdr:cxnSp macro="">
      <xdr:nvCxnSpPr>
        <xdr:cNvPr id="116" name="直線コネクタ 115"/>
        <xdr:cNvCxnSpPr/>
      </xdr:nvCxnSpPr>
      <xdr:spPr>
        <a:xfrm>
          <a:off x="762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67</xdr:row>
      <xdr:rowOff>27412</xdr:rowOff>
    </xdr:from>
    <xdr:ext cx="762000" cy="259045"/>
    <xdr:sp macro="" textlink="">
      <xdr:nvSpPr>
        <xdr:cNvPr id="117" name="テキスト ボックス 116"/>
        <xdr:cNvSpPr txBox="1"/>
      </xdr:nvSpPr>
      <xdr:spPr>
        <a:xfrm>
          <a:off x="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65</xdr:row>
      <xdr:rowOff>167822</xdr:rowOff>
    </xdr:from>
    <xdr:to>
      <xdr:col>27</xdr:col>
      <xdr:colOff>184150</xdr:colOff>
      <xdr:row>65</xdr:row>
      <xdr:rowOff>167822</xdr:rowOff>
    </xdr:to>
    <xdr:cxnSp macro="">
      <xdr:nvCxnSpPr>
        <xdr:cNvPr id="118" name="直線コネクタ 117"/>
        <xdr:cNvCxnSpPr/>
      </xdr:nvCxnSpPr>
      <xdr:spPr>
        <a:xfrm>
          <a:off x="762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65</xdr:row>
      <xdr:rowOff>25599</xdr:rowOff>
    </xdr:from>
    <xdr:ext cx="762000" cy="259045"/>
    <xdr:sp macro="" textlink="">
      <xdr:nvSpPr>
        <xdr:cNvPr id="119" name="テキスト ボックス 118"/>
        <xdr:cNvSpPr txBox="1"/>
      </xdr:nvSpPr>
      <xdr:spPr>
        <a:xfrm>
          <a:off x="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63</xdr:row>
      <xdr:rowOff>166007</xdr:rowOff>
    </xdr:from>
    <xdr:to>
      <xdr:col>27</xdr:col>
      <xdr:colOff>184150</xdr:colOff>
      <xdr:row>63</xdr:row>
      <xdr:rowOff>166007</xdr:rowOff>
    </xdr:to>
    <xdr:cxnSp macro="">
      <xdr:nvCxnSpPr>
        <xdr:cNvPr id="120" name="直線コネクタ 119"/>
        <xdr:cNvCxnSpPr/>
      </xdr:nvCxnSpPr>
      <xdr:spPr>
        <a:xfrm>
          <a:off x="762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23784</xdr:rowOff>
    </xdr:from>
    <xdr:ext cx="762000" cy="259045"/>
    <xdr:sp macro="" textlink="">
      <xdr:nvSpPr>
        <xdr:cNvPr id="121" name="テキスト ボックス 120"/>
        <xdr:cNvSpPr txBox="1"/>
      </xdr:nvSpPr>
      <xdr:spPr>
        <a:xfrm>
          <a:off x="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61</xdr:row>
      <xdr:rowOff>164193</xdr:rowOff>
    </xdr:from>
    <xdr:to>
      <xdr:col>27</xdr:col>
      <xdr:colOff>184150</xdr:colOff>
      <xdr:row>61</xdr:row>
      <xdr:rowOff>164193</xdr:rowOff>
    </xdr:to>
    <xdr:cxnSp macro="">
      <xdr:nvCxnSpPr>
        <xdr:cNvPr id="122" name="直線コネクタ 121"/>
        <xdr:cNvCxnSpPr/>
      </xdr:nvCxnSpPr>
      <xdr:spPr>
        <a:xfrm>
          <a:off x="762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61</xdr:row>
      <xdr:rowOff>21970</xdr:rowOff>
    </xdr:from>
    <xdr:ext cx="762000" cy="259045"/>
    <xdr:sp macro="" textlink="">
      <xdr:nvSpPr>
        <xdr:cNvPr id="123" name="テキスト ボックス 122"/>
        <xdr:cNvSpPr txBox="1"/>
      </xdr:nvSpPr>
      <xdr:spPr>
        <a:xfrm>
          <a:off x="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59</xdr:row>
      <xdr:rowOff>162378</xdr:rowOff>
    </xdr:from>
    <xdr:to>
      <xdr:col>27</xdr:col>
      <xdr:colOff>184150</xdr:colOff>
      <xdr:row>59</xdr:row>
      <xdr:rowOff>162378</xdr:rowOff>
    </xdr:to>
    <xdr:cxnSp macro="">
      <xdr:nvCxnSpPr>
        <xdr:cNvPr id="124" name="直線コネクタ 123"/>
        <xdr:cNvCxnSpPr/>
      </xdr:nvCxnSpPr>
      <xdr:spPr>
        <a:xfrm>
          <a:off x="762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59</xdr:row>
      <xdr:rowOff>20155</xdr:rowOff>
    </xdr:from>
    <xdr:ext cx="762000" cy="259045"/>
    <xdr:sp macro="" textlink="">
      <xdr:nvSpPr>
        <xdr:cNvPr id="125" name="テキスト ボックス 124"/>
        <xdr:cNvSpPr txBox="1"/>
      </xdr:nvSpPr>
      <xdr:spPr>
        <a:xfrm>
          <a:off x="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57</xdr:row>
      <xdr:rowOff>160565</xdr:rowOff>
    </xdr:from>
    <xdr:to>
      <xdr:col>27</xdr:col>
      <xdr:colOff>184150</xdr:colOff>
      <xdr:row>57</xdr:row>
      <xdr:rowOff>160565</xdr:rowOff>
    </xdr:to>
    <xdr:cxnSp macro="">
      <xdr:nvCxnSpPr>
        <xdr:cNvPr id="126" name="直線コネクタ 125"/>
        <xdr:cNvCxnSpPr/>
      </xdr:nvCxnSpPr>
      <xdr:spPr>
        <a:xfrm>
          <a:off x="762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18342</xdr:rowOff>
    </xdr:from>
    <xdr:ext cx="762000" cy="259045"/>
    <xdr:sp macro="" textlink="">
      <xdr:nvSpPr>
        <xdr:cNvPr id="127" name="テキスト ボックス 126"/>
        <xdr:cNvSpPr txBox="1"/>
      </xdr:nvSpPr>
      <xdr:spPr>
        <a:xfrm>
          <a:off x="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55</xdr:row>
      <xdr:rowOff>158750</xdr:rowOff>
    </xdr:to>
    <xdr:cxnSp macro="">
      <xdr:nvCxnSpPr>
        <xdr:cNvPr id="128" name="直線コネクタ 127"/>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9" name="テキスト ボックス 128"/>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70</xdr:row>
      <xdr:rowOff>0</xdr:rowOff>
    </xdr:to>
    <xdr:sp macro="" textlink="">
      <xdr:nvSpPr>
        <xdr:cNvPr id="130"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57</xdr:row>
      <xdr:rowOff>114602</xdr:rowOff>
    </xdr:from>
    <xdr:to>
      <xdr:col>23</xdr:col>
      <xdr:colOff>133350</xdr:colOff>
      <xdr:row>67</xdr:row>
      <xdr:rowOff>66222</xdr:rowOff>
    </xdr:to>
    <xdr:cxnSp macro="">
      <xdr:nvCxnSpPr>
        <xdr:cNvPr id="131" name="直線コネクタ 130"/>
        <xdr:cNvCxnSpPr/>
      </xdr:nvCxnSpPr>
      <xdr:spPr>
        <a:xfrm flipV="1">
          <a:off x="4953000" y="9887252"/>
          <a:ext cx="0" cy="166612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67</xdr:row>
      <xdr:rowOff>38299</xdr:rowOff>
    </xdr:from>
    <xdr:ext cx="762000" cy="259045"/>
    <xdr:sp macro="" textlink="">
      <xdr:nvSpPr>
        <xdr:cNvPr id="132" name="財政構造の弾力性最小値テキスト"/>
        <xdr:cNvSpPr txBox="1"/>
      </xdr:nvSpPr>
      <xdr:spPr>
        <a:xfrm>
          <a:off x="5041900" y="115254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89.1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67</xdr:row>
      <xdr:rowOff>66222</xdr:rowOff>
    </xdr:from>
    <xdr:to>
      <xdr:col>24</xdr:col>
      <xdr:colOff>12700</xdr:colOff>
      <xdr:row>67</xdr:row>
      <xdr:rowOff>66222</xdr:rowOff>
    </xdr:to>
    <xdr:cxnSp macro="">
      <xdr:nvCxnSpPr>
        <xdr:cNvPr id="133" name="直線コネクタ 132"/>
        <xdr:cNvCxnSpPr/>
      </xdr:nvCxnSpPr>
      <xdr:spPr>
        <a:xfrm>
          <a:off x="4864100" y="115533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56</xdr:row>
      <xdr:rowOff>29529</xdr:rowOff>
    </xdr:from>
    <xdr:ext cx="762000" cy="259045"/>
    <xdr:sp macro="" textlink="">
      <xdr:nvSpPr>
        <xdr:cNvPr id="134" name="財政構造の弾力性最大値テキスト"/>
        <xdr:cNvSpPr txBox="1"/>
      </xdr:nvSpPr>
      <xdr:spPr>
        <a:xfrm>
          <a:off x="5041900" y="96307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74.6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57</xdr:row>
      <xdr:rowOff>114602</xdr:rowOff>
    </xdr:from>
    <xdr:to>
      <xdr:col>24</xdr:col>
      <xdr:colOff>12700</xdr:colOff>
      <xdr:row>57</xdr:row>
      <xdr:rowOff>114602</xdr:rowOff>
    </xdr:to>
    <xdr:cxnSp macro="">
      <xdr:nvCxnSpPr>
        <xdr:cNvPr id="135" name="直線コネクタ 134"/>
        <xdr:cNvCxnSpPr/>
      </xdr:nvCxnSpPr>
      <xdr:spPr>
        <a:xfrm>
          <a:off x="4864100" y="98872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63</xdr:row>
      <xdr:rowOff>62593</xdr:rowOff>
    </xdr:from>
    <xdr:to>
      <xdr:col>23</xdr:col>
      <xdr:colOff>133350</xdr:colOff>
      <xdr:row>65</xdr:row>
      <xdr:rowOff>41426</xdr:rowOff>
    </xdr:to>
    <xdr:cxnSp macro="">
      <xdr:nvCxnSpPr>
        <xdr:cNvPr id="136" name="直線コネクタ 135"/>
        <xdr:cNvCxnSpPr/>
      </xdr:nvCxnSpPr>
      <xdr:spPr>
        <a:xfrm>
          <a:off x="4114800" y="10863943"/>
          <a:ext cx="838200" cy="3217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61</xdr:row>
      <xdr:rowOff>84865</xdr:rowOff>
    </xdr:from>
    <xdr:ext cx="762000" cy="259045"/>
    <xdr:sp macro="" textlink="">
      <xdr:nvSpPr>
        <xdr:cNvPr id="137" name="財政構造の弾力性平均値テキスト"/>
        <xdr:cNvSpPr txBox="1"/>
      </xdr:nvSpPr>
      <xdr:spPr>
        <a:xfrm>
          <a:off x="5041900" y="1054331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82.1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62</xdr:row>
      <xdr:rowOff>68338</xdr:rowOff>
    </xdr:from>
    <xdr:to>
      <xdr:col>23</xdr:col>
      <xdr:colOff>184150</xdr:colOff>
      <xdr:row>62</xdr:row>
      <xdr:rowOff>169938</xdr:rowOff>
    </xdr:to>
    <xdr:sp macro="" textlink="">
      <xdr:nvSpPr>
        <xdr:cNvPr id="138" name="フローチャート: 判断 137"/>
        <xdr:cNvSpPr/>
      </xdr:nvSpPr>
      <xdr:spPr>
        <a:xfrm>
          <a:off x="4902200" y="106982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63</xdr:row>
      <xdr:rowOff>62593</xdr:rowOff>
    </xdr:from>
    <xdr:to>
      <xdr:col>19</xdr:col>
      <xdr:colOff>133350</xdr:colOff>
      <xdr:row>64</xdr:row>
      <xdr:rowOff>29028</xdr:rowOff>
    </xdr:to>
    <xdr:cxnSp macro="">
      <xdr:nvCxnSpPr>
        <xdr:cNvPr id="139" name="直線コネクタ 138"/>
        <xdr:cNvCxnSpPr/>
      </xdr:nvCxnSpPr>
      <xdr:spPr>
        <a:xfrm flipV="1">
          <a:off x="3225800" y="10863943"/>
          <a:ext cx="889000" cy="1378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60</xdr:row>
      <xdr:rowOff>66524</xdr:rowOff>
    </xdr:from>
    <xdr:to>
      <xdr:col>19</xdr:col>
      <xdr:colOff>184150</xdr:colOff>
      <xdr:row>60</xdr:row>
      <xdr:rowOff>168124</xdr:rowOff>
    </xdr:to>
    <xdr:sp macro="" textlink="">
      <xdr:nvSpPr>
        <xdr:cNvPr id="140" name="フローチャート: 判断 139"/>
        <xdr:cNvSpPr/>
      </xdr:nvSpPr>
      <xdr:spPr>
        <a:xfrm>
          <a:off x="4064000" y="103535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59</xdr:row>
      <xdr:rowOff>6851</xdr:rowOff>
    </xdr:from>
    <xdr:ext cx="736600" cy="259045"/>
    <xdr:sp macro="" textlink="">
      <xdr:nvSpPr>
        <xdr:cNvPr id="141" name="テキスト ボックス 140"/>
        <xdr:cNvSpPr txBox="1"/>
      </xdr:nvSpPr>
      <xdr:spPr>
        <a:xfrm>
          <a:off x="3733800" y="1012240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64</xdr:row>
      <xdr:rowOff>29028</xdr:rowOff>
    </xdr:from>
    <xdr:to>
      <xdr:col>15</xdr:col>
      <xdr:colOff>82550</xdr:colOff>
      <xdr:row>64</xdr:row>
      <xdr:rowOff>109462</xdr:rowOff>
    </xdr:to>
    <xdr:cxnSp macro="">
      <xdr:nvCxnSpPr>
        <xdr:cNvPr id="142" name="直線コネクタ 141"/>
        <xdr:cNvCxnSpPr/>
      </xdr:nvCxnSpPr>
      <xdr:spPr>
        <a:xfrm flipV="1">
          <a:off x="2336800" y="11001828"/>
          <a:ext cx="889000" cy="8043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60</xdr:row>
      <xdr:rowOff>89505</xdr:rowOff>
    </xdr:from>
    <xdr:to>
      <xdr:col>15</xdr:col>
      <xdr:colOff>133350</xdr:colOff>
      <xdr:row>61</xdr:row>
      <xdr:rowOff>19655</xdr:rowOff>
    </xdr:to>
    <xdr:sp macro="" textlink="">
      <xdr:nvSpPr>
        <xdr:cNvPr id="143" name="フローチャート: 判断 142"/>
        <xdr:cNvSpPr/>
      </xdr:nvSpPr>
      <xdr:spPr>
        <a:xfrm>
          <a:off x="3175000" y="103765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59</xdr:row>
      <xdr:rowOff>29832</xdr:rowOff>
    </xdr:from>
    <xdr:ext cx="762000" cy="259045"/>
    <xdr:sp macro="" textlink="">
      <xdr:nvSpPr>
        <xdr:cNvPr id="144" name="テキスト ボックス 143"/>
        <xdr:cNvSpPr txBox="1"/>
      </xdr:nvSpPr>
      <xdr:spPr>
        <a:xfrm>
          <a:off x="2844800" y="101453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64</xdr:row>
      <xdr:rowOff>97972</xdr:rowOff>
    </xdr:from>
    <xdr:to>
      <xdr:col>11</xdr:col>
      <xdr:colOff>31750</xdr:colOff>
      <xdr:row>64</xdr:row>
      <xdr:rowOff>109462</xdr:rowOff>
    </xdr:to>
    <xdr:cxnSp macro="">
      <xdr:nvCxnSpPr>
        <xdr:cNvPr id="145" name="直線コネクタ 144"/>
        <xdr:cNvCxnSpPr/>
      </xdr:nvCxnSpPr>
      <xdr:spPr>
        <a:xfrm>
          <a:off x="1447800" y="11070772"/>
          <a:ext cx="889000" cy="114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61</xdr:row>
      <xdr:rowOff>32959</xdr:rowOff>
    </xdr:from>
    <xdr:to>
      <xdr:col>11</xdr:col>
      <xdr:colOff>82550</xdr:colOff>
      <xdr:row>61</xdr:row>
      <xdr:rowOff>134559</xdr:rowOff>
    </xdr:to>
    <xdr:sp macro="" textlink="">
      <xdr:nvSpPr>
        <xdr:cNvPr id="146" name="フローチャート: 判断 145"/>
        <xdr:cNvSpPr/>
      </xdr:nvSpPr>
      <xdr:spPr>
        <a:xfrm>
          <a:off x="2286000" y="104914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59</xdr:row>
      <xdr:rowOff>144736</xdr:rowOff>
    </xdr:from>
    <xdr:ext cx="762000" cy="259045"/>
    <xdr:sp macro="" textlink="">
      <xdr:nvSpPr>
        <xdr:cNvPr id="147" name="テキスト ボックス 146"/>
        <xdr:cNvSpPr txBox="1"/>
      </xdr:nvSpPr>
      <xdr:spPr>
        <a:xfrm>
          <a:off x="1955800" y="1026028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80.3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60</xdr:row>
      <xdr:rowOff>89505</xdr:rowOff>
    </xdr:from>
    <xdr:to>
      <xdr:col>7</xdr:col>
      <xdr:colOff>31750</xdr:colOff>
      <xdr:row>61</xdr:row>
      <xdr:rowOff>19655</xdr:rowOff>
    </xdr:to>
    <xdr:sp macro="" textlink="">
      <xdr:nvSpPr>
        <xdr:cNvPr id="148" name="フローチャート: 判断 147"/>
        <xdr:cNvSpPr/>
      </xdr:nvSpPr>
      <xdr:spPr>
        <a:xfrm>
          <a:off x="1397000" y="103765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59</xdr:row>
      <xdr:rowOff>29832</xdr:rowOff>
    </xdr:from>
    <xdr:ext cx="762000" cy="259045"/>
    <xdr:sp macro="" textlink="">
      <xdr:nvSpPr>
        <xdr:cNvPr id="149" name="テキスト ボックス 148"/>
        <xdr:cNvSpPr txBox="1"/>
      </xdr:nvSpPr>
      <xdr:spPr>
        <a:xfrm>
          <a:off x="1066800" y="101453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69</xdr:row>
      <xdr:rowOff>168927</xdr:rowOff>
    </xdr:from>
    <xdr:ext cx="762000" cy="259045"/>
    <xdr:sp macro="" textlink="">
      <xdr:nvSpPr>
        <xdr:cNvPr id="150" name="テキスト ボックス 149"/>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69</xdr:row>
      <xdr:rowOff>168927</xdr:rowOff>
    </xdr:from>
    <xdr:ext cx="762000" cy="259045"/>
    <xdr:sp macro="" textlink="">
      <xdr:nvSpPr>
        <xdr:cNvPr id="151" name="テキスト ボックス 150"/>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69</xdr:row>
      <xdr:rowOff>168927</xdr:rowOff>
    </xdr:from>
    <xdr:ext cx="762000" cy="259045"/>
    <xdr:sp macro="" textlink="">
      <xdr:nvSpPr>
        <xdr:cNvPr id="152" name="テキスト ボックス 151"/>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69</xdr:row>
      <xdr:rowOff>168927</xdr:rowOff>
    </xdr:from>
    <xdr:ext cx="762000" cy="259045"/>
    <xdr:sp macro="" textlink="">
      <xdr:nvSpPr>
        <xdr:cNvPr id="153" name="テキスト ボックス 152"/>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69</xdr:row>
      <xdr:rowOff>168927</xdr:rowOff>
    </xdr:from>
    <xdr:ext cx="762000" cy="259045"/>
    <xdr:sp macro="" textlink="">
      <xdr:nvSpPr>
        <xdr:cNvPr id="154" name="テキスト ボックス 153"/>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64</xdr:row>
      <xdr:rowOff>162076</xdr:rowOff>
    </xdr:from>
    <xdr:to>
      <xdr:col>23</xdr:col>
      <xdr:colOff>184150</xdr:colOff>
      <xdr:row>65</xdr:row>
      <xdr:rowOff>92226</xdr:rowOff>
    </xdr:to>
    <xdr:sp macro="" textlink="">
      <xdr:nvSpPr>
        <xdr:cNvPr id="155" name="楕円 154"/>
        <xdr:cNvSpPr/>
      </xdr:nvSpPr>
      <xdr:spPr>
        <a:xfrm>
          <a:off x="4902200" y="111348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64</xdr:row>
      <xdr:rowOff>134153</xdr:rowOff>
    </xdr:from>
    <xdr:ext cx="762000" cy="259045"/>
    <xdr:sp macro="" textlink="">
      <xdr:nvSpPr>
        <xdr:cNvPr id="156" name="財政構造の弾力性該当値テキスト"/>
        <xdr:cNvSpPr txBox="1"/>
      </xdr:nvSpPr>
      <xdr:spPr>
        <a:xfrm>
          <a:off x="5041900" y="1110695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85.9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63</xdr:row>
      <xdr:rowOff>11793</xdr:rowOff>
    </xdr:from>
    <xdr:to>
      <xdr:col>19</xdr:col>
      <xdr:colOff>184150</xdr:colOff>
      <xdr:row>63</xdr:row>
      <xdr:rowOff>113393</xdr:rowOff>
    </xdr:to>
    <xdr:sp macro="" textlink="">
      <xdr:nvSpPr>
        <xdr:cNvPr id="157" name="楕円 156"/>
        <xdr:cNvSpPr/>
      </xdr:nvSpPr>
      <xdr:spPr>
        <a:xfrm>
          <a:off x="4064000" y="108131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63</xdr:row>
      <xdr:rowOff>98170</xdr:rowOff>
    </xdr:from>
    <xdr:ext cx="736600" cy="259045"/>
    <xdr:sp macro="" textlink="">
      <xdr:nvSpPr>
        <xdr:cNvPr id="158" name="テキスト ボックス 157"/>
        <xdr:cNvSpPr txBox="1"/>
      </xdr:nvSpPr>
      <xdr:spPr>
        <a:xfrm>
          <a:off x="3733800" y="108995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63</xdr:row>
      <xdr:rowOff>149678</xdr:rowOff>
    </xdr:from>
    <xdr:to>
      <xdr:col>15</xdr:col>
      <xdr:colOff>133350</xdr:colOff>
      <xdr:row>64</xdr:row>
      <xdr:rowOff>79828</xdr:rowOff>
    </xdr:to>
    <xdr:sp macro="" textlink="">
      <xdr:nvSpPr>
        <xdr:cNvPr id="159" name="楕円 158"/>
        <xdr:cNvSpPr/>
      </xdr:nvSpPr>
      <xdr:spPr>
        <a:xfrm>
          <a:off x="3175000" y="109510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64</xdr:row>
      <xdr:rowOff>64605</xdr:rowOff>
    </xdr:from>
    <xdr:ext cx="762000" cy="259045"/>
    <xdr:sp macro="" textlink="">
      <xdr:nvSpPr>
        <xdr:cNvPr id="160" name="テキスト ボックス 159"/>
        <xdr:cNvSpPr txBox="1"/>
      </xdr:nvSpPr>
      <xdr:spPr>
        <a:xfrm>
          <a:off x="2844800" y="110374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64</xdr:row>
      <xdr:rowOff>58662</xdr:rowOff>
    </xdr:from>
    <xdr:to>
      <xdr:col>11</xdr:col>
      <xdr:colOff>82550</xdr:colOff>
      <xdr:row>64</xdr:row>
      <xdr:rowOff>160262</xdr:rowOff>
    </xdr:to>
    <xdr:sp macro="" textlink="">
      <xdr:nvSpPr>
        <xdr:cNvPr id="161" name="楕円 160"/>
        <xdr:cNvSpPr/>
      </xdr:nvSpPr>
      <xdr:spPr>
        <a:xfrm>
          <a:off x="2286000" y="110314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64</xdr:row>
      <xdr:rowOff>145039</xdr:rowOff>
    </xdr:from>
    <xdr:ext cx="762000" cy="259045"/>
    <xdr:sp macro="" textlink="">
      <xdr:nvSpPr>
        <xdr:cNvPr id="162" name="テキスト ボックス 161"/>
        <xdr:cNvSpPr txBox="1"/>
      </xdr:nvSpPr>
      <xdr:spPr>
        <a:xfrm>
          <a:off x="1955800" y="1111783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85.0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64</xdr:row>
      <xdr:rowOff>47172</xdr:rowOff>
    </xdr:from>
    <xdr:to>
      <xdr:col>7</xdr:col>
      <xdr:colOff>31750</xdr:colOff>
      <xdr:row>64</xdr:row>
      <xdr:rowOff>148772</xdr:rowOff>
    </xdr:to>
    <xdr:sp macro="" textlink="">
      <xdr:nvSpPr>
        <xdr:cNvPr id="163" name="楕円 162"/>
        <xdr:cNvSpPr/>
      </xdr:nvSpPr>
      <xdr:spPr>
        <a:xfrm>
          <a:off x="1397000" y="110199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64</xdr:row>
      <xdr:rowOff>133549</xdr:rowOff>
    </xdr:from>
    <xdr:ext cx="762000" cy="259045"/>
    <xdr:sp macro="" textlink="">
      <xdr:nvSpPr>
        <xdr:cNvPr id="164" name="テキスト ボックス 163"/>
        <xdr:cNvSpPr txBox="1"/>
      </xdr:nvSpPr>
      <xdr:spPr>
        <a:xfrm>
          <a:off x="1066800" y="111063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73</xdr:row>
      <xdr:rowOff>120650</xdr:rowOff>
    </xdr:from>
    <xdr:to>
      <xdr:col>27</xdr:col>
      <xdr:colOff>184150</xdr:colOff>
      <xdr:row>75</xdr:row>
      <xdr:rowOff>95250</xdr:rowOff>
    </xdr:to>
    <xdr:sp macro="" textlink="">
      <xdr:nvSpPr>
        <xdr:cNvPr id="165" name="正方形/長方形 164"/>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人件費・物件費等の状況</a:t>
          </a:r>
        </a:p>
      </xdr:txBody>
    </xdr:sp>
    <xdr:clientData/>
  </xdr:twoCellAnchor>
  <xdr:oneCellAnchor>
    <xdr:from>
      <xdr:col>3</xdr:col>
      <xdr:colOff>175053</xdr:colOff>
      <xdr:row>75</xdr:row>
      <xdr:rowOff>139700</xdr:rowOff>
    </xdr:from>
    <xdr:ext cx="3218594" cy="309059"/>
    <xdr:sp macro="" textlink="">
      <xdr:nvSpPr>
        <xdr:cNvPr id="166" name="テキスト ボックス 165"/>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a:t>
          </a:r>
          <a:r>
            <a:rPr kumimoji="1" lang="ja-JP" altLang="en-US" sz="1300" b="1">
              <a:latin typeface="ＭＳ Ｐゴシック" panose="020B0600070205080204" pitchFamily="50" charset="-128"/>
              <a:ea typeface="ＭＳ Ｐゴシック" panose="020B0600070205080204" pitchFamily="50" charset="-128"/>
            </a:rPr>
            <a:t>人当たり人件費・物件費等決算額</a:t>
          </a:r>
        </a:p>
      </xdr:txBody>
    </xdr:sp>
    <xdr:clientData/>
  </xdr:oneCellAnchor>
  <xdr:oneCellAnchor>
    <xdr:from>
      <xdr:col>19</xdr:col>
      <xdr:colOff>167847</xdr:colOff>
      <xdr:row>75</xdr:row>
      <xdr:rowOff>114300</xdr:rowOff>
    </xdr:from>
    <xdr:ext cx="1651000" cy="359073"/>
    <xdr:sp macro="" textlink="">
      <xdr:nvSpPr>
        <xdr:cNvPr id="167" name="テキスト ボックス 166"/>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[123,435</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円</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75</xdr:row>
      <xdr:rowOff>31750</xdr:rowOff>
    </xdr:from>
    <xdr:to>
      <xdr:col>35</xdr:col>
      <xdr:colOff>95250</xdr:colOff>
      <xdr:row>76</xdr:row>
      <xdr:rowOff>114300</xdr:rowOff>
    </xdr:to>
    <xdr:sp macro="" textlink="">
      <xdr:nvSpPr>
        <xdr:cNvPr id="168" name="正方形/長方形 167"/>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76</xdr:row>
      <xdr:rowOff>50800</xdr:rowOff>
    </xdr:from>
    <xdr:to>
      <xdr:col>35</xdr:col>
      <xdr:colOff>95250</xdr:colOff>
      <xdr:row>77</xdr:row>
      <xdr:rowOff>133350</xdr:rowOff>
    </xdr:to>
    <xdr:sp macro="" textlink="">
      <xdr:nvSpPr>
        <xdr:cNvPr id="169" name="正方形/長方形 168"/>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75</xdr:row>
      <xdr:rowOff>31750</xdr:rowOff>
    </xdr:from>
    <xdr:to>
      <xdr:col>42</xdr:col>
      <xdr:colOff>25400</xdr:colOff>
      <xdr:row>76</xdr:row>
      <xdr:rowOff>114300</xdr:rowOff>
    </xdr:to>
    <xdr:sp macro="" textlink="">
      <xdr:nvSpPr>
        <xdr:cNvPr id="170" name="正方形/長方形 169"/>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76</xdr:row>
      <xdr:rowOff>50800</xdr:rowOff>
    </xdr:from>
    <xdr:to>
      <xdr:col>42</xdr:col>
      <xdr:colOff>25400</xdr:colOff>
      <xdr:row>77</xdr:row>
      <xdr:rowOff>133350</xdr:rowOff>
    </xdr:to>
    <xdr:sp macro="" textlink="">
      <xdr:nvSpPr>
        <xdr:cNvPr id="171" name="正方形/長方形 170"/>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145,817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75</xdr:row>
      <xdr:rowOff>31750</xdr:rowOff>
    </xdr:from>
    <xdr:to>
      <xdr:col>49</xdr:col>
      <xdr:colOff>19050</xdr:colOff>
      <xdr:row>76</xdr:row>
      <xdr:rowOff>114300</xdr:rowOff>
    </xdr:to>
    <xdr:sp macro="" textlink="">
      <xdr:nvSpPr>
        <xdr:cNvPr id="172" name="正方形/長方形 171"/>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76</xdr:row>
      <xdr:rowOff>50800</xdr:rowOff>
    </xdr:from>
    <xdr:to>
      <xdr:col>49</xdr:col>
      <xdr:colOff>19050</xdr:colOff>
      <xdr:row>77</xdr:row>
      <xdr:rowOff>133350</xdr:rowOff>
    </xdr:to>
    <xdr:sp macro="" textlink="">
      <xdr:nvSpPr>
        <xdr:cNvPr id="173" name="正方形/長方形 172"/>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136,095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78</xdr:row>
      <xdr:rowOff>25400</xdr:rowOff>
    </xdr:from>
    <xdr:to>
      <xdr:col>27</xdr:col>
      <xdr:colOff>184150</xdr:colOff>
      <xdr:row>92</xdr:row>
      <xdr:rowOff>38100</xdr:rowOff>
    </xdr:to>
    <xdr:sp macro="" textlink="">
      <xdr:nvSpPr>
        <xdr:cNvPr id="174" name="正方形/長方形 173"/>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57</xdr:col>
      <xdr:colOff>120650</xdr:colOff>
      <xdr:row>92</xdr:row>
      <xdr:rowOff>38100</xdr:rowOff>
    </xdr:to>
    <xdr:sp macro="" textlink="">
      <xdr:nvSpPr>
        <xdr:cNvPr id="175" name="正方形/長方形 174"/>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46</xdr:col>
      <xdr:colOff>203200</xdr:colOff>
      <xdr:row>79</xdr:row>
      <xdr:rowOff>107950</xdr:rowOff>
    </xdr:to>
    <xdr:sp macro="" textlink="">
      <xdr:nvSpPr>
        <xdr:cNvPr id="176" name="正方形/長方形 175"/>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人当たり人件費・物件費等決算額の分析欄</a:t>
          </a:r>
        </a:p>
      </xdr:txBody>
    </xdr:sp>
    <xdr:clientData/>
  </xdr:twoCellAnchor>
  <xdr:twoCellAnchor>
    <xdr:from>
      <xdr:col>29</xdr:col>
      <xdr:colOff>82550</xdr:colOff>
      <xdr:row>80</xdr:row>
      <xdr:rowOff>0</xdr:rowOff>
    </xdr:from>
    <xdr:to>
      <xdr:col>56</xdr:col>
      <xdr:colOff>203200</xdr:colOff>
      <xdr:row>91</xdr:row>
      <xdr:rowOff>146050</xdr:rowOff>
    </xdr:to>
    <xdr:sp macro="" textlink="" fLocksText="0">
      <xdr:nvSpPr>
        <xdr:cNvPr id="177" name="テキスト ボックス 176"/>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前年度との比較では</a:t>
          </a:r>
          <a:r>
            <a:rPr kumimoji="1" lang="en-US" altLang="ja-JP" sz="1300">
              <a:latin typeface="ＭＳ Ｐゴシック" panose="020B0600070205080204" pitchFamily="50" charset="-128"/>
              <a:ea typeface="ＭＳ Ｐゴシック" panose="020B0600070205080204" pitchFamily="50" charset="-128"/>
            </a:rPr>
            <a:t>5574</a:t>
          </a:r>
          <a:r>
            <a:rPr kumimoji="1" lang="ja-JP" altLang="en-US" sz="1300">
              <a:latin typeface="ＭＳ Ｐゴシック" panose="020B0600070205080204" pitchFamily="50" charset="-128"/>
              <a:ea typeface="ＭＳ Ｐゴシック" panose="020B0600070205080204" pitchFamily="50" charset="-128"/>
            </a:rPr>
            <a:t>円、</a:t>
          </a:r>
          <a:r>
            <a:rPr kumimoji="1" lang="en-US" altLang="ja-JP" sz="1300">
              <a:latin typeface="ＭＳ Ｐゴシック" panose="020B0600070205080204" pitchFamily="50" charset="-128"/>
              <a:ea typeface="ＭＳ Ｐゴシック" panose="020B0600070205080204" pitchFamily="50" charset="-128"/>
            </a:rPr>
            <a:t>4.7%</a:t>
          </a:r>
          <a:r>
            <a:rPr kumimoji="1" lang="ja-JP" altLang="en-US" sz="1300">
              <a:latin typeface="ＭＳ Ｐゴシック" panose="020B0600070205080204" pitchFamily="50" charset="-128"/>
              <a:ea typeface="ＭＳ Ｐゴシック" panose="020B0600070205080204" pitchFamily="50" charset="-128"/>
            </a:rPr>
            <a:t>の増となった。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人口は、対前年度</a:t>
          </a:r>
          <a:r>
            <a:rPr kumimoji="1" lang="en-US" altLang="ja-JP" sz="1300">
              <a:latin typeface="ＭＳ Ｐゴシック" panose="020B0600070205080204" pitchFamily="50" charset="-128"/>
              <a:ea typeface="ＭＳ Ｐゴシック" panose="020B0600070205080204" pitchFamily="50" charset="-128"/>
            </a:rPr>
            <a:t>0.1%</a:t>
          </a:r>
          <a:r>
            <a:rPr kumimoji="1" lang="ja-JP" altLang="en-US" sz="1300">
              <a:latin typeface="ＭＳ Ｐゴシック" panose="020B0600070205080204" pitchFamily="50" charset="-128"/>
              <a:ea typeface="ＭＳ Ｐゴシック" panose="020B0600070205080204" pitchFamily="50" charset="-128"/>
            </a:rPr>
            <a:t>の増となったが、物件費が業務委託化などにより対前年度比</a:t>
          </a:r>
          <a:r>
            <a:rPr kumimoji="1" lang="en-US" altLang="ja-JP" sz="1300">
              <a:latin typeface="ＭＳ Ｐゴシック" panose="020B0600070205080204" pitchFamily="50" charset="-128"/>
              <a:ea typeface="ＭＳ Ｐゴシック" panose="020B0600070205080204" pitchFamily="50" charset="-128"/>
            </a:rPr>
            <a:t>5.6%</a:t>
          </a:r>
          <a:r>
            <a:rPr kumimoji="1" lang="ja-JP" altLang="en-US" sz="1300">
              <a:latin typeface="ＭＳ Ｐゴシック" panose="020B0600070205080204" pitchFamily="50" charset="-128"/>
              <a:ea typeface="ＭＳ Ｐゴシック" panose="020B0600070205080204" pitchFamily="50" charset="-128"/>
            </a:rPr>
            <a:t>増、人件費が会計年度任用職員制度の導入などにより前年度比</a:t>
          </a:r>
          <a:r>
            <a:rPr kumimoji="1" lang="en-US" altLang="ja-JP" sz="1300">
              <a:latin typeface="ＭＳ Ｐゴシック" panose="020B0600070205080204" pitchFamily="50" charset="-128"/>
              <a:ea typeface="ＭＳ Ｐゴシック" panose="020B0600070205080204" pitchFamily="50" charset="-128"/>
            </a:rPr>
            <a:t>4.2%</a:t>
          </a:r>
          <a:r>
            <a:rPr kumimoji="1" lang="ja-JP" altLang="en-US" sz="1300">
              <a:latin typeface="ＭＳ Ｐゴシック" panose="020B0600070205080204" pitchFamily="50" charset="-128"/>
              <a:ea typeface="ＭＳ Ｐゴシック" panose="020B0600070205080204" pitchFamily="50" charset="-128"/>
            </a:rPr>
            <a:t>増となどにより、１人当たりの決算額が増となった。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今後も、業務委託の拡大などにより物件費は増加する見込みだが、適正な支出と経費の削減に努める。　</a:t>
          </a:r>
        </a:p>
      </xdr:txBody>
    </xdr:sp>
    <xdr:clientData/>
  </xdr:twoCellAnchor>
  <xdr:oneCellAnchor>
    <xdr:from>
      <xdr:col>3</xdr:col>
      <xdr:colOff>95250</xdr:colOff>
      <xdr:row>77</xdr:row>
      <xdr:rowOff>6350</xdr:rowOff>
    </xdr:from>
    <xdr:ext cx="349839" cy="225703"/>
    <xdr:sp macro="" textlink="">
      <xdr:nvSpPr>
        <xdr:cNvPr id="178" name="テキスト ボックス 177"/>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92</xdr:row>
      <xdr:rowOff>38100</xdr:rowOff>
    </xdr:from>
    <xdr:to>
      <xdr:col>27</xdr:col>
      <xdr:colOff>184150</xdr:colOff>
      <xdr:row>92</xdr:row>
      <xdr:rowOff>38100</xdr:rowOff>
    </xdr:to>
    <xdr:cxnSp macro="">
      <xdr:nvCxnSpPr>
        <xdr:cNvPr id="179" name="直線コネクタ 178"/>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80" name="テキスト ボックス 179"/>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89</xdr:row>
      <xdr:rowOff>69850</xdr:rowOff>
    </xdr:from>
    <xdr:to>
      <xdr:col>27</xdr:col>
      <xdr:colOff>184150</xdr:colOff>
      <xdr:row>89</xdr:row>
      <xdr:rowOff>69850</xdr:rowOff>
    </xdr:to>
    <xdr:cxnSp macro="">
      <xdr:nvCxnSpPr>
        <xdr:cNvPr id="181" name="直線コネクタ 180"/>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macro="" textlink="">
      <xdr:nvSpPr>
        <xdr:cNvPr id="182" name="テキスト ボックス 181"/>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86</xdr:row>
      <xdr:rowOff>101600</xdr:rowOff>
    </xdr:from>
    <xdr:to>
      <xdr:col>27</xdr:col>
      <xdr:colOff>184150</xdr:colOff>
      <xdr:row>86</xdr:row>
      <xdr:rowOff>101600</xdr:rowOff>
    </xdr:to>
    <xdr:cxnSp macro="">
      <xdr:nvCxnSpPr>
        <xdr:cNvPr id="183" name="直線コネクタ 182"/>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macro="" textlink="">
      <xdr:nvSpPr>
        <xdr:cNvPr id="184" name="テキスト ボックス 183"/>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83</xdr:row>
      <xdr:rowOff>133350</xdr:rowOff>
    </xdr:from>
    <xdr:to>
      <xdr:col>27</xdr:col>
      <xdr:colOff>184150</xdr:colOff>
      <xdr:row>83</xdr:row>
      <xdr:rowOff>133350</xdr:rowOff>
    </xdr:to>
    <xdr:cxnSp macro="">
      <xdr:nvCxnSpPr>
        <xdr:cNvPr id="185" name="直線コネクタ 184"/>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macro="" textlink="">
      <xdr:nvSpPr>
        <xdr:cNvPr id="186" name="テキスト ボックス 185"/>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80</xdr:row>
      <xdr:rowOff>165100</xdr:rowOff>
    </xdr:from>
    <xdr:to>
      <xdr:col>27</xdr:col>
      <xdr:colOff>184150</xdr:colOff>
      <xdr:row>80</xdr:row>
      <xdr:rowOff>165100</xdr:rowOff>
    </xdr:to>
    <xdr:cxnSp macro="">
      <xdr:nvCxnSpPr>
        <xdr:cNvPr id="187" name="直線コネクタ 186"/>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macro="" textlink="">
      <xdr:nvSpPr>
        <xdr:cNvPr id="188" name="テキスト ボックス 187"/>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78</xdr:row>
      <xdr:rowOff>25400</xdr:rowOff>
    </xdr:to>
    <xdr:cxnSp macro="">
      <xdr:nvCxnSpPr>
        <xdr:cNvPr id="189" name="直線コネクタ 188"/>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90" name="テキスト ボックス 189"/>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92</xdr:row>
      <xdr:rowOff>38100</xdr:rowOff>
    </xdr:to>
    <xdr:sp macro="" textlink="">
      <xdr:nvSpPr>
        <xdr:cNvPr id="191"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81</xdr:row>
      <xdr:rowOff>95169</xdr:rowOff>
    </xdr:from>
    <xdr:to>
      <xdr:col>23</xdr:col>
      <xdr:colOff>133350</xdr:colOff>
      <xdr:row>89</xdr:row>
      <xdr:rowOff>56144</xdr:rowOff>
    </xdr:to>
    <xdr:cxnSp macro="">
      <xdr:nvCxnSpPr>
        <xdr:cNvPr id="192" name="直線コネクタ 191"/>
        <xdr:cNvCxnSpPr/>
      </xdr:nvCxnSpPr>
      <xdr:spPr>
        <a:xfrm flipV="1">
          <a:off x="4953000" y="13982619"/>
          <a:ext cx="0" cy="1332575"/>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89</xdr:row>
      <xdr:rowOff>28221</xdr:rowOff>
    </xdr:from>
    <xdr:ext cx="762000" cy="259045"/>
    <xdr:sp macro="" textlink="">
      <xdr:nvSpPr>
        <xdr:cNvPr id="193" name="人件費・物件費等の状況最小値テキスト"/>
        <xdr:cNvSpPr txBox="1"/>
      </xdr:nvSpPr>
      <xdr:spPr>
        <a:xfrm>
          <a:off x="5041900" y="152872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397,160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89</xdr:row>
      <xdr:rowOff>56144</xdr:rowOff>
    </xdr:from>
    <xdr:to>
      <xdr:col>24</xdr:col>
      <xdr:colOff>12700</xdr:colOff>
      <xdr:row>89</xdr:row>
      <xdr:rowOff>56144</xdr:rowOff>
    </xdr:to>
    <xdr:cxnSp macro="">
      <xdr:nvCxnSpPr>
        <xdr:cNvPr id="194" name="直線コネクタ 193"/>
        <xdr:cNvCxnSpPr/>
      </xdr:nvCxnSpPr>
      <xdr:spPr>
        <a:xfrm>
          <a:off x="4864100" y="1531519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80</xdr:row>
      <xdr:rowOff>10096</xdr:rowOff>
    </xdr:from>
    <xdr:ext cx="762000" cy="259045"/>
    <xdr:sp macro="" textlink="">
      <xdr:nvSpPr>
        <xdr:cNvPr id="195" name="人件費・物件費等の状況最大値テキスト"/>
        <xdr:cNvSpPr txBox="1"/>
      </xdr:nvSpPr>
      <xdr:spPr>
        <a:xfrm>
          <a:off x="5041900" y="1372609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121,036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81</xdr:row>
      <xdr:rowOff>95169</xdr:rowOff>
    </xdr:from>
    <xdr:to>
      <xdr:col>24</xdr:col>
      <xdr:colOff>12700</xdr:colOff>
      <xdr:row>81</xdr:row>
      <xdr:rowOff>95169</xdr:rowOff>
    </xdr:to>
    <xdr:cxnSp macro="">
      <xdr:nvCxnSpPr>
        <xdr:cNvPr id="196" name="直線コネクタ 195"/>
        <xdr:cNvCxnSpPr/>
      </xdr:nvCxnSpPr>
      <xdr:spPr>
        <a:xfrm>
          <a:off x="4864100" y="1398261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81</xdr:row>
      <xdr:rowOff>79842</xdr:rowOff>
    </xdr:from>
    <xdr:to>
      <xdr:col>23</xdr:col>
      <xdr:colOff>133350</xdr:colOff>
      <xdr:row>81</xdr:row>
      <xdr:rowOff>106747</xdr:rowOff>
    </xdr:to>
    <xdr:cxnSp macro="">
      <xdr:nvCxnSpPr>
        <xdr:cNvPr id="197" name="直線コネクタ 196"/>
        <xdr:cNvCxnSpPr/>
      </xdr:nvCxnSpPr>
      <xdr:spPr>
        <a:xfrm>
          <a:off x="4114800" y="13967292"/>
          <a:ext cx="838200" cy="269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81</xdr:row>
      <xdr:rowOff>105342</xdr:rowOff>
    </xdr:from>
    <xdr:ext cx="762000" cy="259045"/>
    <xdr:sp macro="" textlink="">
      <xdr:nvSpPr>
        <xdr:cNvPr id="198" name="人件費・物件費等の状況平均値テキスト"/>
        <xdr:cNvSpPr txBox="1"/>
      </xdr:nvSpPr>
      <xdr:spPr>
        <a:xfrm>
          <a:off x="5041900" y="1399279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139,456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133265</xdr:rowOff>
    </xdr:from>
    <xdr:to>
      <xdr:col>23</xdr:col>
      <xdr:colOff>184150</xdr:colOff>
      <xdr:row>82</xdr:row>
      <xdr:rowOff>63415</xdr:rowOff>
    </xdr:to>
    <xdr:sp macro="" textlink="">
      <xdr:nvSpPr>
        <xdr:cNvPr id="199" name="フローチャート: 判断 198"/>
        <xdr:cNvSpPr/>
      </xdr:nvSpPr>
      <xdr:spPr>
        <a:xfrm>
          <a:off x="4902200" y="140207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81</xdr:row>
      <xdr:rowOff>62846</xdr:rowOff>
    </xdr:from>
    <xdr:to>
      <xdr:col>19</xdr:col>
      <xdr:colOff>133350</xdr:colOff>
      <xdr:row>81</xdr:row>
      <xdr:rowOff>79842</xdr:rowOff>
    </xdr:to>
    <xdr:cxnSp macro="">
      <xdr:nvCxnSpPr>
        <xdr:cNvPr id="200" name="直線コネクタ 199"/>
        <xdr:cNvCxnSpPr/>
      </xdr:nvCxnSpPr>
      <xdr:spPr>
        <a:xfrm>
          <a:off x="3225800" y="13950296"/>
          <a:ext cx="889000" cy="169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81</xdr:row>
      <xdr:rowOff>106398</xdr:rowOff>
    </xdr:from>
    <xdr:to>
      <xdr:col>19</xdr:col>
      <xdr:colOff>184150</xdr:colOff>
      <xdr:row>82</xdr:row>
      <xdr:rowOff>36548</xdr:rowOff>
    </xdr:to>
    <xdr:sp macro="" textlink="">
      <xdr:nvSpPr>
        <xdr:cNvPr id="201" name="フローチャート: 判断 200"/>
        <xdr:cNvSpPr/>
      </xdr:nvSpPr>
      <xdr:spPr>
        <a:xfrm>
          <a:off x="4064000" y="139938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82</xdr:row>
      <xdr:rowOff>21325</xdr:rowOff>
    </xdr:from>
    <xdr:ext cx="736600" cy="259045"/>
    <xdr:sp macro="" textlink="">
      <xdr:nvSpPr>
        <xdr:cNvPr id="202" name="テキスト ボックス 201"/>
        <xdr:cNvSpPr txBox="1"/>
      </xdr:nvSpPr>
      <xdr:spPr>
        <a:xfrm>
          <a:off x="3733800" y="1408022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133,889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81</xdr:row>
      <xdr:rowOff>58550</xdr:rowOff>
    </xdr:from>
    <xdr:to>
      <xdr:col>15</xdr:col>
      <xdr:colOff>82550</xdr:colOff>
      <xdr:row>81</xdr:row>
      <xdr:rowOff>62846</xdr:rowOff>
    </xdr:to>
    <xdr:cxnSp macro="">
      <xdr:nvCxnSpPr>
        <xdr:cNvPr id="203" name="直線コネクタ 202"/>
        <xdr:cNvCxnSpPr/>
      </xdr:nvCxnSpPr>
      <xdr:spPr>
        <a:xfrm>
          <a:off x="2336800" y="13946000"/>
          <a:ext cx="889000" cy="42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81</xdr:row>
      <xdr:rowOff>69489</xdr:rowOff>
    </xdr:from>
    <xdr:to>
      <xdr:col>15</xdr:col>
      <xdr:colOff>133350</xdr:colOff>
      <xdr:row>81</xdr:row>
      <xdr:rowOff>171089</xdr:rowOff>
    </xdr:to>
    <xdr:sp macro="" textlink="">
      <xdr:nvSpPr>
        <xdr:cNvPr id="204" name="フローチャート: 判断 203"/>
        <xdr:cNvSpPr/>
      </xdr:nvSpPr>
      <xdr:spPr>
        <a:xfrm>
          <a:off x="3175000" y="139569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81</xdr:row>
      <xdr:rowOff>155866</xdr:rowOff>
    </xdr:from>
    <xdr:ext cx="762000" cy="259045"/>
    <xdr:sp macro="" textlink="">
      <xdr:nvSpPr>
        <xdr:cNvPr id="205" name="テキスト ボックス 204"/>
        <xdr:cNvSpPr txBox="1"/>
      </xdr:nvSpPr>
      <xdr:spPr>
        <a:xfrm>
          <a:off x="2844800" y="140433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126,241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81</xdr:row>
      <xdr:rowOff>58550</xdr:rowOff>
    </xdr:from>
    <xdr:to>
      <xdr:col>11</xdr:col>
      <xdr:colOff>31750</xdr:colOff>
      <xdr:row>81</xdr:row>
      <xdr:rowOff>60370</xdr:rowOff>
    </xdr:to>
    <xdr:cxnSp macro="">
      <xdr:nvCxnSpPr>
        <xdr:cNvPr id="206" name="直線コネクタ 205"/>
        <xdr:cNvCxnSpPr/>
      </xdr:nvCxnSpPr>
      <xdr:spPr>
        <a:xfrm flipV="1">
          <a:off x="1447800" y="13946000"/>
          <a:ext cx="889000" cy="18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81</xdr:row>
      <xdr:rowOff>65864</xdr:rowOff>
    </xdr:from>
    <xdr:to>
      <xdr:col>11</xdr:col>
      <xdr:colOff>82550</xdr:colOff>
      <xdr:row>81</xdr:row>
      <xdr:rowOff>167464</xdr:rowOff>
    </xdr:to>
    <xdr:sp macro="" textlink="">
      <xdr:nvSpPr>
        <xdr:cNvPr id="207" name="フローチャート: 判断 206"/>
        <xdr:cNvSpPr/>
      </xdr:nvSpPr>
      <xdr:spPr>
        <a:xfrm>
          <a:off x="2286000" y="13953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81</xdr:row>
      <xdr:rowOff>152241</xdr:rowOff>
    </xdr:from>
    <xdr:ext cx="762000" cy="259045"/>
    <xdr:sp macro="" textlink="">
      <xdr:nvSpPr>
        <xdr:cNvPr id="208" name="テキスト ボックス 207"/>
        <xdr:cNvSpPr txBox="1"/>
      </xdr:nvSpPr>
      <xdr:spPr>
        <a:xfrm>
          <a:off x="1955800" y="140396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125,490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81</xdr:row>
      <xdr:rowOff>73292</xdr:rowOff>
    </xdr:from>
    <xdr:to>
      <xdr:col>7</xdr:col>
      <xdr:colOff>31750</xdr:colOff>
      <xdr:row>82</xdr:row>
      <xdr:rowOff>3442</xdr:rowOff>
    </xdr:to>
    <xdr:sp macro="" textlink="">
      <xdr:nvSpPr>
        <xdr:cNvPr id="209" name="フローチャート: 判断 208"/>
        <xdr:cNvSpPr/>
      </xdr:nvSpPr>
      <xdr:spPr>
        <a:xfrm>
          <a:off x="1397000" y="139607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81</xdr:row>
      <xdr:rowOff>159669</xdr:rowOff>
    </xdr:from>
    <xdr:ext cx="762000" cy="259045"/>
    <xdr:sp macro="" textlink="">
      <xdr:nvSpPr>
        <xdr:cNvPr id="210" name="テキスト ボックス 209"/>
        <xdr:cNvSpPr txBox="1"/>
      </xdr:nvSpPr>
      <xdr:spPr>
        <a:xfrm>
          <a:off x="1066800" y="1404711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127,029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92</xdr:row>
      <xdr:rowOff>35577</xdr:rowOff>
    </xdr:from>
    <xdr:ext cx="762000" cy="259045"/>
    <xdr:sp macro="" textlink="">
      <xdr:nvSpPr>
        <xdr:cNvPr id="211" name="テキスト ボックス 210"/>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92</xdr:row>
      <xdr:rowOff>35577</xdr:rowOff>
    </xdr:from>
    <xdr:ext cx="762000" cy="259045"/>
    <xdr:sp macro="" textlink="">
      <xdr:nvSpPr>
        <xdr:cNvPr id="212" name="テキスト ボックス 211"/>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92</xdr:row>
      <xdr:rowOff>35577</xdr:rowOff>
    </xdr:from>
    <xdr:ext cx="762000" cy="259045"/>
    <xdr:sp macro="" textlink="">
      <xdr:nvSpPr>
        <xdr:cNvPr id="213" name="テキスト ボックス 212"/>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92</xdr:row>
      <xdr:rowOff>35577</xdr:rowOff>
    </xdr:from>
    <xdr:ext cx="762000" cy="259045"/>
    <xdr:sp macro="" textlink="">
      <xdr:nvSpPr>
        <xdr:cNvPr id="214" name="テキスト ボックス 213"/>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92</xdr:row>
      <xdr:rowOff>35577</xdr:rowOff>
    </xdr:from>
    <xdr:ext cx="762000" cy="259045"/>
    <xdr:sp macro="" textlink="">
      <xdr:nvSpPr>
        <xdr:cNvPr id="215" name="テキスト ボックス 214"/>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55947</xdr:rowOff>
    </xdr:from>
    <xdr:to>
      <xdr:col>23</xdr:col>
      <xdr:colOff>184150</xdr:colOff>
      <xdr:row>81</xdr:row>
      <xdr:rowOff>157547</xdr:rowOff>
    </xdr:to>
    <xdr:sp macro="" textlink="">
      <xdr:nvSpPr>
        <xdr:cNvPr id="216" name="楕円 215"/>
        <xdr:cNvSpPr/>
      </xdr:nvSpPr>
      <xdr:spPr>
        <a:xfrm>
          <a:off x="4902200" y="139433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80</xdr:row>
      <xdr:rowOff>148674</xdr:rowOff>
    </xdr:from>
    <xdr:ext cx="762000" cy="259045"/>
    <xdr:sp macro="" textlink="">
      <xdr:nvSpPr>
        <xdr:cNvPr id="217" name="人件費・物件費等の状況該当値テキスト"/>
        <xdr:cNvSpPr txBox="1"/>
      </xdr:nvSpPr>
      <xdr:spPr>
        <a:xfrm>
          <a:off x="5041900" y="1386467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123,435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81</xdr:row>
      <xdr:rowOff>29042</xdr:rowOff>
    </xdr:from>
    <xdr:to>
      <xdr:col>19</xdr:col>
      <xdr:colOff>184150</xdr:colOff>
      <xdr:row>81</xdr:row>
      <xdr:rowOff>130642</xdr:rowOff>
    </xdr:to>
    <xdr:sp macro="" textlink="">
      <xdr:nvSpPr>
        <xdr:cNvPr id="218" name="楕円 217"/>
        <xdr:cNvSpPr/>
      </xdr:nvSpPr>
      <xdr:spPr>
        <a:xfrm>
          <a:off x="4064000" y="139164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79</xdr:row>
      <xdr:rowOff>140819</xdr:rowOff>
    </xdr:from>
    <xdr:ext cx="736600" cy="259045"/>
    <xdr:sp macro="" textlink="">
      <xdr:nvSpPr>
        <xdr:cNvPr id="219" name="テキスト ボックス 218"/>
        <xdr:cNvSpPr txBox="1"/>
      </xdr:nvSpPr>
      <xdr:spPr>
        <a:xfrm>
          <a:off x="3733800" y="1368536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117,860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81</xdr:row>
      <xdr:rowOff>12046</xdr:rowOff>
    </xdr:from>
    <xdr:to>
      <xdr:col>15</xdr:col>
      <xdr:colOff>133350</xdr:colOff>
      <xdr:row>81</xdr:row>
      <xdr:rowOff>113646</xdr:rowOff>
    </xdr:to>
    <xdr:sp macro="" textlink="">
      <xdr:nvSpPr>
        <xdr:cNvPr id="220" name="楕円 219"/>
        <xdr:cNvSpPr/>
      </xdr:nvSpPr>
      <xdr:spPr>
        <a:xfrm>
          <a:off x="3175000" y="138994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79</xdr:row>
      <xdr:rowOff>123823</xdr:rowOff>
    </xdr:from>
    <xdr:ext cx="762000" cy="259045"/>
    <xdr:sp macro="" textlink="">
      <xdr:nvSpPr>
        <xdr:cNvPr id="221" name="テキスト ボックス 220"/>
        <xdr:cNvSpPr txBox="1"/>
      </xdr:nvSpPr>
      <xdr:spPr>
        <a:xfrm>
          <a:off x="2844800" y="136683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114,338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81</xdr:row>
      <xdr:rowOff>7750</xdr:rowOff>
    </xdr:from>
    <xdr:to>
      <xdr:col>11</xdr:col>
      <xdr:colOff>82550</xdr:colOff>
      <xdr:row>81</xdr:row>
      <xdr:rowOff>109350</xdr:rowOff>
    </xdr:to>
    <xdr:sp macro="" textlink="">
      <xdr:nvSpPr>
        <xdr:cNvPr id="222" name="楕円 221"/>
        <xdr:cNvSpPr/>
      </xdr:nvSpPr>
      <xdr:spPr>
        <a:xfrm>
          <a:off x="2286000" y="1389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79</xdr:row>
      <xdr:rowOff>119527</xdr:rowOff>
    </xdr:from>
    <xdr:ext cx="762000" cy="259045"/>
    <xdr:sp macro="" textlink="">
      <xdr:nvSpPr>
        <xdr:cNvPr id="223" name="テキスト ボックス 222"/>
        <xdr:cNvSpPr txBox="1"/>
      </xdr:nvSpPr>
      <xdr:spPr>
        <a:xfrm>
          <a:off x="1955800" y="1366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113,448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81</xdr:row>
      <xdr:rowOff>9570</xdr:rowOff>
    </xdr:from>
    <xdr:to>
      <xdr:col>7</xdr:col>
      <xdr:colOff>31750</xdr:colOff>
      <xdr:row>81</xdr:row>
      <xdr:rowOff>111170</xdr:rowOff>
    </xdr:to>
    <xdr:sp macro="" textlink="">
      <xdr:nvSpPr>
        <xdr:cNvPr id="224" name="楕円 223"/>
        <xdr:cNvSpPr/>
      </xdr:nvSpPr>
      <xdr:spPr>
        <a:xfrm>
          <a:off x="1397000" y="13897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79</xdr:row>
      <xdr:rowOff>121347</xdr:rowOff>
    </xdr:from>
    <xdr:ext cx="762000" cy="259045"/>
    <xdr:sp macro="" textlink="">
      <xdr:nvSpPr>
        <xdr:cNvPr id="225" name="テキスト ボックス 224"/>
        <xdr:cNvSpPr txBox="1"/>
      </xdr:nvSpPr>
      <xdr:spPr>
        <a:xfrm>
          <a:off x="1066800" y="136658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113,825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73</xdr:row>
      <xdr:rowOff>120650</xdr:rowOff>
    </xdr:from>
    <xdr:to>
      <xdr:col>85</xdr:col>
      <xdr:colOff>95250</xdr:colOff>
      <xdr:row>75</xdr:row>
      <xdr:rowOff>95250</xdr:rowOff>
    </xdr:to>
    <xdr:sp macro="" textlink="">
      <xdr:nvSpPr>
        <xdr:cNvPr id="226" name="正方形/長方形 225"/>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給与水準   （国との比較）</a:t>
          </a:r>
        </a:p>
      </xdr:txBody>
    </xdr:sp>
    <xdr:clientData/>
  </xdr:twoCellAnchor>
  <xdr:oneCellAnchor>
    <xdr:from>
      <xdr:col>65</xdr:col>
      <xdr:colOff>30347</xdr:colOff>
      <xdr:row>75</xdr:row>
      <xdr:rowOff>139700</xdr:rowOff>
    </xdr:from>
    <xdr:ext cx="1653807" cy="309059"/>
    <xdr:sp macro="" textlink="">
      <xdr:nvSpPr>
        <xdr:cNvPr id="227" name="テキスト ボックス 226"/>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ラスパイレス指数</a:t>
          </a:r>
        </a:p>
      </xdr:txBody>
    </xdr:sp>
    <xdr:clientData/>
  </xdr:oneCellAnchor>
  <xdr:oneCellAnchor>
    <xdr:from>
      <xdr:col>73</xdr:col>
      <xdr:colOff>134755</xdr:colOff>
      <xdr:row>75</xdr:row>
      <xdr:rowOff>114300</xdr:rowOff>
    </xdr:from>
    <xdr:ext cx="1651000" cy="359073"/>
    <xdr:sp macro="" textlink="">
      <xdr:nvSpPr>
        <xdr:cNvPr id="228" name="テキスト ボックス 227"/>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[99.6]</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75</xdr:row>
      <xdr:rowOff>31750</xdr:rowOff>
    </xdr:from>
    <xdr:to>
      <xdr:col>93</xdr:col>
      <xdr:colOff>6350</xdr:colOff>
      <xdr:row>76</xdr:row>
      <xdr:rowOff>114300</xdr:rowOff>
    </xdr:to>
    <xdr:sp macro="" textlink="">
      <xdr:nvSpPr>
        <xdr:cNvPr id="229" name="正方形/長方形 228"/>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76</xdr:row>
      <xdr:rowOff>50800</xdr:rowOff>
    </xdr:from>
    <xdr:to>
      <xdr:col>93</xdr:col>
      <xdr:colOff>6350</xdr:colOff>
      <xdr:row>77</xdr:row>
      <xdr:rowOff>133350</xdr:rowOff>
    </xdr:to>
    <xdr:sp macro="" textlink="">
      <xdr:nvSpPr>
        <xdr:cNvPr id="230" name="正方形/長方形 229"/>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75</xdr:row>
      <xdr:rowOff>31750</xdr:rowOff>
    </xdr:from>
    <xdr:to>
      <xdr:col>99</xdr:col>
      <xdr:colOff>146050</xdr:colOff>
      <xdr:row>76</xdr:row>
      <xdr:rowOff>114300</xdr:rowOff>
    </xdr:to>
    <xdr:sp macro="" textlink="">
      <xdr:nvSpPr>
        <xdr:cNvPr id="231" name="正方形/長方形 230"/>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全国市平均</a:t>
          </a:r>
        </a:p>
      </xdr:txBody>
    </xdr:sp>
    <xdr:clientData/>
  </xdr:twoCellAnchor>
  <xdr:twoCellAnchor>
    <xdr:from>
      <xdr:col>93</xdr:col>
      <xdr:colOff>133350</xdr:colOff>
      <xdr:row>76</xdr:row>
      <xdr:rowOff>50800</xdr:rowOff>
    </xdr:from>
    <xdr:to>
      <xdr:col>99</xdr:col>
      <xdr:colOff>146050</xdr:colOff>
      <xdr:row>77</xdr:row>
      <xdr:rowOff>133350</xdr:rowOff>
    </xdr:to>
    <xdr:sp macro="" textlink="">
      <xdr:nvSpPr>
        <xdr:cNvPr id="232" name="正方形/長方形 231"/>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98.8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75</xdr:row>
      <xdr:rowOff>31750</xdr:rowOff>
    </xdr:from>
    <xdr:to>
      <xdr:col>106</xdr:col>
      <xdr:colOff>139700</xdr:colOff>
      <xdr:row>76</xdr:row>
      <xdr:rowOff>114300</xdr:rowOff>
    </xdr:to>
    <xdr:sp macro="" textlink="">
      <xdr:nvSpPr>
        <xdr:cNvPr id="233" name="正方形/長方形 232"/>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全国町村平均</a:t>
          </a:r>
        </a:p>
      </xdr:txBody>
    </xdr:sp>
    <xdr:clientData/>
  </xdr:twoCellAnchor>
  <xdr:twoCellAnchor>
    <xdr:from>
      <xdr:col>100</xdr:col>
      <xdr:colOff>127000</xdr:colOff>
      <xdr:row>76</xdr:row>
      <xdr:rowOff>50800</xdr:rowOff>
    </xdr:from>
    <xdr:to>
      <xdr:col>106</xdr:col>
      <xdr:colOff>139700</xdr:colOff>
      <xdr:row>77</xdr:row>
      <xdr:rowOff>133350</xdr:rowOff>
    </xdr:to>
    <xdr:sp macro="" textlink="">
      <xdr:nvSpPr>
        <xdr:cNvPr id="234" name="正方形/長方形 233"/>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96.3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78</xdr:row>
      <xdr:rowOff>25400</xdr:rowOff>
    </xdr:from>
    <xdr:to>
      <xdr:col>85</xdr:col>
      <xdr:colOff>95250</xdr:colOff>
      <xdr:row>92</xdr:row>
      <xdr:rowOff>38100</xdr:rowOff>
    </xdr:to>
    <xdr:sp macro="" textlink="">
      <xdr:nvSpPr>
        <xdr:cNvPr id="235" name="正方形/長方形 234"/>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115</xdr:col>
      <xdr:colOff>31750</xdr:colOff>
      <xdr:row>92</xdr:row>
      <xdr:rowOff>38100</xdr:rowOff>
    </xdr:to>
    <xdr:sp macro="" textlink="">
      <xdr:nvSpPr>
        <xdr:cNvPr id="236" name="正方形/長方形 235"/>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104</xdr:col>
      <xdr:colOff>114300</xdr:colOff>
      <xdr:row>79</xdr:row>
      <xdr:rowOff>107950</xdr:rowOff>
    </xdr:to>
    <xdr:sp macro="" textlink="">
      <xdr:nvSpPr>
        <xdr:cNvPr id="237" name="正方形/長方形 236"/>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ラスパイレス指数の分析欄</a:t>
          </a:r>
        </a:p>
      </xdr:txBody>
    </xdr:sp>
    <xdr:clientData/>
  </xdr:twoCellAnchor>
  <xdr:twoCellAnchor>
    <xdr:from>
      <xdr:col>86</xdr:col>
      <xdr:colOff>203200</xdr:colOff>
      <xdr:row>80</xdr:row>
      <xdr:rowOff>0</xdr:rowOff>
    </xdr:from>
    <xdr:to>
      <xdr:col>114</xdr:col>
      <xdr:colOff>114300</xdr:colOff>
      <xdr:row>91</xdr:row>
      <xdr:rowOff>146050</xdr:rowOff>
    </xdr:to>
    <xdr:sp macro="" textlink="" fLocksText="0">
      <xdr:nvSpPr>
        <xdr:cNvPr id="238" name="テキスト ボックス 237"/>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solidFill>
                <a:schemeClr val="dk1"/>
              </a:solidFill>
              <a:effectLst/>
              <a:latin typeface="ＭＳ Ｐゴシック" panose="020B0600070205080204" pitchFamily="50" charset="-128"/>
              <a:ea typeface="ＭＳ Ｐゴシック" panose="020B0600070205080204" pitchFamily="50" charset="-128"/>
              <a:cs typeface="+mn-cs"/>
            </a:rPr>
            <a:t>　</a:t>
          </a:r>
          <a:r>
            <a:rPr kumimoji="1" lang="ja-JP" altLang="ja-JP" sz="1300">
              <a:solidFill>
                <a:schemeClr val="dk1"/>
              </a:solidFill>
              <a:effectLst/>
              <a:latin typeface="ＭＳ Ｐゴシック" panose="020B0600070205080204" pitchFamily="50" charset="-128"/>
              <a:ea typeface="ＭＳ Ｐゴシック" panose="020B0600070205080204" pitchFamily="50" charset="-128"/>
              <a:cs typeface="+mn-cs"/>
            </a:rPr>
            <a:t>例年に比べ、経験年数の浅い普通退職者が多く、職員数の減少率に対して平均給与の減少率が小さくなったため、ラスパイレス指数が</a:t>
          </a:r>
          <a:r>
            <a:rPr kumimoji="1" lang="en-US" altLang="ja-JP" sz="1300">
              <a:solidFill>
                <a:schemeClr val="dk1"/>
              </a:solidFill>
              <a:effectLst/>
              <a:latin typeface="ＭＳ Ｐゴシック" panose="020B0600070205080204" pitchFamily="50" charset="-128"/>
              <a:ea typeface="ＭＳ Ｐゴシック" panose="020B0600070205080204" pitchFamily="50" charset="-128"/>
              <a:cs typeface="+mn-cs"/>
            </a:rPr>
            <a:t>0.1</a:t>
          </a:r>
          <a:r>
            <a:rPr kumimoji="1" lang="ja-JP" altLang="ja-JP" sz="1300">
              <a:solidFill>
                <a:schemeClr val="dk1"/>
              </a:solidFill>
              <a:effectLst/>
              <a:latin typeface="ＭＳ Ｐゴシック" panose="020B0600070205080204" pitchFamily="50" charset="-128"/>
              <a:ea typeface="ＭＳ Ｐゴシック" panose="020B0600070205080204" pitchFamily="50" charset="-128"/>
              <a:cs typeface="+mn-cs"/>
            </a:rPr>
            <a:t>ポイント上昇した。　</a:t>
          </a:r>
          <a:endParaRPr lang="ja-JP" altLang="ja-JP" sz="1300">
            <a:effectLst/>
            <a:latin typeface="ＭＳ Ｐゴシック" panose="020B0600070205080204" pitchFamily="50" charset="-128"/>
            <a:ea typeface="ＭＳ Ｐゴシック" panose="020B0600070205080204" pitchFamily="50" charset="-128"/>
          </a:endParaRPr>
        </a:p>
        <a:p>
          <a:r>
            <a:rPr kumimoji="1" lang="ja-JP" altLang="ja-JP" sz="1300">
              <a:solidFill>
                <a:schemeClr val="dk1"/>
              </a:solidFill>
              <a:effectLst/>
              <a:latin typeface="ＭＳ Ｐゴシック" panose="020B0600070205080204" pitchFamily="50" charset="-128"/>
              <a:ea typeface="ＭＳ Ｐゴシック" panose="020B0600070205080204" pitchFamily="50" charset="-128"/>
              <a:cs typeface="+mn-cs"/>
            </a:rPr>
            <a:t>　今後も給与の適正化に取り組んでいく。</a:t>
          </a:r>
          <a:endParaRPr lang="ja-JP" altLang="ja-JP" sz="1300">
            <a:effectLst/>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92</xdr:row>
      <xdr:rowOff>38100</xdr:rowOff>
    </xdr:from>
    <xdr:to>
      <xdr:col>85</xdr:col>
      <xdr:colOff>95250</xdr:colOff>
      <xdr:row>92</xdr:row>
      <xdr:rowOff>38100</xdr:rowOff>
    </xdr:to>
    <xdr:cxnSp macro="">
      <xdr:nvCxnSpPr>
        <xdr:cNvPr id="239" name="直線コネクタ 238"/>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91</xdr:row>
      <xdr:rowOff>67327</xdr:rowOff>
    </xdr:from>
    <xdr:ext cx="762000" cy="259045"/>
    <xdr:sp macro="" textlink="">
      <xdr:nvSpPr>
        <xdr:cNvPr id="240" name="テキスト ボックス 239"/>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90</xdr:row>
      <xdr:rowOff>36286</xdr:rowOff>
    </xdr:from>
    <xdr:to>
      <xdr:col>85</xdr:col>
      <xdr:colOff>95250</xdr:colOff>
      <xdr:row>90</xdr:row>
      <xdr:rowOff>36286</xdr:rowOff>
    </xdr:to>
    <xdr:cxnSp macro="">
      <xdr:nvCxnSpPr>
        <xdr:cNvPr id="241" name="直線コネクタ 240"/>
        <xdr:cNvCxnSpPr/>
      </xdr:nvCxnSpPr>
      <xdr:spPr>
        <a:xfrm>
          <a:off x="12827000" y="1546678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89</xdr:row>
      <xdr:rowOff>65513</xdr:rowOff>
    </xdr:from>
    <xdr:ext cx="762000" cy="259045"/>
    <xdr:sp macro="" textlink="">
      <xdr:nvSpPr>
        <xdr:cNvPr id="242" name="テキスト ボックス 241"/>
        <xdr:cNvSpPr txBox="1"/>
      </xdr:nvSpPr>
      <xdr:spPr>
        <a:xfrm>
          <a:off x="12065000" y="15324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88</xdr:row>
      <xdr:rowOff>34471</xdr:rowOff>
    </xdr:from>
    <xdr:to>
      <xdr:col>85</xdr:col>
      <xdr:colOff>95250</xdr:colOff>
      <xdr:row>88</xdr:row>
      <xdr:rowOff>34471</xdr:rowOff>
    </xdr:to>
    <xdr:cxnSp macro="">
      <xdr:nvCxnSpPr>
        <xdr:cNvPr id="243" name="直線コネクタ 242"/>
        <xdr:cNvCxnSpPr/>
      </xdr:nvCxnSpPr>
      <xdr:spPr>
        <a:xfrm>
          <a:off x="12827000" y="15122071"/>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87</xdr:row>
      <xdr:rowOff>63698</xdr:rowOff>
    </xdr:from>
    <xdr:ext cx="762000" cy="259045"/>
    <xdr:sp macro="" textlink="">
      <xdr:nvSpPr>
        <xdr:cNvPr id="244" name="テキスト ボックス 243"/>
        <xdr:cNvSpPr txBox="1"/>
      </xdr:nvSpPr>
      <xdr:spPr>
        <a:xfrm>
          <a:off x="12065000" y="149798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86</xdr:row>
      <xdr:rowOff>32657</xdr:rowOff>
    </xdr:from>
    <xdr:to>
      <xdr:col>85</xdr:col>
      <xdr:colOff>95250</xdr:colOff>
      <xdr:row>86</xdr:row>
      <xdr:rowOff>32657</xdr:rowOff>
    </xdr:to>
    <xdr:cxnSp macro="">
      <xdr:nvCxnSpPr>
        <xdr:cNvPr id="245" name="直線コネクタ 244"/>
        <xdr:cNvCxnSpPr/>
      </xdr:nvCxnSpPr>
      <xdr:spPr>
        <a:xfrm>
          <a:off x="12827000" y="1477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85</xdr:row>
      <xdr:rowOff>61884</xdr:rowOff>
    </xdr:from>
    <xdr:ext cx="762000" cy="259045"/>
    <xdr:sp macro="" textlink="">
      <xdr:nvSpPr>
        <xdr:cNvPr id="246" name="テキスト ボックス 245"/>
        <xdr:cNvSpPr txBox="1"/>
      </xdr:nvSpPr>
      <xdr:spPr>
        <a:xfrm>
          <a:off x="12065000" y="1463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84</xdr:row>
      <xdr:rowOff>30843</xdr:rowOff>
    </xdr:from>
    <xdr:to>
      <xdr:col>85</xdr:col>
      <xdr:colOff>95250</xdr:colOff>
      <xdr:row>84</xdr:row>
      <xdr:rowOff>30843</xdr:rowOff>
    </xdr:to>
    <xdr:cxnSp macro="">
      <xdr:nvCxnSpPr>
        <xdr:cNvPr id="247" name="直線コネクタ 246"/>
        <xdr:cNvCxnSpPr/>
      </xdr:nvCxnSpPr>
      <xdr:spPr>
        <a:xfrm>
          <a:off x="12827000" y="1443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83</xdr:row>
      <xdr:rowOff>60070</xdr:rowOff>
    </xdr:from>
    <xdr:ext cx="762000" cy="259045"/>
    <xdr:sp macro="" textlink="">
      <xdr:nvSpPr>
        <xdr:cNvPr id="248" name="テキスト ボックス 247"/>
        <xdr:cNvSpPr txBox="1"/>
      </xdr:nvSpPr>
      <xdr:spPr>
        <a:xfrm>
          <a:off x="12065000" y="1429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82</xdr:row>
      <xdr:rowOff>29029</xdr:rowOff>
    </xdr:from>
    <xdr:to>
      <xdr:col>85</xdr:col>
      <xdr:colOff>95250</xdr:colOff>
      <xdr:row>82</xdr:row>
      <xdr:rowOff>29029</xdr:rowOff>
    </xdr:to>
    <xdr:cxnSp macro="">
      <xdr:nvCxnSpPr>
        <xdr:cNvPr id="249" name="直線コネクタ 248"/>
        <xdr:cNvCxnSpPr/>
      </xdr:nvCxnSpPr>
      <xdr:spPr>
        <a:xfrm>
          <a:off x="12827000" y="14087929"/>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81</xdr:row>
      <xdr:rowOff>58256</xdr:rowOff>
    </xdr:from>
    <xdr:ext cx="762000" cy="259045"/>
    <xdr:sp macro="" textlink="">
      <xdr:nvSpPr>
        <xdr:cNvPr id="250" name="テキスト ボックス 249"/>
        <xdr:cNvSpPr txBox="1"/>
      </xdr:nvSpPr>
      <xdr:spPr>
        <a:xfrm>
          <a:off x="12065000" y="13945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80</xdr:row>
      <xdr:rowOff>27214</xdr:rowOff>
    </xdr:from>
    <xdr:to>
      <xdr:col>85</xdr:col>
      <xdr:colOff>95250</xdr:colOff>
      <xdr:row>80</xdr:row>
      <xdr:rowOff>27214</xdr:rowOff>
    </xdr:to>
    <xdr:cxnSp macro="">
      <xdr:nvCxnSpPr>
        <xdr:cNvPr id="251" name="直線コネクタ 250"/>
        <xdr:cNvCxnSpPr/>
      </xdr:nvCxnSpPr>
      <xdr:spPr>
        <a:xfrm>
          <a:off x="12827000" y="1374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79</xdr:row>
      <xdr:rowOff>56441</xdr:rowOff>
    </xdr:from>
    <xdr:ext cx="762000" cy="259045"/>
    <xdr:sp macro="" textlink="">
      <xdr:nvSpPr>
        <xdr:cNvPr id="252" name="テキスト ボックス 251"/>
        <xdr:cNvSpPr txBox="1"/>
      </xdr:nvSpPr>
      <xdr:spPr>
        <a:xfrm>
          <a:off x="12065000" y="1360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78</xdr:row>
      <xdr:rowOff>25400</xdr:rowOff>
    </xdr:to>
    <xdr:cxnSp macro="">
      <xdr:nvCxnSpPr>
        <xdr:cNvPr id="253" name="直線コネクタ 252"/>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77</xdr:row>
      <xdr:rowOff>54627</xdr:rowOff>
    </xdr:from>
    <xdr:ext cx="762000" cy="259045"/>
    <xdr:sp macro="" textlink="">
      <xdr:nvSpPr>
        <xdr:cNvPr id="254" name="テキスト ボックス 253"/>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92</xdr:row>
      <xdr:rowOff>38100</xdr:rowOff>
    </xdr:to>
    <xdr:sp macro="" textlink="">
      <xdr:nvSpPr>
        <xdr:cNvPr id="255"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79</xdr:row>
      <xdr:rowOff>95250</xdr:rowOff>
    </xdr:from>
    <xdr:to>
      <xdr:col>81</xdr:col>
      <xdr:colOff>44450</xdr:colOff>
      <xdr:row>88</xdr:row>
      <xdr:rowOff>137886</xdr:rowOff>
    </xdr:to>
    <xdr:cxnSp macro="">
      <xdr:nvCxnSpPr>
        <xdr:cNvPr id="256" name="直線コネクタ 255"/>
        <xdr:cNvCxnSpPr/>
      </xdr:nvCxnSpPr>
      <xdr:spPr>
        <a:xfrm flipV="1">
          <a:off x="17018000" y="13639800"/>
          <a:ext cx="0" cy="158568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88</xdr:row>
      <xdr:rowOff>109963</xdr:rowOff>
    </xdr:from>
    <xdr:ext cx="762000" cy="259045"/>
    <xdr:sp macro="" textlink="">
      <xdr:nvSpPr>
        <xdr:cNvPr id="257" name="給与水準   （国との比較）最小値テキスト"/>
        <xdr:cNvSpPr txBox="1"/>
      </xdr:nvSpPr>
      <xdr:spPr>
        <a:xfrm>
          <a:off x="17106900" y="15197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101.3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88</xdr:row>
      <xdr:rowOff>137886</xdr:rowOff>
    </xdr:from>
    <xdr:to>
      <xdr:col>81</xdr:col>
      <xdr:colOff>133350</xdr:colOff>
      <xdr:row>88</xdr:row>
      <xdr:rowOff>137886</xdr:rowOff>
    </xdr:to>
    <xdr:cxnSp macro="">
      <xdr:nvCxnSpPr>
        <xdr:cNvPr id="258" name="直線コネクタ 257"/>
        <xdr:cNvCxnSpPr/>
      </xdr:nvCxnSpPr>
      <xdr:spPr>
        <a:xfrm>
          <a:off x="16929100" y="152254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78</xdr:row>
      <xdr:rowOff>10177</xdr:rowOff>
    </xdr:from>
    <xdr:ext cx="762000" cy="259045"/>
    <xdr:sp macro="" textlink="">
      <xdr:nvSpPr>
        <xdr:cNvPr id="259" name="給与水準   （国との比較）最大値テキスト"/>
        <xdr:cNvSpPr txBox="1"/>
      </xdr:nvSpPr>
      <xdr:spPr>
        <a:xfrm>
          <a:off x="17106900" y="1338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96.7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79</xdr:row>
      <xdr:rowOff>95250</xdr:rowOff>
    </xdr:from>
    <xdr:to>
      <xdr:col>81</xdr:col>
      <xdr:colOff>133350</xdr:colOff>
      <xdr:row>79</xdr:row>
      <xdr:rowOff>95250</xdr:rowOff>
    </xdr:to>
    <xdr:cxnSp macro="">
      <xdr:nvCxnSpPr>
        <xdr:cNvPr id="260" name="直線コネクタ 259"/>
        <xdr:cNvCxnSpPr/>
      </xdr:nvCxnSpPr>
      <xdr:spPr>
        <a:xfrm>
          <a:off x="16929100" y="13639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85</xdr:row>
      <xdr:rowOff>31750</xdr:rowOff>
    </xdr:from>
    <xdr:to>
      <xdr:col>81</xdr:col>
      <xdr:colOff>44450</xdr:colOff>
      <xdr:row>85</xdr:row>
      <xdr:rowOff>66221</xdr:rowOff>
    </xdr:to>
    <xdr:cxnSp macro="">
      <xdr:nvCxnSpPr>
        <xdr:cNvPr id="261" name="直線コネクタ 260"/>
        <xdr:cNvCxnSpPr/>
      </xdr:nvCxnSpPr>
      <xdr:spPr>
        <a:xfrm>
          <a:off x="16179800" y="14605000"/>
          <a:ext cx="838200" cy="344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82</xdr:row>
      <xdr:rowOff>133548</xdr:rowOff>
    </xdr:from>
    <xdr:ext cx="762000" cy="259045"/>
    <xdr:sp macro="" textlink="">
      <xdr:nvSpPr>
        <xdr:cNvPr id="262" name="給与水準   （国との比較）平均値テキスト"/>
        <xdr:cNvSpPr txBox="1"/>
      </xdr:nvSpPr>
      <xdr:spPr>
        <a:xfrm>
          <a:off x="17106900" y="1419244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98.9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83</xdr:row>
      <xdr:rowOff>117021</xdr:rowOff>
    </xdr:from>
    <xdr:to>
      <xdr:col>81</xdr:col>
      <xdr:colOff>95250</xdr:colOff>
      <xdr:row>84</xdr:row>
      <xdr:rowOff>47171</xdr:rowOff>
    </xdr:to>
    <xdr:sp macro="" textlink="">
      <xdr:nvSpPr>
        <xdr:cNvPr id="263" name="フローチャート: 判断 262"/>
        <xdr:cNvSpPr/>
      </xdr:nvSpPr>
      <xdr:spPr>
        <a:xfrm>
          <a:off x="16967200" y="143473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85</xdr:row>
      <xdr:rowOff>31750</xdr:rowOff>
    </xdr:from>
    <xdr:to>
      <xdr:col>77</xdr:col>
      <xdr:colOff>44450</xdr:colOff>
      <xdr:row>87</xdr:row>
      <xdr:rowOff>33564</xdr:rowOff>
    </xdr:to>
    <xdr:cxnSp macro="">
      <xdr:nvCxnSpPr>
        <xdr:cNvPr id="264" name="直線コネクタ 263"/>
        <xdr:cNvCxnSpPr/>
      </xdr:nvCxnSpPr>
      <xdr:spPr>
        <a:xfrm flipV="1">
          <a:off x="15290800" y="14605000"/>
          <a:ext cx="889000" cy="3447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84</xdr:row>
      <xdr:rowOff>14514</xdr:rowOff>
    </xdr:from>
    <xdr:to>
      <xdr:col>77</xdr:col>
      <xdr:colOff>95250</xdr:colOff>
      <xdr:row>84</xdr:row>
      <xdr:rowOff>116114</xdr:rowOff>
    </xdr:to>
    <xdr:sp macro="" textlink="">
      <xdr:nvSpPr>
        <xdr:cNvPr id="265" name="フローチャート: 判断 264"/>
        <xdr:cNvSpPr/>
      </xdr:nvSpPr>
      <xdr:spPr>
        <a:xfrm>
          <a:off x="16129000" y="14416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82</xdr:row>
      <xdr:rowOff>126291</xdr:rowOff>
    </xdr:from>
    <xdr:ext cx="736600" cy="259045"/>
    <xdr:sp macro="" textlink="">
      <xdr:nvSpPr>
        <xdr:cNvPr id="266" name="テキスト ボックス 265"/>
        <xdr:cNvSpPr txBox="1"/>
      </xdr:nvSpPr>
      <xdr:spPr>
        <a:xfrm>
          <a:off x="15798800" y="141851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87</xdr:row>
      <xdr:rowOff>33564</xdr:rowOff>
    </xdr:from>
    <xdr:to>
      <xdr:col>72</xdr:col>
      <xdr:colOff>203200</xdr:colOff>
      <xdr:row>89</xdr:row>
      <xdr:rowOff>69850</xdr:rowOff>
    </xdr:to>
    <xdr:cxnSp macro="">
      <xdr:nvCxnSpPr>
        <xdr:cNvPr id="267" name="直線コネクタ 266"/>
        <xdr:cNvCxnSpPr/>
      </xdr:nvCxnSpPr>
      <xdr:spPr>
        <a:xfrm flipV="1">
          <a:off x="14401800" y="14949714"/>
          <a:ext cx="889000" cy="3791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85</xdr:row>
      <xdr:rowOff>84364</xdr:rowOff>
    </xdr:from>
    <xdr:to>
      <xdr:col>73</xdr:col>
      <xdr:colOff>44450</xdr:colOff>
      <xdr:row>86</xdr:row>
      <xdr:rowOff>14514</xdr:rowOff>
    </xdr:to>
    <xdr:sp macro="" textlink="">
      <xdr:nvSpPr>
        <xdr:cNvPr id="268" name="フローチャート: 判断 267"/>
        <xdr:cNvSpPr/>
      </xdr:nvSpPr>
      <xdr:spPr>
        <a:xfrm>
          <a:off x="15240000" y="146576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84</xdr:row>
      <xdr:rowOff>24691</xdr:rowOff>
    </xdr:from>
    <xdr:ext cx="762000" cy="259045"/>
    <xdr:sp macro="" textlink="">
      <xdr:nvSpPr>
        <xdr:cNvPr id="269" name="テキスト ボックス 268"/>
        <xdr:cNvSpPr txBox="1"/>
      </xdr:nvSpPr>
      <xdr:spPr>
        <a:xfrm>
          <a:off x="14909800" y="14426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87</xdr:row>
      <xdr:rowOff>68036</xdr:rowOff>
    </xdr:from>
    <xdr:to>
      <xdr:col>68</xdr:col>
      <xdr:colOff>152400</xdr:colOff>
      <xdr:row>89</xdr:row>
      <xdr:rowOff>69850</xdr:rowOff>
    </xdr:to>
    <xdr:cxnSp macro="">
      <xdr:nvCxnSpPr>
        <xdr:cNvPr id="270" name="直線コネクタ 269"/>
        <xdr:cNvCxnSpPr/>
      </xdr:nvCxnSpPr>
      <xdr:spPr>
        <a:xfrm>
          <a:off x="13512800" y="14984186"/>
          <a:ext cx="889000" cy="3447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86</xdr:row>
      <xdr:rowOff>16329</xdr:rowOff>
    </xdr:from>
    <xdr:to>
      <xdr:col>68</xdr:col>
      <xdr:colOff>203200</xdr:colOff>
      <xdr:row>86</xdr:row>
      <xdr:rowOff>117929</xdr:rowOff>
    </xdr:to>
    <xdr:sp macro="" textlink="">
      <xdr:nvSpPr>
        <xdr:cNvPr id="271" name="フローチャート: 判断 270"/>
        <xdr:cNvSpPr/>
      </xdr:nvSpPr>
      <xdr:spPr>
        <a:xfrm>
          <a:off x="14351000" y="147610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84</xdr:row>
      <xdr:rowOff>128106</xdr:rowOff>
    </xdr:from>
    <xdr:ext cx="762000" cy="259045"/>
    <xdr:sp macro="" textlink="">
      <xdr:nvSpPr>
        <xdr:cNvPr id="272" name="テキスト ボックス 271"/>
        <xdr:cNvSpPr txBox="1"/>
      </xdr:nvSpPr>
      <xdr:spPr>
        <a:xfrm>
          <a:off x="14020800" y="145299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85</xdr:row>
      <xdr:rowOff>15421</xdr:rowOff>
    </xdr:from>
    <xdr:to>
      <xdr:col>64</xdr:col>
      <xdr:colOff>152400</xdr:colOff>
      <xdr:row>85</xdr:row>
      <xdr:rowOff>117021</xdr:rowOff>
    </xdr:to>
    <xdr:sp macro="" textlink="">
      <xdr:nvSpPr>
        <xdr:cNvPr id="273" name="フローチャート: 判断 272"/>
        <xdr:cNvSpPr/>
      </xdr:nvSpPr>
      <xdr:spPr>
        <a:xfrm>
          <a:off x="13462000" y="145886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83</xdr:row>
      <xdr:rowOff>127198</xdr:rowOff>
    </xdr:from>
    <xdr:ext cx="762000" cy="259045"/>
    <xdr:sp macro="" textlink="">
      <xdr:nvSpPr>
        <xdr:cNvPr id="274" name="テキスト ボックス 273"/>
        <xdr:cNvSpPr txBox="1"/>
      </xdr:nvSpPr>
      <xdr:spPr>
        <a:xfrm>
          <a:off x="13131800" y="143575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92</xdr:row>
      <xdr:rowOff>35577</xdr:rowOff>
    </xdr:from>
    <xdr:ext cx="762000" cy="259045"/>
    <xdr:sp macro="" textlink="">
      <xdr:nvSpPr>
        <xdr:cNvPr id="275" name="テキスト ボックス 274"/>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92</xdr:row>
      <xdr:rowOff>35577</xdr:rowOff>
    </xdr:from>
    <xdr:ext cx="762000" cy="259045"/>
    <xdr:sp macro="" textlink="">
      <xdr:nvSpPr>
        <xdr:cNvPr id="276" name="テキスト ボックス 275"/>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92</xdr:row>
      <xdr:rowOff>35577</xdr:rowOff>
    </xdr:from>
    <xdr:ext cx="762000" cy="259045"/>
    <xdr:sp macro="" textlink="">
      <xdr:nvSpPr>
        <xdr:cNvPr id="277" name="テキスト ボックス 276"/>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92</xdr:row>
      <xdr:rowOff>35577</xdr:rowOff>
    </xdr:from>
    <xdr:ext cx="762000" cy="259045"/>
    <xdr:sp macro="" textlink="">
      <xdr:nvSpPr>
        <xdr:cNvPr id="278" name="テキスト ボックス 277"/>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92</xdr:row>
      <xdr:rowOff>35577</xdr:rowOff>
    </xdr:from>
    <xdr:ext cx="762000" cy="259045"/>
    <xdr:sp macro="" textlink="">
      <xdr:nvSpPr>
        <xdr:cNvPr id="279" name="テキスト ボックス 278"/>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85</xdr:row>
      <xdr:rowOff>15421</xdr:rowOff>
    </xdr:from>
    <xdr:to>
      <xdr:col>81</xdr:col>
      <xdr:colOff>95250</xdr:colOff>
      <xdr:row>85</xdr:row>
      <xdr:rowOff>117021</xdr:rowOff>
    </xdr:to>
    <xdr:sp macro="" textlink="">
      <xdr:nvSpPr>
        <xdr:cNvPr id="280" name="楕円 279"/>
        <xdr:cNvSpPr/>
      </xdr:nvSpPr>
      <xdr:spPr>
        <a:xfrm>
          <a:off x="16967200" y="145886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84</xdr:row>
      <xdr:rowOff>158948</xdr:rowOff>
    </xdr:from>
    <xdr:ext cx="762000" cy="259045"/>
    <xdr:sp macro="" textlink="">
      <xdr:nvSpPr>
        <xdr:cNvPr id="281" name="給与水準   （国との比較）該当値テキスト"/>
        <xdr:cNvSpPr txBox="1"/>
      </xdr:nvSpPr>
      <xdr:spPr>
        <a:xfrm>
          <a:off x="17106900" y="145607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99.6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84</xdr:row>
      <xdr:rowOff>152400</xdr:rowOff>
    </xdr:from>
    <xdr:to>
      <xdr:col>77</xdr:col>
      <xdr:colOff>95250</xdr:colOff>
      <xdr:row>85</xdr:row>
      <xdr:rowOff>82550</xdr:rowOff>
    </xdr:to>
    <xdr:sp macro="" textlink="">
      <xdr:nvSpPr>
        <xdr:cNvPr id="282" name="楕円 281"/>
        <xdr:cNvSpPr/>
      </xdr:nvSpPr>
      <xdr:spPr>
        <a:xfrm>
          <a:off x="16129000" y="1455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85</xdr:row>
      <xdr:rowOff>67327</xdr:rowOff>
    </xdr:from>
    <xdr:ext cx="736600" cy="259045"/>
    <xdr:sp macro="" textlink="">
      <xdr:nvSpPr>
        <xdr:cNvPr id="283" name="テキスト ボックス 282"/>
        <xdr:cNvSpPr txBox="1"/>
      </xdr:nvSpPr>
      <xdr:spPr>
        <a:xfrm>
          <a:off x="15798800" y="14640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86</xdr:row>
      <xdr:rowOff>154214</xdr:rowOff>
    </xdr:from>
    <xdr:to>
      <xdr:col>73</xdr:col>
      <xdr:colOff>44450</xdr:colOff>
      <xdr:row>87</xdr:row>
      <xdr:rowOff>84364</xdr:rowOff>
    </xdr:to>
    <xdr:sp macro="" textlink="">
      <xdr:nvSpPr>
        <xdr:cNvPr id="284" name="楕円 283"/>
        <xdr:cNvSpPr/>
      </xdr:nvSpPr>
      <xdr:spPr>
        <a:xfrm>
          <a:off x="15240000" y="148989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87</xdr:row>
      <xdr:rowOff>69141</xdr:rowOff>
    </xdr:from>
    <xdr:ext cx="762000" cy="259045"/>
    <xdr:sp macro="" textlink="">
      <xdr:nvSpPr>
        <xdr:cNvPr id="285" name="テキスト ボックス 284"/>
        <xdr:cNvSpPr txBox="1"/>
      </xdr:nvSpPr>
      <xdr:spPr>
        <a:xfrm>
          <a:off x="14909800" y="149852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100.5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89</xdr:row>
      <xdr:rowOff>19050</xdr:rowOff>
    </xdr:from>
    <xdr:to>
      <xdr:col>68</xdr:col>
      <xdr:colOff>203200</xdr:colOff>
      <xdr:row>89</xdr:row>
      <xdr:rowOff>120650</xdr:rowOff>
    </xdr:to>
    <xdr:sp macro="" textlink="">
      <xdr:nvSpPr>
        <xdr:cNvPr id="286" name="楕円 285"/>
        <xdr:cNvSpPr/>
      </xdr:nvSpPr>
      <xdr:spPr>
        <a:xfrm>
          <a:off x="14351000" y="15278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89</xdr:row>
      <xdr:rowOff>105427</xdr:rowOff>
    </xdr:from>
    <xdr:ext cx="762000" cy="259045"/>
    <xdr:sp macro="" textlink="">
      <xdr:nvSpPr>
        <xdr:cNvPr id="287" name="テキスト ボックス 286"/>
        <xdr:cNvSpPr txBox="1"/>
      </xdr:nvSpPr>
      <xdr:spPr>
        <a:xfrm>
          <a:off x="14020800" y="15364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87</xdr:row>
      <xdr:rowOff>17236</xdr:rowOff>
    </xdr:from>
    <xdr:to>
      <xdr:col>64</xdr:col>
      <xdr:colOff>152400</xdr:colOff>
      <xdr:row>87</xdr:row>
      <xdr:rowOff>118836</xdr:rowOff>
    </xdr:to>
    <xdr:sp macro="" textlink="">
      <xdr:nvSpPr>
        <xdr:cNvPr id="288" name="楕円 287"/>
        <xdr:cNvSpPr/>
      </xdr:nvSpPr>
      <xdr:spPr>
        <a:xfrm>
          <a:off x="13462000" y="149333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87</xdr:row>
      <xdr:rowOff>103613</xdr:rowOff>
    </xdr:from>
    <xdr:ext cx="762000" cy="259045"/>
    <xdr:sp macro="" textlink="">
      <xdr:nvSpPr>
        <xdr:cNvPr id="289" name="テキスト ボックス 288"/>
        <xdr:cNvSpPr txBox="1"/>
      </xdr:nvSpPr>
      <xdr:spPr>
        <a:xfrm>
          <a:off x="13131800" y="150197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51</xdr:row>
      <xdr:rowOff>82550</xdr:rowOff>
    </xdr:from>
    <xdr:to>
      <xdr:col>85</xdr:col>
      <xdr:colOff>95250</xdr:colOff>
      <xdr:row>53</xdr:row>
      <xdr:rowOff>57150</xdr:rowOff>
    </xdr:to>
    <xdr:sp macro="" textlink="">
      <xdr:nvSpPr>
        <xdr:cNvPr id="290" name="正方形/長方形 289"/>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定員管理の状況</a:t>
          </a:r>
        </a:p>
      </xdr:txBody>
    </xdr:sp>
    <xdr:clientData/>
  </xdr:twoCellAnchor>
  <xdr:oneCellAnchor>
    <xdr:from>
      <xdr:col>63</xdr:col>
      <xdr:colOff>144652</xdr:colOff>
      <xdr:row>53</xdr:row>
      <xdr:rowOff>101600</xdr:rowOff>
    </xdr:from>
    <xdr:ext cx="2263396" cy="309059"/>
    <xdr:sp macro="" textlink="">
      <xdr:nvSpPr>
        <xdr:cNvPr id="291" name="テキスト ボックス 290"/>
        <xdr:cNvSpPr txBox="1"/>
      </xdr:nvSpPr>
      <xdr:spPr>
        <a:xfrm>
          <a:off x="13346302" y="9188450"/>
          <a:ext cx="2263396"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1,000</a:t>
          </a:r>
          <a:r>
            <a:rPr kumimoji="1" lang="ja-JP" altLang="en-US" sz="1300" b="1">
              <a:latin typeface="ＭＳ Ｐゴシック" panose="020B0600070205080204" pitchFamily="50" charset="-128"/>
              <a:ea typeface="ＭＳ Ｐゴシック" panose="020B0600070205080204" pitchFamily="50" charset="-128"/>
            </a:rPr>
            <a:t>人当たり職員数</a:t>
          </a:r>
        </a:p>
      </xdr:txBody>
    </xdr:sp>
    <xdr:clientData/>
  </xdr:oneCellAnchor>
  <xdr:oneCellAnchor>
    <xdr:from>
      <xdr:col>75</xdr:col>
      <xdr:colOff>20449</xdr:colOff>
      <xdr:row>53</xdr:row>
      <xdr:rowOff>76200</xdr:rowOff>
    </xdr:from>
    <xdr:ext cx="1651000" cy="359073"/>
    <xdr:sp macro="" textlink="">
      <xdr:nvSpPr>
        <xdr:cNvPr id="292" name="テキスト ボックス 291"/>
        <xdr:cNvSpPr txBox="1"/>
      </xdr:nvSpPr>
      <xdr:spPr>
        <a:xfrm>
          <a:off x="15736699"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[5.80</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人</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52</xdr:row>
      <xdr:rowOff>165100</xdr:rowOff>
    </xdr:from>
    <xdr:to>
      <xdr:col>93</xdr:col>
      <xdr:colOff>6350</xdr:colOff>
      <xdr:row>54</xdr:row>
      <xdr:rowOff>76200</xdr:rowOff>
    </xdr:to>
    <xdr:sp macro="" textlink="">
      <xdr:nvSpPr>
        <xdr:cNvPr id="293" name="正方形/長方形 292"/>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54</xdr:row>
      <xdr:rowOff>12700</xdr:rowOff>
    </xdr:from>
    <xdr:to>
      <xdr:col>93</xdr:col>
      <xdr:colOff>6350</xdr:colOff>
      <xdr:row>55</xdr:row>
      <xdr:rowOff>95250</xdr:rowOff>
    </xdr:to>
    <xdr:sp macro="" textlink="">
      <xdr:nvSpPr>
        <xdr:cNvPr id="294" name="正方形/長方形 293"/>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52</xdr:row>
      <xdr:rowOff>165100</xdr:rowOff>
    </xdr:from>
    <xdr:to>
      <xdr:col>99</xdr:col>
      <xdr:colOff>146050</xdr:colOff>
      <xdr:row>54</xdr:row>
      <xdr:rowOff>76200</xdr:rowOff>
    </xdr:to>
    <xdr:sp macro="" textlink="">
      <xdr:nvSpPr>
        <xdr:cNvPr id="295" name="正方形/長方形 294"/>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54</xdr:row>
      <xdr:rowOff>12700</xdr:rowOff>
    </xdr:from>
    <xdr:to>
      <xdr:col>99</xdr:col>
      <xdr:colOff>146050</xdr:colOff>
      <xdr:row>55</xdr:row>
      <xdr:rowOff>95250</xdr:rowOff>
    </xdr:to>
    <xdr:sp macro="" textlink="">
      <xdr:nvSpPr>
        <xdr:cNvPr id="296" name="正方形/長方形 295"/>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8.16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52</xdr:row>
      <xdr:rowOff>165100</xdr:rowOff>
    </xdr:from>
    <xdr:to>
      <xdr:col>106</xdr:col>
      <xdr:colOff>139700</xdr:colOff>
      <xdr:row>54</xdr:row>
      <xdr:rowOff>76200</xdr:rowOff>
    </xdr:to>
    <xdr:sp macro="" textlink="">
      <xdr:nvSpPr>
        <xdr:cNvPr id="297" name="正方形/長方形 296"/>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54</xdr:row>
      <xdr:rowOff>12700</xdr:rowOff>
    </xdr:from>
    <xdr:to>
      <xdr:col>106</xdr:col>
      <xdr:colOff>139700</xdr:colOff>
      <xdr:row>55</xdr:row>
      <xdr:rowOff>95250</xdr:rowOff>
    </xdr:to>
    <xdr:sp macro="" textlink="">
      <xdr:nvSpPr>
        <xdr:cNvPr id="298" name="正方形/長方形 297"/>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6.00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55</xdr:row>
      <xdr:rowOff>158750</xdr:rowOff>
    </xdr:from>
    <xdr:to>
      <xdr:col>85</xdr:col>
      <xdr:colOff>95250</xdr:colOff>
      <xdr:row>70</xdr:row>
      <xdr:rowOff>0</xdr:rowOff>
    </xdr:to>
    <xdr:sp macro="" textlink="">
      <xdr:nvSpPr>
        <xdr:cNvPr id="299" name="正方形/長方形 298"/>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115</xdr:col>
      <xdr:colOff>31750</xdr:colOff>
      <xdr:row>70</xdr:row>
      <xdr:rowOff>0</xdr:rowOff>
    </xdr:to>
    <xdr:sp macro="" textlink="">
      <xdr:nvSpPr>
        <xdr:cNvPr id="300" name="正方形/長方形 299"/>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104</xdr:col>
      <xdr:colOff>114300</xdr:colOff>
      <xdr:row>57</xdr:row>
      <xdr:rowOff>69850</xdr:rowOff>
    </xdr:to>
    <xdr:sp macro="" textlink="">
      <xdr:nvSpPr>
        <xdr:cNvPr id="301" name="正方形/長方形 300"/>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1,000</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人当たり職員数の分析欄</a:t>
          </a:r>
        </a:p>
      </xdr:txBody>
    </xdr:sp>
    <xdr:clientData/>
  </xdr:twoCellAnchor>
  <xdr:twoCellAnchor>
    <xdr:from>
      <xdr:col>86</xdr:col>
      <xdr:colOff>203200</xdr:colOff>
      <xdr:row>57</xdr:row>
      <xdr:rowOff>133350</xdr:rowOff>
    </xdr:from>
    <xdr:to>
      <xdr:col>114</xdr:col>
      <xdr:colOff>114300</xdr:colOff>
      <xdr:row>69</xdr:row>
      <xdr:rowOff>107950</xdr:rowOff>
    </xdr:to>
    <xdr:sp macro="" textlink="" fLocksText="0">
      <xdr:nvSpPr>
        <xdr:cNvPr id="302" name="テキスト ボックス 301"/>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solidFill>
                <a:schemeClr val="dk1"/>
              </a:solidFill>
              <a:effectLst/>
              <a:latin typeface="ＭＳ Ｐゴシック" panose="020B0600070205080204" pitchFamily="50" charset="-128"/>
              <a:ea typeface="ＭＳ Ｐゴシック" panose="020B0600070205080204" pitchFamily="50" charset="-128"/>
              <a:cs typeface="+mn-cs"/>
            </a:rPr>
            <a:t>　</a:t>
          </a:r>
          <a:r>
            <a:rPr kumimoji="1" lang="ja-JP" altLang="ja-JP" sz="1300">
              <a:solidFill>
                <a:schemeClr val="dk1"/>
              </a:solidFill>
              <a:effectLst/>
              <a:latin typeface="ＭＳ Ｐゴシック" panose="020B0600070205080204" pitchFamily="50" charset="-128"/>
              <a:ea typeface="ＭＳ Ｐゴシック" panose="020B0600070205080204" pitchFamily="50" charset="-128"/>
              <a:cs typeface="+mn-cs"/>
            </a:rPr>
            <a:t>平成</a:t>
          </a:r>
          <a:r>
            <a:rPr kumimoji="1" lang="en-US" altLang="ja-JP" sz="1300">
              <a:solidFill>
                <a:schemeClr val="dk1"/>
              </a:solidFill>
              <a:effectLst/>
              <a:latin typeface="ＭＳ Ｐゴシック" panose="020B0600070205080204" pitchFamily="50" charset="-128"/>
              <a:ea typeface="ＭＳ Ｐゴシック" panose="020B0600070205080204" pitchFamily="50" charset="-128"/>
              <a:cs typeface="+mn-cs"/>
            </a:rPr>
            <a:t>29</a:t>
          </a:r>
          <a:r>
            <a:rPr kumimoji="1" lang="ja-JP" altLang="ja-JP" sz="1300">
              <a:solidFill>
                <a:schemeClr val="dk1"/>
              </a:solidFill>
              <a:effectLst/>
              <a:latin typeface="ＭＳ Ｐゴシック" panose="020B0600070205080204" pitchFamily="50" charset="-128"/>
              <a:ea typeface="ＭＳ Ｐゴシック" panose="020B0600070205080204" pitchFamily="50" charset="-128"/>
              <a:cs typeface="+mn-cs"/>
            </a:rPr>
            <a:t>年</a:t>
          </a:r>
          <a:r>
            <a:rPr kumimoji="1" lang="en-US" altLang="ja-JP" sz="1300">
              <a:solidFill>
                <a:schemeClr val="dk1"/>
              </a:solidFill>
              <a:effectLst/>
              <a:latin typeface="ＭＳ Ｐゴシック" panose="020B0600070205080204" pitchFamily="50" charset="-128"/>
              <a:ea typeface="ＭＳ Ｐゴシック" panose="020B0600070205080204" pitchFamily="50" charset="-128"/>
              <a:cs typeface="+mn-cs"/>
            </a:rPr>
            <a:t>12</a:t>
          </a:r>
          <a:r>
            <a:rPr kumimoji="1" lang="ja-JP" altLang="ja-JP" sz="1300">
              <a:solidFill>
                <a:schemeClr val="dk1"/>
              </a:solidFill>
              <a:effectLst/>
              <a:latin typeface="ＭＳ Ｐゴシック" panose="020B0600070205080204" pitchFamily="50" charset="-128"/>
              <a:ea typeface="ＭＳ Ｐゴシック" panose="020B0600070205080204" pitchFamily="50" charset="-128"/>
              <a:cs typeface="+mn-cs"/>
            </a:rPr>
            <a:t>月に策定した「練馬区職員定数管理計画」に基づき、職種構成を適正化するとともに、職員定数の管理を見直し、削減を進めている。</a:t>
          </a:r>
          <a:endParaRPr lang="ja-JP" altLang="ja-JP" sz="1300">
            <a:effectLst/>
            <a:latin typeface="ＭＳ Ｐゴシック" panose="020B0600070205080204" pitchFamily="50" charset="-128"/>
            <a:ea typeface="ＭＳ Ｐゴシック" panose="020B0600070205080204" pitchFamily="50" charset="-128"/>
          </a:endParaRPr>
        </a:p>
        <a:p>
          <a:r>
            <a:rPr kumimoji="1" lang="ja-JP" altLang="ja-JP" sz="1300">
              <a:solidFill>
                <a:schemeClr val="dk1"/>
              </a:solidFill>
              <a:effectLst/>
              <a:latin typeface="ＭＳ Ｐゴシック" panose="020B0600070205080204" pitchFamily="50" charset="-128"/>
              <a:ea typeface="ＭＳ Ｐゴシック" panose="020B0600070205080204" pitchFamily="50" charset="-128"/>
              <a:cs typeface="+mn-cs"/>
            </a:rPr>
            <a:t>　民間が担えることは民間に任せ、行政が責任を持つべき分野において、区が役割を果たしていくため、適正な事業執行体制の確保に努めていく。</a:t>
          </a:r>
          <a:endParaRPr lang="ja-JP" altLang="ja-JP" sz="1300">
            <a:effectLst/>
            <a:latin typeface="ＭＳ Ｐゴシック" panose="020B0600070205080204" pitchFamily="50" charset="-128"/>
            <a:ea typeface="ＭＳ Ｐゴシック" panose="020B0600070205080204" pitchFamily="50" charset="-128"/>
          </a:endParaRPr>
        </a:p>
      </xdr:txBody>
    </xdr:sp>
    <xdr:clientData/>
  </xdr:twoCellAnchor>
  <xdr:oneCellAnchor>
    <xdr:from>
      <xdr:col>61</xdr:col>
      <xdr:colOff>6350</xdr:colOff>
      <xdr:row>54</xdr:row>
      <xdr:rowOff>139700</xdr:rowOff>
    </xdr:from>
    <xdr:ext cx="349839" cy="225703"/>
    <xdr:sp macro="" textlink="">
      <xdr:nvSpPr>
        <xdr:cNvPr id="303" name="テキスト ボックス 302"/>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人</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70</xdr:row>
      <xdr:rowOff>0</xdr:rowOff>
    </xdr:from>
    <xdr:to>
      <xdr:col>85</xdr:col>
      <xdr:colOff>95250</xdr:colOff>
      <xdr:row>70</xdr:row>
      <xdr:rowOff>0</xdr:rowOff>
    </xdr:to>
    <xdr:cxnSp macro="">
      <xdr:nvCxnSpPr>
        <xdr:cNvPr id="304" name="直線コネクタ 303"/>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69</xdr:row>
      <xdr:rowOff>29227</xdr:rowOff>
    </xdr:from>
    <xdr:ext cx="762000" cy="259045"/>
    <xdr:sp macro="" textlink="">
      <xdr:nvSpPr>
        <xdr:cNvPr id="305" name="テキスト ボックス 304"/>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67</xdr:row>
      <xdr:rowOff>169635</xdr:rowOff>
    </xdr:from>
    <xdr:to>
      <xdr:col>85</xdr:col>
      <xdr:colOff>95250</xdr:colOff>
      <xdr:row>67</xdr:row>
      <xdr:rowOff>169635</xdr:rowOff>
    </xdr:to>
    <xdr:cxnSp macro="">
      <xdr:nvCxnSpPr>
        <xdr:cNvPr id="306" name="直線コネクタ 305"/>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67</xdr:row>
      <xdr:rowOff>27412</xdr:rowOff>
    </xdr:from>
    <xdr:ext cx="762000" cy="259045"/>
    <xdr:sp macro="" textlink="">
      <xdr:nvSpPr>
        <xdr:cNvPr id="307" name="テキスト ボックス 306"/>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65</xdr:row>
      <xdr:rowOff>167822</xdr:rowOff>
    </xdr:from>
    <xdr:to>
      <xdr:col>85</xdr:col>
      <xdr:colOff>95250</xdr:colOff>
      <xdr:row>65</xdr:row>
      <xdr:rowOff>167822</xdr:rowOff>
    </xdr:to>
    <xdr:cxnSp macro="">
      <xdr:nvCxnSpPr>
        <xdr:cNvPr id="308" name="直線コネクタ 307"/>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65</xdr:row>
      <xdr:rowOff>25599</xdr:rowOff>
    </xdr:from>
    <xdr:ext cx="762000" cy="259045"/>
    <xdr:sp macro="" textlink="">
      <xdr:nvSpPr>
        <xdr:cNvPr id="309" name="テキスト ボックス 308"/>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63</xdr:row>
      <xdr:rowOff>166007</xdr:rowOff>
    </xdr:from>
    <xdr:to>
      <xdr:col>85</xdr:col>
      <xdr:colOff>95250</xdr:colOff>
      <xdr:row>63</xdr:row>
      <xdr:rowOff>166007</xdr:rowOff>
    </xdr:to>
    <xdr:cxnSp macro="">
      <xdr:nvCxnSpPr>
        <xdr:cNvPr id="310" name="直線コネクタ 309"/>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63</xdr:row>
      <xdr:rowOff>23784</xdr:rowOff>
    </xdr:from>
    <xdr:ext cx="762000" cy="259045"/>
    <xdr:sp macro="" textlink="">
      <xdr:nvSpPr>
        <xdr:cNvPr id="311" name="テキスト ボックス 310"/>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61</xdr:row>
      <xdr:rowOff>164193</xdr:rowOff>
    </xdr:from>
    <xdr:to>
      <xdr:col>85</xdr:col>
      <xdr:colOff>95250</xdr:colOff>
      <xdr:row>61</xdr:row>
      <xdr:rowOff>164193</xdr:rowOff>
    </xdr:to>
    <xdr:cxnSp macro="">
      <xdr:nvCxnSpPr>
        <xdr:cNvPr id="312" name="直線コネクタ 311"/>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61</xdr:row>
      <xdr:rowOff>21970</xdr:rowOff>
    </xdr:from>
    <xdr:ext cx="762000" cy="259045"/>
    <xdr:sp macro="" textlink="">
      <xdr:nvSpPr>
        <xdr:cNvPr id="313" name="テキスト ボックス 312"/>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59</xdr:row>
      <xdr:rowOff>162378</xdr:rowOff>
    </xdr:from>
    <xdr:to>
      <xdr:col>85</xdr:col>
      <xdr:colOff>95250</xdr:colOff>
      <xdr:row>59</xdr:row>
      <xdr:rowOff>162378</xdr:rowOff>
    </xdr:to>
    <xdr:cxnSp macro="">
      <xdr:nvCxnSpPr>
        <xdr:cNvPr id="314" name="直線コネクタ 313"/>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59</xdr:row>
      <xdr:rowOff>20155</xdr:rowOff>
    </xdr:from>
    <xdr:ext cx="762000" cy="259045"/>
    <xdr:sp macro="" textlink="">
      <xdr:nvSpPr>
        <xdr:cNvPr id="315" name="テキスト ボックス 314"/>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57</xdr:row>
      <xdr:rowOff>160565</xdr:rowOff>
    </xdr:from>
    <xdr:to>
      <xdr:col>85</xdr:col>
      <xdr:colOff>95250</xdr:colOff>
      <xdr:row>57</xdr:row>
      <xdr:rowOff>160565</xdr:rowOff>
    </xdr:to>
    <xdr:cxnSp macro="">
      <xdr:nvCxnSpPr>
        <xdr:cNvPr id="316" name="直線コネクタ 315"/>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57</xdr:row>
      <xdr:rowOff>18342</xdr:rowOff>
    </xdr:from>
    <xdr:ext cx="762000" cy="259045"/>
    <xdr:sp macro="" textlink="">
      <xdr:nvSpPr>
        <xdr:cNvPr id="317" name="テキスト ボックス 316"/>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55</xdr:row>
      <xdr:rowOff>158750</xdr:rowOff>
    </xdr:to>
    <xdr:cxnSp macro="">
      <xdr:nvCxnSpPr>
        <xdr:cNvPr id="318" name="直線コネクタ 317"/>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55</xdr:row>
      <xdr:rowOff>16527</xdr:rowOff>
    </xdr:from>
    <xdr:ext cx="762000" cy="259045"/>
    <xdr:sp macro="" textlink="">
      <xdr:nvSpPr>
        <xdr:cNvPr id="319" name="テキスト ボックス 318"/>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70</xdr:row>
      <xdr:rowOff>0</xdr:rowOff>
    </xdr:to>
    <xdr:sp macro="" textlink="">
      <xdr:nvSpPr>
        <xdr:cNvPr id="320"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59</xdr:row>
      <xdr:rowOff>32536</xdr:rowOff>
    </xdr:from>
    <xdr:to>
      <xdr:col>81</xdr:col>
      <xdr:colOff>44450</xdr:colOff>
      <xdr:row>67</xdr:row>
      <xdr:rowOff>21409</xdr:rowOff>
    </xdr:to>
    <xdr:cxnSp macro="">
      <xdr:nvCxnSpPr>
        <xdr:cNvPr id="321" name="直線コネクタ 320"/>
        <xdr:cNvCxnSpPr/>
      </xdr:nvCxnSpPr>
      <xdr:spPr>
        <a:xfrm flipV="1">
          <a:off x="17018000" y="10148086"/>
          <a:ext cx="0" cy="1360473"/>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66</xdr:row>
      <xdr:rowOff>164936</xdr:rowOff>
    </xdr:from>
    <xdr:ext cx="762000" cy="259045"/>
    <xdr:sp macro="" textlink="">
      <xdr:nvSpPr>
        <xdr:cNvPr id="322" name="定員管理の状況最小値テキスト"/>
        <xdr:cNvSpPr txBox="1"/>
      </xdr:nvSpPr>
      <xdr:spPr>
        <a:xfrm>
          <a:off x="17106900" y="114806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16.71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67</xdr:row>
      <xdr:rowOff>21409</xdr:rowOff>
    </xdr:from>
    <xdr:to>
      <xdr:col>81</xdr:col>
      <xdr:colOff>133350</xdr:colOff>
      <xdr:row>67</xdr:row>
      <xdr:rowOff>21409</xdr:rowOff>
    </xdr:to>
    <xdr:cxnSp macro="">
      <xdr:nvCxnSpPr>
        <xdr:cNvPr id="323" name="直線コネクタ 322"/>
        <xdr:cNvCxnSpPr/>
      </xdr:nvCxnSpPr>
      <xdr:spPr>
        <a:xfrm>
          <a:off x="16929100" y="1150855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57</xdr:row>
      <xdr:rowOff>118913</xdr:rowOff>
    </xdr:from>
    <xdr:ext cx="762000" cy="259045"/>
    <xdr:sp macro="" textlink="">
      <xdr:nvSpPr>
        <xdr:cNvPr id="324" name="定員管理の状況最大値テキスト"/>
        <xdr:cNvSpPr txBox="1"/>
      </xdr:nvSpPr>
      <xdr:spPr>
        <a:xfrm>
          <a:off x="17106900" y="9891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59</xdr:row>
      <xdr:rowOff>32536</xdr:rowOff>
    </xdr:from>
    <xdr:to>
      <xdr:col>81</xdr:col>
      <xdr:colOff>133350</xdr:colOff>
      <xdr:row>59</xdr:row>
      <xdr:rowOff>32536</xdr:rowOff>
    </xdr:to>
    <xdr:cxnSp macro="">
      <xdr:nvCxnSpPr>
        <xdr:cNvPr id="325" name="直線コネクタ 324"/>
        <xdr:cNvCxnSpPr/>
      </xdr:nvCxnSpPr>
      <xdr:spPr>
        <a:xfrm>
          <a:off x="16929100" y="101480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59</xdr:row>
      <xdr:rowOff>139398</xdr:rowOff>
    </xdr:from>
    <xdr:to>
      <xdr:col>81</xdr:col>
      <xdr:colOff>44450</xdr:colOff>
      <xdr:row>59</xdr:row>
      <xdr:rowOff>143994</xdr:rowOff>
    </xdr:to>
    <xdr:cxnSp macro="">
      <xdr:nvCxnSpPr>
        <xdr:cNvPr id="326" name="直線コネクタ 325"/>
        <xdr:cNvCxnSpPr/>
      </xdr:nvCxnSpPr>
      <xdr:spPr>
        <a:xfrm flipV="1">
          <a:off x="16179800" y="10254948"/>
          <a:ext cx="838200" cy="45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59</xdr:row>
      <xdr:rowOff>124175</xdr:rowOff>
    </xdr:from>
    <xdr:ext cx="762000" cy="259045"/>
    <xdr:sp macro="" textlink="">
      <xdr:nvSpPr>
        <xdr:cNvPr id="327" name="定員管理の状況平均値テキスト"/>
        <xdr:cNvSpPr txBox="1"/>
      </xdr:nvSpPr>
      <xdr:spPr>
        <a:xfrm>
          <a:off x="17106900" y="1023972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6.27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59</xdr:row>
      <xdr:rowOff>142603</xdr:rowOff>
    </xdr:from>
    <xdr:to>
      <xdr:col>81</xdr:col>
      <xdr:colOff>95250</xdr:colOff>
      <xdr:row>60</xdr:row>
      <xdr:rowOff>72753</xdr:rowOff>
    </xdr:to>
    <xdr:sp macro="" textlink="">
      <xdr:nvSpPr>
        <xdr:cNvPr id="328" name="フローチャート: 判断 327"/>
        <xdr:cNvSpPr/>
      </xdr:nvSpPr>
      <xdr:spPr>
        <a:xfrm>
          <a:off x="16967200" y="1025815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59</xdr:row>
      <xdr:rowOff>143994</xdr:rowOff>
    </xdr:from>
    <xdr:to>
      <xdr:col>77</xdr:col>
      <xdr:colOff>44450</xdr:colOff>
      <xdr:row>59</xdr:row>
      <xdr:rowOff>152037</xdr:rowOff>
    </xdr:to>
    <xdr:cxnSp macro="">
      <xdr:nvCxnSpPr>
        <xdr:cNvPr id="329" name="直線コネクタ 328"/>
        <xdr:cNvCxnSpPr/>
      </xdr:nvCxnSpPr>
      <xdr:spPr>
        <a:xfrm flipV="1">
          <a:off x="15290800" y="10259544"/>
          <a:ext cx="889000" cy="80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59</xdr:row>
      <xdr:rowOff>146050</xdr:rowOff>
    </xdr:from>
    <xdr:to>
      <xdr:col>77</xdr:col>
      <xdr:colOff>95250</xdr:colOff>
      <xdr:row>60</xdr:row>
      <xdr:rowOff>76200</xdr:rowOff>
    </xdr:to>
    <xdr:sp macro="" textlink="">
      <xdr:nvSpPr>
        <xdr:cNvPr id="330" name="フローチャート: 判断 329"/>
        <xdr:cNvSpPr/>
      </xdr:nvSpPr>
      <xdr:spPr>
        <a:xfrm>
          <a:off x="16129000" y="10261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60</xdr:row>
      <xdr:rowOff>60977</xdr:rowOff>
    </xdr:from>
    <xdr:ext cx="736600" cy="259045"/>
    <xdr:sp macro="" textlink="">
      <xdr:nvSpPr>
        <xdr:cNvPr id="331" name="テキスト ボックス 330"/>
        <xdr:cNvSpPr txBox="1"/>
      </xdr:nvSpPr>
      <xdr:spPr>
        <a:xfrm>
          <a:off x="15798800" y="103479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59</xdr:row>
      <xdr:rowOff>150888</xdr:rowOff>
    </xdr:from>
    <xdr:to>
      <xdr:col>72</xdr:col>
      <xdr:colOff>203200</xdr:colOff>
      <xdr:row>59</xdr:row>
      <xdr:rowOff>152037</xdr:rowOff>
    </xdr:to>
    <xdr:cxnSp macro="">
      <xdr:nvCxnSpPr>
        <xdr:cNvPr id="332" name="直線コネクタ 331"/>
        <xdr:cNvCxnSpPr/>
      </xdr:nvCxnSpPr>
      <xdr:spPr>
        <a:xfrm>
          <a:off x="14401800" y="10266438"/>
          <a:ext cx="889000" cy="11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59</xdr:row>
      <xdr:rowOff>138006</xdr:rowOff>
    </xdr:from>
    <xdr:to>
      <xdr:col>73</xdr:col>
      <xdr:colOff>44450</xdr:colOff>
      <xdr:row>60</xdr:row>
      <xdr:rowOff>68156</xdr:rowOff>
    </xdr:to>
    <xdr:sp macro="" textlink="">
      <xdr:nvSpPr>
        <xdr:cNvPr id="333" name="フローチャート: 判断 332"/>
        <xdr:cNvSpPr/>
      </xdr:nvSpPr>
      <xdr:spPr>
        <a:xfrm>
          <a:off x="15240000" y="102535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60</xdr:row>
      <xdr:rowOff>52933</xdr:rowOff>
    </xdr:from>
    <xdr:ext cx="762000" cy="259045"/>
    <xdr:sp macro="" textlink="">
      <xdr:nvSpPr>
        <xdr:cNvPr id="334" name="テキスト ボックス 333"/>
        <xdr:cNvSpPr txBox="1"/>
      </xdr:nvSpPr>
      <xdr:spPr>
        <a:xfrm>
          <a:off x="14909800" y="103399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59</xdr:row>
      <xdr:rowOff>147441</xdr:rowOff>
    </xdr:from>
    <xdr:to>
      <xdr:col>68</xdr:col>
      <xdr:colOff>152400</xdr:colOff>
      <xdr:row>59</xdr:row>
      <xdr:rowOff>150888</xdr:rowOff>
    </xdr:to>
    <xdr:cxnSp macro="">
      <xdr:nvCxnSpPr>
        <xdr:cNvPr id="335" name="直線コネクタ 334"/>
        <xdr:cNvCxnSpPr/>
      </xdr:nvCxnSpPr>
      <xdr:spPr>
        <a:xfrm>
          <a:off x="13512800" y="10262991"/>
          <a:ext cx="889000" cy="34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59</xdr:row>
      <xdr:rowOff>136858</xdr:rowOff>
    </xdr:from>
    <xdr:to>
      <xdr:col>68</xdr:col>
      <xdr:colOff>203200</xdr:colOff>
      <xdr:row>60</xdr:row>
      <xdr:rowOff>67008</xdr:rowOff>
    </xdr:to>
    <xdr:sp macro="" textlink="">
      <xdr:nvSpPr>
        <xdr:cNvPr id="336" name="フローチャート: 判断 335"/>
        <xdr:cNvSpPr/>
      </xdr:nvSpPr>
      <xdr:spPr>
        <a:xfrm>
          <a:off x="14351000" y="102524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60</xdr:row>
      <xdr:rowOff>51785</xdr:rowOff>
    </xdr:from>
    <xdr:ext cx="762000" cy="259045"/>
    <xdr:sp macro="" textlink="">
      <xdr:nvSpPr>
        <xdr:cNvPr id="337" name="テキスト ボックス 336"/>
        <xdr:cNvSpPr txBox="1"/>
      </xdr:nvSpPr>
      <xdr:spPr>
        <a:xfrm>
          <a:off x="14020800" y="103387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59</xdr:row>
      <xdr:rowOff>143752</xdr:rowOff>
    </xdr:from>
    <xdr:to>
      <xdr:col>64</xdr:col>
      <xdr:colOff>152400</xdr:colOff>
      <xdr:row>60</xdr:row>
      <xdr:rowOff>73902</xdr:rowOff>
    </xdr:to>
    <xdr:sp macro="" textlink="">
      <xdr:nvSpPr>
        <xdr:cNvPr id="338" name="フローチャート: 判断 337"/>
        <xdr:cNvSpPr/>
      </xdr:nvSpPr>
      <xdr:spPr>
        <a:xfrm>
          <a:off x="134620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60</xdr:row>
      <xdr:rowOff>58679</xdr:rowOff>
    </xdr:from>
    <xdr:ext cx="762000" cy="259045"/>
    <xdr:sp macro="" textlink="">
      <xdr:nvSpPr>
        <xdr:cNvPr id="339" name="テキスト ボックス 338"/>
        <xdr:cNvSpPr txBox="1"/>
      </xdr:nvSpPr>
      <xdr:spPr>
        <a:xfrm>
          <a:off x="13131800" y="103456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69</xdr:row>
      <xdr:rowOff>168927</xdr:rowOff>
    </xdr:from>
    <xdr:ext cx="762000" cy="259045"/>
    <xdr:sp macro="" textlink="">
      <xdr:nvSpPr>
        <xdr:cNvPr id="340" name="テキスト ボックス 339"/>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69</xdr:row>
      <xdr:rowOff>168927</xdr:rowOff>
    </xdr:from>
    <xdr:ext cx="762000" cy="259045"/>
    <xdr:sp macro="" textlink="">
      <xdr:nvSpPr>
        <xdr:cNvPr id="341" name="テキスト ボックス 340"/>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69</xdr:row>
      <xdr:rowOff>168927</xdr:rowOff>
    </xdr:from>
    <xdr:ext cx="762000" cy="259045"/>
    <xdr:sp macro="" textlink="">
      <xdr:nvSpPr>
        <xdr:cNvPr id="342" name="テキスト ボックス 341"/>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69</xdr:row>
      <xdr:rowOff>168927</xdr:rowOff>
    </xdr:from>
    <xdr:ext cx="762000" cy="259045"/>
    <xdr:sp macro="" textlink="">
      <xdr:nvSpPr>
        <xdr:cNvPr id="343" name="テキスト ボックス 342"/>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69</xdr:row>
      <xdr:rowOff>168927</xdr:rowOff>
    </xdr:from>
    <xdr:ext cx="762000" cy="259045"/>
    <xdr:sp macro="" textlink="">
      <xdr:nvSpPr>
        <xdr:cNvPr id="344" name="テキスト ボックス 343"/>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59</xdr:row>
      <xdr:rowOff>88598</xdr:rowOff>
    </xdr:from>
    <xdr:to>
      <xdr:col>81</xdr:col>
      <xdr:colOff>95250</xdr:colOff>
      <xdr:row>60</xdr:row>
      <xdr:rowOff>18748</xdr:rowOff>
    </xdr:to>
    <xdr:sp macro="" textlink="">
      <xdr:nvSpPr>
        <xdr:cNvPr id="345" name="楕円 344"/>
        <xdr:cNvSpPr/>
      </xdr:nvSpPr>
      <xdr:spPr>
        <a:xfrm>
          <a:off x="16967200" y="102041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59</xdr:row>
      <xdr:rowOff>9875</xdr:rowOff>
    </xdr:from>
    <xdr:ext cx="762000" cy="259045"/>
    <xdr:sp macro="" textlink="">
      <xdr:nvSpPr>
        <xdr:cNvPr id="346" name="定員管理の状況該当値テキスト"/>
        <xdr:cNvSpPr txBox="1"/>
      </xdr:nvSpPr>
      <xdr:spPr>
        <a:xfrm>
          <a:off x="17106900" y="101254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5.80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59</xdr:row>
      <xdr:rowOff>93194</xdr:rowOff>
    </xdr:from>
    <xdr:to>
      <xdr:col>77</xdr:col>
      <xdr:colOff>95250</xdr:colOff>
      <xdr:row>60</xdr:row>
      <xdr:rowOff>23344</xdr:rowOff>
    </xdr:to>
    <xdr:sp macro="" textlink="">
      <xdr:nvSpPr>
        <xdr:cNvPr id="347" name="楕円 346"/>
        <xdr:cNvSpPr/>
      </xdr:nvSpPr>
      <xdr:spPr>
        <a:xfrm>
          <a:off x="16129000" y="102087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58</xdr:row>
      <xdr:rowOff>33521</xdr:rowOff>
    </xdr:from>
    <xdr:ext cx="736600" cy="259045"/>
    <xdr:sp macro="" textlink="">
      <xdr:nvSpPr>
        <xdr:cNvPr id="348" name="テキスト ボックス 347"/>
        <xdr:cNvSpPr txBox="1"/>
      </xdr:nvSpPr>
      <xdr:spPr>
        <a:xfrm>
          <a:off x="15798800" y="997762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59</xdr:row>
      <xdr:rowOff>101237</xdr:rowOff>
    </xdr:from>
    <xdr:to>
      <xdr:col>73</xdr:col>
      <xdr:colOff>44450</xdr:colOff>
      <xdr:row>60</xdr:row>
      <xdr:rowOff>31387</xdr:rowOff>
    </xdr:to>
    <xdr:sp macro="" textlink="">
      <xdr:nvSpPr>
        <xdr:cNvPr id="349" name="楕円 348"/>
        <xdr:cNvSpPr/>
      </xdr:nvSpPr>
      <xdr:spPr>
        <a:xfrm>
          <a:off x="15240000" y="102167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58</xdr:row>
      <xdr:rowOff>41564</xdr:rowOff>
    </xdr:from>
    <xdr:ext cx="762000" cy="259045"/>
    <xdr:sp macro="" textlink="">
      <xdr:nvSpPr>
        <xdr:cNvPr id="350" name="テキスト ボックス 349"/>
        <xdr:cNvSpPr txBox="1"/>
      </xdr:nvSpPr>
      <xdr:spPr>
        <a:xfrm>
          <a:off x="14909800" y="998566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59</xdr:row>
      <xdr:rowOff>100088</xdr:rowOff>
    </xdr:from>
    <xdr:to>
      <xdr:col>68</xdr:col>
      <xdr:colOff>203200</xdr:colOff>
      <xdr:row>60</xdr:row>
      <xdr:rowOff>30238</xdr:rowOff>
    </xdr:to>
    <xdr:sp macro="" textlink="">
      <xdr:nvSpPr>
        <xdr:cNvPr id="351" name="楕円 350"/>
        <xdr:cNvSpPr/>
      </xdr:nvSpPr>
      <xdr:spPr>
        <a:xfrm>
          <a:off x="14351000" y="102156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58</xdr:row>
      <xdr:rowOff>40415</xdr:rowOff>
    </xdr:from>
    <xdr:ext cx="762000" cy="259045"/>
    <xdr:sp macro="" textlink="">
      <xdr:nvSpPr>
        <xdr:cNvPr id="352" name="テキスト ボックス 351"/>
        <xdr:cNvSpPr txBox="1"/>
      </xdr:nvSpPr>
      <xdr:spPr>
        <a:xfrm>
          <a:off x="14020800" y="99845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59</xdr:row>
      <xdr:rowOff>96641</xdr:rowOff>
    </xdr:from>
    <xdr:to>
      <xdr:col>64</xdr:col>
      <xdr:colOff>152400</xdr:colOff>
      <xdr:row>60</xdr:row>
      <xdr:rowOff>26791</xdr:rowOff>
    </xdr:to>
    <xdr:sp macro="" textlink="">
      <xdr:nvSpPr>
        <xdr:cNvPr id="353" name="楕円 352"/>
        <xdr:cNvSpPr/>
      </xdr:nvSpPr>
      <xdr:spPr>
        <a:xfrm>
          <a:off x="13462000" y="102121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58</xdr:row>
      <xdr:rowOff>36968</xdr:rowOff>
    </xdr:from>
    <xdr:ext cx="762000" cy="259045"/>
    <xdr:sp macro="" textlink="">
      <xdr:nvSpPr>
        <xdr:cNvPr id="354" name="テキスト ボックス 353"/>
        <xdr:cNvSpPr txBox="1"/>
      </xdr:nvSpPr>
      <xdr:spPr>
        <a:xfrm>
          <a:off x="13131800" y="998106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29</xdr:row>
      <xdr:rowOff>44450</xdr:rowOff>
    </xdr:from>
    <xdr:to>
      <xdr:col>85</xdr:col>
      <xdr:colOff>95250</xdr:colOff>
      <xdr:row>31</xdr:row>
      <xdr:rowOff>19050</xdr:rowOff>
    </xdr:to>
    <xdr:sp macro="" textlink="">
      <xdr:nvSpPr>
        <xdr:cNvPr id="355" name="正方形/長方形 354"/>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公債費負担の状況</a:t>
          </a:r>
        </a:p>
      </xdr:txBody>
    </xdr:sp>
    <xdr:clientData/>
  </xdr:twoCellAnchor>
  <xdr:oneCellAnchor>
    <xdr:from>
      <xdr:col>65</xdr:col>
      <xdr:colOff>54424</xdr:colOff>
      <xdr:row>31</xdr:row>
      <xdr:rowOff>63500</xdr:rowOff>
    </xdr:from>
    <xdr:ext cx="1605652" cy="309059"/>
    <xdr:sp macro="" textlink="">
      <xdr:nvSpPr>
        <xdr:cNvPr id="356" name="テキスト ボックス 355"/>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実質公債費比率</a:t>
          </a:r>
        </a:p>
      </xdr:txBody>
    </xdr:sp>
    <xdr:clientData/>
  </xdr:oneCellAnchor>
  <xdr:oneCellAnchor>
    <xdr:from>
      <xdr:col>73</xdr:col>
      <xdr:colOff>110676</xdr:colOff>
      <xdr:row>31</xdr:row>
      <xdr:rowOff>38100</xdr:rowOff>
    </xdr:from>
    <xdr:ext cx="1651000" cy="359073"/>
    <xdr:sp macro="" textlink="">
      <xdr:nvSpPr>
        <xdr:cNvPr id="357" name="テキスト ボックス 356"/>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 3.1%]</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30</xdr:row>
      <xdr:rowOff>127000</xdr:rowOff>
    </xdr:from>
    <xdr:to>
      <xdr:col>93</xdr:col>
      <xdr:colOff>6350</xdr:colOff>
      <xdr:row>32</xdr:row>
      <xdr:rowOff>38100</xdr:rowOff>
    </xdr:to>
    <xdr:sp macro="" textlink="">
      <xdr:nvSpPr>
        <xdr:cNvPr id="358" name="正方形/長方形 357"/>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31</xdr:row>
      <xdr:rowOff>146050</xdr:rowOff>
    </xdr:from>
    <xdr:to>
      <xdr:col>93</xdr:col>
      <xdr:colOff>6350</xdr:colOff>
      <xdr:row>33</xdr:row>
      <xdr:rowOff>57150</xdr:rowOff>
    </xdr:to>
    <xdr:sp macro="" textlink="">
      <xdr:nvSpPr>
        <xdr:cNvPr id="359" name="正方形/長方形 358"/>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30</xdr:row>
      <xdr:rowOff>127000</xdr:rowOff>
    </xdr:from>
    <xdr:to>
      <xdr:col>99</xdr:col>
      <xdr:colOff>146050</xdr:colOff>
      <xdr:row>32</xdr:row>
      <xdr:rowOff>38100</xdr:rowOff>
    </xdr:to>
    <xdr:sp macro="" textlink="">
      <xdr:nvSpPr>
        <xdr:cNvPr id="360" name="正方形/長方形 359"/>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31</xdr:row>
      <xdr:rowOff>146050</xdr:rowOff>
    </xdr:from>
    <xdr:to>
      <xdr:col>99</xdr:col>
      <xdr:colOff>146050</xdr:colOff>
      <xdr:row>33</xdr:row>
      <xdr:rowOff>57150</xdr:rowOff>
    </xdr:to>
    <xdr:sp macro="" textlink="">
      <xdr:nvSpPr>
        <xdr:cNvPr id="361" name="正方形/長方形 360"/>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30</xdr:row>
      <xdr:rowOff>127000</xdr:rowOff>
    </xdr:from>
    <xdr:to>
      <xdr:col>106</xdr:col>
      <xdr:colOff>139700</xdr:colOff>
      <xdr:row>32</xdr:row>
      <xdr:rowOff>38100</xdr:rowOff>
    </xdr:to>
    <xdr:sp macro="" textlink="">
      <xdr:nvSpPr>
        <xdr:cNvPr id="362" name="正方形/長方形 361"/>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31</xdr:row>
      <xdr:rowOff>146050</xdr:rowOff>
    </xdr:from>
    <xdr:to>
      <xdr:col>106</xdr:col>
      <xdr:colOff>139700</xdr:colOff>
      <xdr:row>33</xdr:row>
      <xdr:rowOff>57150</xdr:rowOff>
    </xdr:to>
    <xdr:sp macro="" textlink="">
      <xdr:nvSpPr>
        <xdr:cNvPr id="363" name="正方形/長方形 362"/>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 </a:t>
          </a: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33</xdr:row>
      <xdr:rowOff>120650</xdr:rowOff>
    </xdr:from>
    <xdr:to>
      <xdr:col>85</xdr:col>
      <xdr:colOff>95250</xdr:colOff>
      <xdr:row>47</xdr:row>
      <xdr:rowOff>133350</xdr:rowOff>
    </xdr:to>
    <xdr:sp macro="" textlink="">
      <xdr:nvSpPr>
        <xdr:cNvPr id="364" name="正方形/長方形 363"/>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115</xdr:col>
      <xdr:colOff>31750</xdr:colOff>
      <xdr:row>47</xdr:row>
      <xdr:rowOff>133350</xdr:rowOff>
    </xdr:to>
    <xdr:sp macro="" textlink="">
      <xdr:nvSpPr>
        <xdr:cNvPr id="365" name="正方形/長方形 364"/>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104</xdr:col>
      <xdr:colOff>114300</xdr:colOff>
      <xdr:row>35</xdr:row>
      <xdr:rowOff>31750</xdr:rowOff>
    </xdr:to>
    <xdr:sp macro="" textlink="">
      <xdr:nvSpPr>
        <xdr:cNvPr id="366" name="正方形/長方形 365"/>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実質公債費比率の分析欄</a:t>
          </a:r>
        </a:p>
      </xdr:txBody>
    </xdr:sp>
    <xdr:clientData/>
  </xdr:twoCellAnchor>
  <xdr:twoCellAnchor>
    <xdr:from>
      <xdr:col>86</xdr:col>
      <xdr:colOff>203200</xdr:colOff>
      <xdr:row>35</xdr:row>
      <xdr:rowOff>95250</xdr:rowOff>
    </xdr:from>
    <xdr:to>
      <xdr:col>114</xdr:col>
      <xdr:colOff>114300</xdr:colOff>
      <xdr:row>47</xdr:row>
      <xdr:rowOff>69850</xdr:rowOff>
    </xdr:to>
    <xdr:sp macro="" textlink="" fLocksText="0">
      <xdr:nvSpPr>
        <xdr:cNvPr id="367" name="テキスト ボックス 366"/>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３か年平均で算出するため、今回の増減は平成</a:t>
          </a:r>
          <a:r>
            <a:rPr kumimoji="1" lang="en-US" altLang="ja-JP" sz="1300">
              <a:latin typeface="ＭＳ Ｐゴシック" panose="020B0600070205080204" pitchFamily="50" charset="-128"/>
              <a:ea typeface="ＭＳ Ｐゴシック" panose="020B0600070205080204" pitchFamily="50" charset="-128"/>
            </a:rPr>
            <a:t>29</a:t>
          </a:r>
          <a:r>
            <a:rPr kumimoji="1" lang="ja-JP" altLang="en-US" sz="1300">
              <a:latin typeface="ＭＳ Ｐゴシック" panose="020B0600070205080204" pitchFamily="50" charset="-128"/>
              <a:ea typeface="ＭＳ Ｐゴシック" panose="020B0600070205080204" pitchFamily="50" charset="-128"/>
            </a:rPr>
            <a:t>年度と令和２年度の差が反映される。令和２年度は平成</a:t>
          </a:r>
          <a:r>
            <a:rPr kumimoji="1" lang="en-US" altLang="ja-JP" sz="1300">
              <a:latin typeface="ＭＳ Ｐゴシック" panose="020B0600070205080204" pitchFamily="50" charset="-128"/>
              <a:ea typeface="ＭＳ Ｐゴシック" panose="020B0600070205080204" pitchFamily="50" charset="-128"/>
            </a:rPr>
            <a:t>29</a:t>
          </a:r>
          <a:r>
            <a:rPr kumimoji="1" lang="ja-JP" altLang="en-US" sz="1300">
              <a:latin typeface="ＭＳ Ｐゴシック" panose="020B0600070205080204" pitchFamily="50" charset="-128"/>
              <a:ea typeface="ＭＳ Ｐゴシック" panose="020B0600070205080204" pitchFamily="50" charset="-128"/>
            </a:rPr>
            <a:t>年度と比して施設の改築経費等の増加により公債費に準ずる債務負担行為額が増加したため、単年度で</a:t>
          </a:r>
          <a:r>
            <a:rPr kumimoji="1" lang="en-US" altLang="ja-JP" sz="1300">
              <a:latin typeface="ＭＳ Ｐゴシック" panose="020B0600070205080204" pitchFamily="50" charset="-128"/>
              <a:ea typeface="ＭＳ Ｐゴシック" panose="020B0600070205080204" pitchFamily="50" charset="-128"/>
            </a:rPr>
            <a:t>1.7</a:t>
          </a:r>
          <a:r>
            <a:rPr kumimoji="1" lang="ja-JP" altLang="en-US" sz="1300">
              <a:latin typeface="ＭＳ Ｐゴシック" panose="020B0600070205080204" pitchFamily="50" charset="-128"/>
              <a:ea typeface="ＭＳ Ｐゴシック" panose="020B0600070205080204" pitchFamily="50" charset="-128"/>
            </a:rPr>
            <a:t>ポイントの上昇となり、その結果３か年平均で、</a:t>
          </a:r>
          <a:r>
            <a:rPr kumimoji="1" lang="en-US" altLang="ja-JP" sz="1300">
              <a:latin typeface="ＭＳ Ｐゴシック" panose="020B0600070205080204" pitchFamily="50" charset="-128"/>
              <a:ea typeface="ＭＳ Ｐゴシック" panose="020B0600070205080204" pitchFamily="50" charset="-128"/>
            </a:rPr>
            <a:t>0.5</a:t>
          </a:r>
          <a:r>
            <a:rPr kumimoji="1" lang="ja-JP" altLang="en-US" sz="1300">
              <a:latin typeface="ＭＳ Ｐゴシック" panose="020B0600070205080204" pitchFamily="50" charset="-128"/>
              <a:ea typeface="ＭＳ Ｐゴシック" panose="020B0600070205080204" pitchFamily="50" charset="-128"/>
            </a:rPr>
            <a:t>ポイントの上昇となった。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今後も公共施設の改修改築需要等が増大していく見込みのため、今後も比率の上昇が見込まれるが、将来を見据えた計画的な起債により健全な状態を維持していく。</a:t>
          </a:r>
        </a:p>
      </xdr:txBody>
    </xdr:sp>
    <xdr:clientData/>
  </xdr:twoCellAnchor>
  <xdr:oneCellAnchor>
    <xdr:from>
      <xdr:col>61</xdr:col>
      <xdr:colOff>6350</xdr:colOff>
      <xdr:row>32</xdr:row>
      <xdr:rowOff>101600</xdr:rowOff>
    </xdr:from>
    <xdr:ext cx="298543" cy="225703"/>
    <xdr:sp macro="" textlink="">
      <xdr:nvSpPr>
        <xdr:cNvPr id="368" name="テキスト ボックス 367"/>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47</xdr:row>
      <xdr:rowOff>133350</xdr:rowOff>
    </xdr:from>
    <xdr:to>
      <xdr:col>85</xdr:col>
      <xdr:colOff>95250</xdr:colOff>
      <xdr:row>47</xdr:row>
      <xdr:rowOff>133350</xdr:rowOff>
    </xdr:to>
    <xdr:cxnSp macro="">
      <xdr:nvCxnSpPr>
        <xdr:cNvPr id="369" name="直線コネクタ 368"/>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46</xdr:row>
      <xdr:rowOff>162577</xdr:rowOff>
    </xdr:from>
    <xdr:ext cx="762000" cy="259045"/>
    <xdr:sp macro="" textlink="">
      <xdr:nvSpPr>
        <xdr:cNvPr id="370" name="テキスト ボックス 369"/>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44</xdr:row>
      <xdr:rowOff>165100</xdr:rowOff>
    </xdr:from>
    <xdr:to>
      <xdr:col>85</xdr:col>
      <xdr:colOff>95250</xdr:colOff>
      <xdr:row>44</xdr:row>
      <xdr:rowOff>165100</xdr:rowOff>
    </xdr:to>
    <xdr:cxnSp macro="">
      <xdr:nvCxnSpPr>
        <xdr:cNvPr id="371" name="直線コネクタ 370"/>
        <xdr:cNvCxnSpPr/>
      </xdr:nvCxnSpPr>
      <xdr:spPr>
        <a:xfrm>
          <a:off x="12827000" y="770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44</xdr:row>
      <xdr:rowOff>22877</xdr:rowOff>
    </xdr:from>
    <xdr:ext cx="762000" cy="259045"/>
    <xdr:sp macro="" textlink="">
      <xdr:nvSpPr>
        <xdr:cNvPr id="372" name="テキスト ボックス 371"/>
        <xdr:cNvSpPr txBox="1"/>
      </xdr:nvSpPr>
      <xdr:spPr>
        <a:xfrm>
          <a:off x="12065000" y="756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42</xdr:row>
      <xdr:rowOff>25400</xdr:rowOff>
    </xdr:from>
    <xdr:to>
      <xdr:col>85</xdr:col>
      <xdr:colOff>95250</xdr:colOff>
      <xdr:row>42</xdr:row>
      <xdr:rowOff>25400</xdr:rowOff>
    </xdr:to>
    <xdr:cxnSp macro="">
      <xdr:nvCxnSpPr>
        <xdr:cNvPr id="373" name="直線コネクタ 372"/>
        <xdr:cNvCxnSpPr/>
      </xdr:nvCxnSpPr>
      <xdr:spPr>
        <a:xfrm>
          <a:off x="12827000" y="722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39</xdr:row>
      <xdr:rowOff>57150</xdr:rowOff>
    </xdr:from>
    <xdr:to>
      <xdr:col>85</xdr:col>
      <xdr:colOff>95250</xdr:colOff>
      <xdr:row>39</xdr:row>
      <xdr:rowOff>57150</xdr:rowOff>
    </xdr:to>
    <xdr:cxnSp macro="">
      <xdr:nvCxnSpPr>
        <xdr:cNvPr id="374" name="直線コネクタ 373"/>
        <xdr:cNvCxnSpPr/>
      </xdr:nvCxnSpPr>
      <xdr:spPr>
        <a:xfrm>
          <a:off x="12827000" y="674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36</xdr:row>
      <xdr:rowOff>88900</xdr:rowOff>
    </xdr:from>
    <xdr:to>
      <xdr:col>85</xdr:col>
      <xdr:colOff>95250</xdr:colOff>
      <xdr:row>36</xdr:row>
      <xdr:rowOff>88900</xdr:rowOff>
    </xdr:to>
    <xdr:cxnSp macro="">
      <xdr:nvCxnSpPr>
        <xdr:cNvPr id="375" name="直線コネクタ 374"/>
        <xdr:cNvCxnSpPr/>
      </xdr:nvCxnSpPr>
      <xdr:spPr>
        <a:xfrm>
          <a:off x="12827000" y="626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33</xdr:row>
      <xdr:rowOff>120650</xdr:rowOff>
    </xdr:to>
    <xdr:cxnSp macro="">
      <xdr:nvCxnSpPr>
        <xdr:cNvPr id="376" name="直線コネクタ 375"/>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47</xdr:row>
      <xdr:rowOff>133350</xdr:rowOff>
    </xdr:to>
    <xdr:sp macro="" textlink="">
      <xdr:nvSpPr>
        <xdr:cNvPr id="377"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36</xdr:row>
      <xdr:rowOff>161290</xdr:rowOff>
    </xdr:from>
    <xdr:to>
      <xdr:col>81</xdr:col>
      <xdr:colOff>44450</xdr:colOff>
      <xdr:row>44</xdr:row>
      <xdr:rowOff>116840</xdr:rowOff>
    </xdr:to>
    <xdr:cxnSp macro="">
      <xdr:nvCxnSpPr>
        <xdr:cNvPr id="378" name="直線コネクタ 377"/>
        <xdr:cNvCxnSpPr/>
      </xdr:nvCxnSpPr>
      <xdr:spPr>
        <a:xfrm flipV="1">
          <a:off x="17018000" y="6333490"/>
          <a:ext cx="0" cy="132715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44</xdr:row>
      <xdr:rowOff>88917</xdr:rowOff>
    </xdr:from>
    <xdr:ext cx="762000" cy="259045"/>
    <xdr:sp macro="" textlink="">
      <xdr:nvSpPr>
        <xdr:cNvPr id="379" name="公債費負担の状況最小値テキスト"/>
        <xdr:cNvSpPr txBox="1"/>
      </xdr:nvSpPr>
      <xdr:spPr>
        <a:xfrm>
          <a:off x="17106900" y="76327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panose="020B0600070205080204" pitchFamily="50" charset="-128"/>
              <a:ea typeface="ＭＳ Ｐゴシック" panose="020B0600070205080204" pitchFamily="50" charset="-128"/>
            </a:rPr>
            <a:t>△ </a:t>
          </a:r>
          <a:r>
            <a:rPr kumimoji="1" lang="en-US" altLang="ja-JP" sz="1000" b="1">
              <a:latin typeface="ＭＳ Ｐゴシック" panose="020B0600070205080204" pitchFamily="50" charset="-128"/>
              <a:ea typeface="ＭＳ Ｐゴシック" panose="020B0600070205080204" pitchFamily="50" charset="-128"/>
            </a:rPr>
            <a:t>0.2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44</xdr:row>
      <xdr:rowOff>116840</xdr:rowOff>
    </xdr:from>
    <xdr:to>
      <xdr:col>81</xdr:col>
      <xdr:colOff>133350</xdr:colOff>
      <xdr:row>44</xdr:row>
      <xdr:rowOff>116840</xdr:rowOff>
    </xdr:to>
    <xdr:cxnSp macro="">
      <xdr:nvCxnSpPr>
        <xdr:cNvPr id="380" name="直線コネクタ 379"/>
        <xdr:cNvCxnSpPr/>
      </xdr:nvCxnSpPr>
      <xdr:spPr>
        <a:xfrm>
          <a:off x="16929100" y="766064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35</xdr:row>
      <xdr:rowOff>76217</xdr:rowOff>
    </xdr:from>
    <xdr:ext cx="762000" cy="259045"/>
    <xdr:sp macro="" textlink="">
      <xdr:nvSpPr>
        <xdr:cNvPr id="381" name="公債費負担の状況最大値テキスト"/>
        <xdr:cNvSpPr txBox="1"/>
      </xdr:nvSpPr>
      <xdr:spPr>
        <a:xfrm>
          <a:off x="17106900" y="60769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panose="020B0600070205080204" pitchFamily="50" charset="-128"/>
              <a:ea typeface="ＭＳ Ｐゴシック" panose="020B0600070205080204" pitchFamily="50" charset="-128"/>
            </a:rPr>
            <a:t>△ </a:t>
          </a:r>
          <a:r>
            <a:rPr kumimoji="1" lang="en-US" altLang="ja-JP" sz="1000" b="1">
              <a:latin typeface="ＭＳ Ｐゴシック" panose="020B0600070205080204" pitchFamily="50" charset="-128"/>
              <a:ea typeface="ＭＳ Ｐゴシック" panose="020B0600070205080204" pitchFamily="50" charset="-128"/>
            </a:rPr>
            <a:t>5.7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36</xdr:row>
      <xdr:rowOff>161290</xdr:rowOff>
    </xdr:from>
    <xdr:to>
      <xdr:col>81</xdr:col>
      <xdr:colOff>133350</xdr:colOff>
      <xdr:row>36</xdr:row>
      <xdr:rowOff>161290</xdr:rowOff>
    </xdr:to>
    <xdr:cxnSp macro="">
      <xdr:nvCxnSpPr>
        <xdr:cNvPr id="382" name="直線コネクタ 381"/>
        <xdr:cNvCxnSpPr/>
      </xdr:nvCxnSpPr>
      <xdr:spPr>
        <a:xfrm>
          <a:off x="16929100" y="63334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39</xdr:row>
      <xdr:rowOff>153670</xdr:rowOff>
    </xdr:from>
    <xdr:to>
      <xdr:col>81</xdr:col>
      <xdr:colOff>44450</xdr:colOff>
      <xdr:row>40</xdr:row>
      <xdr:rowOff>102870</xdr:rowOff>
    </xdr:to>
    <xdr:cxnSp macro="">
      <xdr:nvCxnSpPr>
        <xdr:cNvPr id="383" name="直線コネクタ 382"/>
        <xdr:cNvCxnSpPr/>
      </xdr:nvCxnSpPr>
      <xdr:spPr>
        <a:xfrm>
          <a:off x="16179800" y="6840220"/>
          <a:ext cx="838200" cy="1206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38</xdr:row>
      <xdr:rowOff>167657</xdr:rowOff>
    </xdr:from>
    <xdr:ext cx="762000" cy="259045"/>
    <xdr:sp macro="" textlink="">
      <xdr:nvSpPr>
        <xdr:cNvPr id="384" name="公債費負担の状況平均値テキスト"/>
        <xdr:cNvSpPr txBox="1"/>
      </xdr:nvSpPr>
      <xdr:spPr>
        <a:xfrm>
          <a:off x="17106900" y="668275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39</xdr:row>
      <xdr:rowOff>151130</xdr:rowOff>
    </xdr:from>
    <xdr:to>
      <xdr:col>81</xdr:col>
      <xdr:colOff>95250</xdr:colOff>
      <xdr:row>40</xdr:row>
      <xdr:rowOff>81280</xdr:rowOff>
    </xdr:to>
    <xdr:sp macro="" textlink="">
      <xdr:nvSpPr>
        <xdr:cNvPr id="385" name="フローチャート: 判断 384"/>
        <xdr:cNvSpPr/>
      </xdr:nvSpPr>
      <xdr:spPr>
        <a:xfrm>
          <a:off x="16967200" y="6837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39</xdr:row>
      <xdr:rowOff>57150</xdr:rowOff>
    </xdr:from>
    <xdr:to>
      <xdr:col>77</xdr:col>
      <xdr:colOff>44450</xdr:colOff>
      <xdr:row>39</xdr:row>
      <xdr:rowOff>153670</xdr:rowOff>
    </xdr:to>
    <xdr:cxnSp macro="">
      <xdr:nvCxnSpPr>
        <xdr:cNvPr id="386" name="直線コネクタ 385"/>
        <xdr:cNvCxnSpPr/>
      </xdr:nvCxnSpPr>
      <xdr:spPr>
        <a:xfrm>
          <a:off x="15290800" y="6743700"/>
          <a:ext cx="889000" cy="965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39</xdr:row>
      <xdr:rowOff>127000</xdr:rowOff>
    </xdr:from>
    <xdr:to>
      <xdr:col>77</xdr:col>
      <xdr:colOff>95250</xdr:colOff>
      <xdr:row>40</xdr:row>
      <xdr:rowOff>57150</xdr:rowOff>
    </xdr:to>
    <xdr:sp macro="" textlink="">
      <xdr:nvSpPr>
        <xdr:cNvPr id="387" name="フローチャート: 判断 386"/>
        <xdr:cNvSpPr/>
      </xdr:nvSpPr>
      <xdr:spPr>
        <a:xfrm>
          <a:off x="16129000" y="6813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40</xdr:row>
      <xdr:rowOff>41927</xdr:rowOff>
    </xdr:from>
    <xdr:ext cx="736600" cy="259045"/>
    <xdr:sp macro="" textlink="">
      <xdr:nvSpPr>
        <xdr:cNvPr id="388" name="テキスト ボックス 387"/>
        <xdr:cNvSpPr txBox="1"/>
      </xdr:nvSpPr>
      <xdr:spPr>
        <a:xfrm>
          <a:off x="15798800" y="68999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39</xdr:row>
      <xdr:rowOff>8890</xdr:rowOff>
    </xdr:from>
    <xdr:to>
      <xdr:col>72</xdr:col>
      <xdr:colOff>203200</xdr:colOff>
      <xdr:row>39</xdr:row>
      <xdr:rowOff>57150</xdr:rowOff>
    </xdr:to>
    <xdr:cxnSp macro="">
      <xdr:nvCxnSpPr>
        <xdr:cNvPr id="389" name="直線コネクタ 388"/>
        <xdr:cNvCxnSpPr/>
      </xdr:nvCxnSpPr>
      <xdr:spPr>
        <a:xfrm>
          <a:off x="14401800" y="6695440"/>
          <a:ext cx="889000" cy="482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39</xdr:row>
      <xdr:rowOff>151130</xdr:rowOff>
    </xdr:from>
    <xdr:to>
      <xdr:col>73</xdr:col>
      <xdr:colOff>44450</xdr:colOff>
      <xdr:row>40</xdr:row>
      <xdr:rowOff>81280</xdr:rowOff>
    </xdr:to>
    <xdr:sp macro="" textlink="">
      <xdr:nvSpPr>
        <xdr:cNvPr id="390" name="フローチャート: 判断 389"/>
        <xdr:cNvSpPr/>
      </xdr:nvSpPr>
      <xdr:spPr>
        <a:xfrm>
          <a:off x="15240000" y="6837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40</xdr:row>
      <xdr:rowOff>66057</xdr:rowOff>
    </xdr:from>
    <xdr:ext cx="762000" cy="259045"/>
    <xdr:sp macro="" textlink="">
      <xdr:nvSpPr>
        <xdr:cNvPr id="391" name="テキスト ボックス 390"/>
        <xdr:cNvSpPr txBox="1"/>
      </xdr:nvSpPr>
      <xdr:spPr>
        <a:xfrm>
          <a:off x="14909800" y="69240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39</xdr:row>
      <xdr:rowOff>8890</xdr:rowOff>
    </xdr:from>
    <xdr:to>
      <xdr:col>68</xdr:col>
      <xdr:colOff>152400</xdr:colOff>
      <xdr:row>39</xdr:row>
      <xdr:rowOff>57150</xdr:rowOff>
    </xdr:to>
    <xdr:cxnSp macro="">
      <xdr:nvCxnSpPr>
        <xdr:cNvPr id="392" name="直線コネクタ 391"/>
        <xdr:cNvCxnSpPr/>
      </xdr:nvCxnSpPr>
      <xdr:spPr>
        <a:xfrm flipV="1">
          <a:off x="13512800" y="6695440"/>
          <a:ext cx="889000" cy="482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40</xdr:row>
      <xdr:rowOff>27940</xdr:rowOff>
    </xdr:from>
    <xdr:to>
      <xdr:col>68</xdr:col>
      <xdr:colOff>203200</xdr:colOff>
      <xdr:row>40</xdr:row>
      <xdr:rowOff>129540</xdr:rowOff>
    </xdr:to>
    <xdr:sp macro="" textlink="">
      <xdr:nvSpPr>
        <xdr:cNvPr id="393" name="フローチャート: 判断 392"/>
        <xdr:cNvSpPr/>
      </xdr:nvSpPr>
      <xdr:spPr>
        <a:xfrm>
          <a:off x="14351000" y="68859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40</xdr:row>
      <xdr:rowOff>114317</xdr:rowOff>
    </xdr:from>
    <xdr:ext cx="762000" cy="259045"/>
    <xdr:sp macro="" textlink="">
      <xdr:nvSpPr>
        <xdr:cNvPr id="394" name="テキスト ボックス 393"/>
        <xdr:cNvSpPr txBox="1"/>
      </xdr:nvSpPr>
      <xdr:spPr>
        <a:xfrm>
          <a:off x="14020800" y="69723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40</xdr:row>
      <xdr:rowOff>124460</xdr:rowOff>
    </xdr:from>
    <xdr:to>
      <xdr:col>64</xdr:col>
      <xdr:colOff>152400</xdr:colOff>
      <xdr:row>41</xdr:row>
      <xdr:rowOff>54610</xdr:rowOff>
    </xdr:to>
    <xdr:sp macro="" textlink="">
      <xdr:nvSpPr>
        <xdr:cNvPr id="395" name="フローチャート: 判断 394"/>
        <xdr:cNvSpPr/>
      </xdr:nvSpPr>
      <xdr:spPr>
        <a:xfrm>
          <a:off x="13462000" y="69824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41</xdr:row>
      <xdr:rowOff>39387</xdr:rowOff>
    </xdr:from>
    <xdr:ext cx="762000" cy="259045"/>
    <xdr:sp macro="" textlink="">
      <xdr:nvSpPr>
        <xdr:cNvPr id="396" name="テキスト ボックス 395"/>
        <xdr:cNvSpPr txBox="1"/>
      </xdr:nvSpPr>
      <xdr:spPr>
        <a:xfrm>
          <a:off x="13131800" y="70688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47</xdr:row>
      <xdr:rowOff>130827</xdr:rowOff>
    </xdr:from>
    <xdr:ext cx="762000" cy="259045"/>
    <xdr:sp macro="" textlink="">
      <xdr:nvSpPr>
        <xdr:cNvPr id="397" name="テキスト ボックス 396"/>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47</xdr:row>
      <xdr:rowOff>130827</xdr:rowOff>
    </xdr:from>
    <xdr:ext cx="762000" cy="259045"/>
    <xdr:sp macro="" textlink="">
      <xdr:nvSpPr>
        <xdr:cNvPr id="398" name="テキスト ボックス 397"/>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47</xdr:row>
      <xdr:rowOff>130827</xdr:rowOff>
    </xdr:from>
    <xdr:ext cx="762000" cy="259045"/>
    <xdr:sp macro="" textlink="">
      <xdr:nvSpPr>
        <xdr:cNvPr id="399" name="テキスト ボックス 398"/>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47</xdr:row>
      <xdr:rowOff>130827</xdr:rowOff>
    </xdr:from>
    <xdr:ext cx="762000" cy="259045"/>
    <xdr:sp macro="" textlink="">
      <xdr:nvSpPr>
        <xdr:cNvPr id="400" name="テキスト ボックス 399"/>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47</xdr:row>
      <xdr:rowOff>130827</xdr:rowOff>
    </xdr:from>
    <xdr:ext cx="762000" cy="259045"/>
    <xdr:sp macro="" textlink="">
      <xdr:nvSpPr>
        <xdr:cNvPr id="401" name="テキスト ボックス 400"/>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40</xdr:row>
      <xdr:rowOff>52070</xdr:rowOff>
    </xdr:from>
    <xdr:to>
      <xdr:col>81</xdr:col>
      <xdr:colOff>95250</xdr:colOff>
      <xdr:row>40</xdr:row>
      <xdr:rowOff>153670</xdr:rowOff>
    </xdr:to>
    <xdr:sp macro="" textlink="">
      <xdr:nvSpPr>
        <xdr:cNvPr id="402" name="楕円 401"/>
        <xdr:cNvSpPr/>
      </xdr:nvSpPr>
      <xdr:spPr>
        <a:xfrm>
          <a:off x="16967200" y="69100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40</xdr:row>
      <xdr:rowOff>24147</xdr:rowOff>
    </xdr:from>
    <xdr:ext cx="762000" cy="259045"/>
    <xdr:sp macro="" textlink="">
      <xdr:nvSpPr>
        <xdr:cNvPr id="403" name="公債費負担の状況該当値テキスト"/>
        <xdr:cNvSpPr txBox="1"/>
      </xdr:nvSpPr>
      <xdr:spPr>
        <a:xfrm>
          <a:off x="17106900" y="688214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39</xdr:row>
      <xdr:rowOff>102870</xdr:rowOff>
    </xdr:from>
    <xdr:to>
      <xdr:col>77</xdr:col>
      <xdr:colOff>95250</xdr:colOff>
      <xdr:row>40</xdr:row>
      <xdr:rowOff>33020</xdr:rowOff>
    </xdr:to>
    <xdr:sp macro="" textlink="">
      <xdr:nvSpPr>
        <xdr:cNvPr id="404" name="楕円 403"/>
        <xdr:cNvSpPr/>
      </xdr:nvSpPr>
      <xdr:spPr>
        <a:xfrm>
          <a:off x="16129000" y="67894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38</xdr:row>
      <xdr:rowOff>43197</xdr:rowOff>
    </xdr:from>
    <xdr:ext cx="736600" cy="259045"/>
    <xdr:sp macro="" textlink="">
      <xdr:nvSpPr>
        <xdr:cNvPr id="405" name="テキスト ボックス 404"/>
        <xdr:cNvSpPr txBox="1"/>
      </xdr:nvSpPr>
      <xdr:spPr>
        <a:xfrm>
          <a:off x="15798800" y="65582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39</xdr:row>
      <xdr:rowOff>6350</xdr:rowOff>
    </xdr:from>
    <xdr:to>
      <xdr:col>73</xdr:col>
      <xdr:colOff>44450</xdr:colOff>
      <xdr:row>39</xdr:row>
      <xdr:rowOff>107950</xdr:rowOff>
    </xdr:to>
    <xdr:sp macro="" textlink="">
      <xdr:nvSpPr>
        <xdr:cNvPr id="406" name="楕円 405"/>
        <xdr:cNvSpPr/>
      </xdr:nvSpPr>
      <xdr:spPr>
        <a:xfrm>
          <a:off x="15240000" y="6692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37</xdr:row>
      <xdr:rowOff>118127</xdr:rowOff>
    </xdr:from>
    <xdr:ext cx="762000" cy="259045"/>
    <xdr:sp macro="" textlink="">
      <xdr:nvSpPr>
        <xdr:cNvPr id="407" name="テキスト ボックス 406"/>
        <xdr:cNvSpPr txBox="1"/>
      </xdr:nvSpPr>
      <xdr:spPr>
        <a:xfrm>
          <a:off x="14909800" y="646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38</xdr:row>
      <xdr:rowOff>129540</xdr:rowOff>
    </xdr:from>
    <xdr:to>
      <xdr:col>68</xdr:col>
      <xdr:colOff>203200</xdr:colOff>
      <xdr:row>39</xdr:row>
      <xdr:rowOff>59690</xdr:rowOff>
    </xdr:to>
    <xdr:sp macro="" textlink="">
      <xdr:nvSpPr>
        <xdr:cNvPr id="408" name="楕円 407"/>
        <xdr:cNvSpPr/>
      </xdr:nvSpPr>
      <xdr:spPr>
        <a:xfrm>
          <a:off x="14351000" y="66446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37</xdr:row>
      <xdr:rowOff>69867</xdr:rowOff>
    </xdr:from>
    <xdr:ext cx="762000" cy="259045"/>
    <xdr:sp macro="" textlink="">
      <xdr:nvSpPr>
        <xdr:cNvPr id="409" name="テキスト ボックス 408"/>
        <xdr:cNvSpPr txBox="1"/>
      </xdr:nvSpPr>
      <xdr:spPr>
        <a:xfrm>
          <a:off x="14020800" y="64135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39</xdr:row>
      <xdr:rowOff>6350</xdr:rowOff>
    </xdr:from>
    <xdr:to>
      <xdr:col>64</xdr:col>
      <xdr:colOff>152400</xdr:colOff>
      <xdr:row>39</xdr:row>
      <xdr:rowOff>107950</xdr:rowOff>
    </xdr:to>
    <xdr:sp macro="" textlink="">
      <xdr:nvSpPr>
        <xdr:cNvPr id="410" name="楕円 409"/>
        <xdr:cNvSpPr/>
      </xdr:nvSpPr>
      <xdr:spPr>
        <a:xfrm>
          <a:off x="13462000" y="6692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37</xdr:row>
      <xdr:rowOff>118127</xdr:rowOff>
    </xdr:from>
    <xdr:ext cx="762000" cy="259045"/>
    <xdr:sp macro="" textlink="">
      <xdr:nvSpPr>
        <xdr:cNvPr id="411" name="テキスト ボックス 410"/>
        <xdr:cNvSpPr txBox="1"/>
      </xdr:nvSpPr>
      <xdr:spPr>
        <a:xfrm>
          <a:off x="13131800" y="646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xdr:row>
      <xdr:rowOff>6350</xdr:rowOff>
    </xdr:from>
    <xdr:to>
      <xdr:col>85</xdr:col>
      <xdr:colOff>95250</xdr:colOff>
      <xdr:row>8</xdr:row>
      <xdr:rowOff>152400</xdr:rowOff>
    </xdr:to>
    <xdr:sp macro="" textlink="">
      <xdr:nvSpPr>
        <xdr:cNvPr id="412" name="正方形/長方形 411"/>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将来負担の状況</a:t>
          </a:r>
        </a:p>
      </xdr:txBody>
    </xdr:sp>
    <xdr:clientData/>
  </xdr:twoCellAnchor>
  <xdr:oneCellAnchor>
    <xdr:from>
      <xdr:col>65</xdr:col>
      <xdr:colOff>137780</xdr:colOff>
      <xdr:row>9</xdr:row>
      <xdr:rowOff>25400</xdr:rowOff>
    </xdr:from>
    <xdr:ext cx="1438940" cy="309059"/>
    <xdr:sp macro="" textlink="">
      <xdr:nvSpPr>
        <xdr:cNvPr id="413" name="テキスト ボックス 412"/>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将来負担比率</a:t>
          </a:r>
        </a:p>
      </xdr:txBody>
    </xdr:sp>
    <xdr:clientData/>
  </xdr:oneCellAnchor>
  <xdr:oneCellAnchor>
    <xdr:from>
      <xdr:col>73</xdr:col>
      <xdr:colOff>27320</xdr:colOff>
      <xdr:row>9</xdr:row>
      <xdr:rowOff>0</xdr:rowOff>
    </xdr:from>
    <xdr:ext cx="1651000" cy="359073"/>
    <xdr:sp macro="" textlink="">
      <xdr:nvSpPr>
        <xdr:cNvPr id="414" name="テキスト ボックス 413"/>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8</xdr:row>
      <xdr:rowOff>88900</xdr:rowOff>
    </xdr:from>
    <xdr:to>
      <xdr:col>93</xdr:col>
      <xdr:colOff>6350</xdr:colOff>
      <xdr:row>10</xdr:row>
      <xdr:rowOff>0</xdr:rowOff>
    </xdr:to>
    <xdr:sp macro="" textlink="">
      <xdr:nvSpPr>
        <xdr:cNvPr id="415" name="正方形/長方形 414"/>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9</xdr:row>
      <xdr:rowOff>107950</xdr:rowOff>
    </xdr:from>
    <xdr:to>
      <xdr:col>93</xdr:col>
      <xdr:colOff>6350</xdr:colOff>
      <xdr:row>11</xdr:row>
      <xdr:rowOff>19050</xdr:rowOff>
    </xdr:to>
    <xdr:sp macro="" textlink="">
      <xdr:nvSpPr>
        <xdr:cNvPr id="416" name="正方形/長方形 415"/>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8</xdr:row>
      <xdr:rowOff>88900</xdr:rowOff>
    </xdr:from>
    <xdr:to>
      <xdr:col>99</xdr:col>
      <xdr:colOff>146050</xdr:colOff>
      <xdr:row>10</xdr:row>
      <xdr:rowOff>0</xdr:rowOff>
    </xdr:to>
    <xdr:sp macro="" textlink="">
      <xdr:nvSpPr>
        <xdr:cNvPr id="417" name="正方形/長方形 416"/>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9</xdr:row>
      <xdr:rowOff>107950</xdr:rowOff>
    </xdr:from>
    <xdr:to>
      <xdr:col>99</xdr:col>
      <xdr:colOff>146050</xdr:colOff>
      <xdr:row>11</xdr:row>
      <xdr:rowOff>19050</xdr:rowOff>
    </xdr:to>
    <xdr:sp macro="" textlink="">
      <xdr:nvSpPr>
        <xdr:cNvPr id="418" name="正方形/長方形 417"/>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24.9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8</xdr:row>
      <xdr:rowOff>88900</xdr:rowOff>
    </xdr:from>
    <xdr:to>
      <xdr:col>106</xdr:col>
      <xdr:colOff>139700</xdr:colOff>
      <xdr:row>10</xdr:row>
      <xdr:rowOff>0</xdr:rowOff>
    </xdr:to>
    <xdr:sp macro="" textlink="">
      <xdr:nvSpPr>
        <xdr:cNvPr id="419" name="正方形/長方形 418"/>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9</xdr:row>
      <xdr:rowOff>107950</xdr:rowOff>
    </xdr:from>
    <xdr:to>
      <xdr:col>106</xdr:col>
      <xdr:colOff>139700</xdr:colOff>
      <xdr:row>11</xdr:row>
      <xdr:rowOff>19050</xdr:rowOff>
    </xdr:to>
    <xdr:sp macro="" textlink="">
      <xdr:nvSpPr>
        <xdr:cNvPr id="420" name="正方形/長方形 419"/>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11</xdr:row>
      <xdr:rowOff>82550</xdr:rowOff>
    </xdr:from>
    <xdr:to>
      <xdr:col>85</xdr:col>
      <xdr:colOff>95250</xdr:colOff>
      <xdr:row>25</xdr:row>
      <xdr:rowOff>95250</xdr:rowOff>
    </xdr:to>
    <xdr:sp macro="" textlink="">
      <xdr:nvSpPr>
        <xdr:cNvPr id="421" name="正方形/長方形 420"/>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115</xdr:col>
      <xdr:colOff>31750</xdr:colOff>
      <xdr:row>25</xdr:row>
      <xdr:rowOff>95250</xdr:rowOff>
    </xdr:to>
    <xdr:sp macro="" textlink="">
      <xdr:nvSpPr>
        <xdr:cNvPr id="422" name="正方形/長方形 421"/>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104</xdr:col>
      <xdr:colOff>114300</xdr:colOff>
      <xdr:row>12</xdr:row>
      <xdr:rowOff>165100</xdr:rowOff>
    </xdr:to>
    <xdr:sp macro="" textlink="">
      <xdr:nvSpPr>
        <xdr:cNvPr id="423" name="正方形/長方形 422"/>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将来負担比率の分析欄</a:t>
          </a:r>
        </a:p>
      </xdr:txBody>
    </xdr:sp>
    <xdr:clientData/>
  </xdr:twoCellAnchor>
  <xdr:twoCellAnchor>
    <xdr:from>
      <xdr:col>86</xdr:col>
      <xdr:colOff>203200</xdr:colOff>
      <xdr:row>13</xdr:row>
      <xdr:rowOff>57150</xdr:rowOff>
    </xdr:from>
    <xdr:to>
      <xdr:col>114</xdr:col>
      <xdr:colOff>114300</xdr:colOff>
      <xdr:row>25</xdr:row>
      <xdr:rowOff>31750</xdr:rowOff>
    </xdr:to>
    <xdr:sp macro="" textlink="" fLocksText="0">
      <xdr:nvSpPr>
        <xdr:cNvPr id="424" name="テキスト ボックス 423"/>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これまで、着実な公債償還による地方債現在高の縮減や、決算剰余金の基金繰入等による財政調整基金の積立により、将来負担の軽減と充当可能財源の確保に努めてきた。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基金等の充当可能財源が地方債現在高等の将来負担額上回っているため、将来負担比率は負の数値となり、前年度と同様「</a:t>
          </a:r>
          <a:r>
            <a:rPr kumimoji="1" lang="en-US" altLang="ja-JP" sz="1300">
              <a:latin typeface="ＭＳ Ｐゴシック" panose="020B0600070205080204" pitchFamily="50" charset="-128"/>
              <a:ea typeface="ＭＳ Ｐゴシック" panose="020B0600070205080204" pitchFamily="50" charset="-128"/>
            </a:rPr>
            <a:t>-%</a:t>
          </a:r>
          <a:r>
            <a:rPr kumimoji="1" lang="ja-JP" altLang="en-US" sz="1300">
              <a:latin typeface="ＭＳ Ｐゴシック" panose="020B0600070205080204" pitchFamily="50" charset="-128"/>
              <a:ea typeface="ＭＳ Ｐゴシック" panose="020B0600070205080204" pitchFamily="50" charset="-128"/>
            </a:rPr>
            <a:t>」となる。今後も、持続可能な財政運営により財政健全化の維持・向上を目指す。</a:t>
          </a:r>
          <a:endParaRPr kumimoji="1" lang="en-US" altLang="ja-JP" sz="1300">
            <a:latin typeface="ＭＳ Ｐゴシック" panose="020B0600070205080204" pitchFamily="50" charset="-128"/>
            <a:ea typeface="ＭＳ Ｐゴシック" panose="020B0600070205080204" pitchFamily="50" charset="-128"/>
          </a:endParaRP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61</xdr:col>
      <xdr:colOff>6350</xdr:colOff>
      <xdr:row>10</xdr:row>
      <xdr:rowOff>63500</xdr:rowOff>
    </xdr:from>
    <xdr:ext cx="298543" cy="225703"/>
    <xdr:sp macro="" textlink="">
      <xdr:nvSpPr>
        <xdr:cNvPr id="425" name="テキスト ボックス 424"/>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25</xdr:row>
      <xdr:rowOff>95250</xdr:rowOff>
    </xdr:from>
    <xdr:to>
      <xdr:col>85</xdr:col>
      <xdr:colOff>95250</xdr:colOff>
      <xdr:row>25</xdr:row>
      <xdr:rowOff>95250</xdr:rowOff>
    </xdr:to>
    <xdr:cxnSp macro="">
      <xdr:nvCxnSpPr>
        <xdr:cNvPr id="426" name="直線コネクタ 425"/>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24</xdr:row>
      <xdr:rowOff>124477</xdr:rowOff>
    </xdr:from>
    <xdr:ext cx="762000" cy="259045"/>
    <xdr:sp macro="" textlink="">
      <xdr:nvSpPr>
        <xdr:cNvPr id="427" name="テキスト ボックス 426"/>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18</xdr:row>
      <xdr:rowOff>88900</xdr:rowOff>
    </xdr:from>
    <xdr:to>
      <xdr:col>85</xdr:col>
      <xdr:colOff>95250</xdr:colOff>
      <xdr:row>18</xdr:row>
      <xdr:rowOff>88900</xdr:rowOff>
    </xdr:to>
    <xdr:cxnSp macro="">
      <xdr:nvCxnSpPr>
        <xdr:cNvPr id="428" name="直線コネクタ 427"/>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17</xdr:row>
      <xdr:rowOff>118127</xdr:rowOff>
    </xdr:from>
    <xdr:ext cx="762000" cy="259045"/>
    <xdr:sp macro="" textlink="">
      <xdr:nvSpPr>
        <xdr:cNvPr id="429" name="テキスト ボックス 428"/>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11</xdr:row>
      <xdr:rowOff>82550</xdr:rowOff>
    </xdr:from>
    <xdr:to>
      <xdr:col>85</xdr:col>
      <xdr:colOff>95250</xdr:colOff>
      <xdr:row>11</xdr:row>
      <xdr:rowOff>82550</xdr:rowOff>
    </xdr:to>
    <xdr:cxnSp macro="">
      <xdr:nvCxnSpPr>
        <xdr:cNvPr id="430" name="直線コネクタ 429"/>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11</xdr:row>
      <xdr:rowOff>82550</xdr:rowOff>
    </xdr:from>
    <xdr:to>
      <xdr:col>85</xdr:col>
      <xdr:colOff>95250</xdr:colOff>
      <xdr:row>25</xdr:row>
      <xdr:rowOff>95250</xdr:rowOff>
    </xdr:to>
    <xdr:sp macro="" textlink="">
      <xdr:nvSpPr>
        <xdr:cNvPr id="431"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18</xdr:row>
      <xdr:rowOff>88900</xdr:rowOff>
    </xdr:from>
    <xdr:to>
      <xdr:col>81</xdr:col>
      <xdr:colOff>44450</xdr:colOff>
      <xdr:row>18</xdr:row>
      <xdr:rowOff>88900</xdr:rowOff>
    </xdr:to>
    <xdr:cxnSp macro="">
      <xdr:nvCxnSpPr>
        <xdr:cNvPr id="432" name="直線コネクタ 431"/>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124477</xdr:rowOff>
    </xdr:from>
    <xdr:ext cx="762000" cy="259045"/>
    <xdr:sp macro="" textlink="">
      <xdr:nvSpPr>
        <xdr:cNvPr id="433"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34" name="直線コネクタ 433"/>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16</xdr:row>
      <xdr:rowOff>124477</xdr:rowOff>
    </xdr:from>
    <xdr:ext cx="762000" cy="259045"/>
    <xdr:sp macro="" textlink="">
      <xdr:nvSpPr>
        <xdr:cNvPr id="435"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36" name="直線コネクタ 435"/>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10177</xdr:rowOff>
    </xdr:from>
    <xdr:ext cx="762000" cy="259045"/>
    <xdr:sp macro="" textlink="">
      <xdr:nvSpPr>
        <xdr:cNvPr id="437"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18</xdr:row>
      <xdr:rowOff>38100</xdr:rowOff>
    </xdr:from>
    <xdr:to>
      <xdr:col>81</xdr:col>
      <xdr:colOff>95250</xdr:colOff>
      <xdr:row>18</xdr:row>
      <xdr:rowOff>139700</xdr:rowOff>
    </xdr:to>
    <xdr:sp macro="" textlink="">
      <xdr:nvSpPr>
        <xdr:cNvPr id="438" name="フローチャート: 判断 437"/>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203200</xdr:colOff>
      <xdr:row>18</xdr:row>
      <xdr:rowOff>38100</xdr:rowOff>
    </xdr:from>
    <xdr:to>
      <xdr:col>77</xdr:col>
      <xdr:colOff>95250</xdr:colOff>
      <xdr:row>18</xdr:row>
      <xdr:rowOff>139700</xdr:rowOff>
    </xdr:to>
    <xdr:sp macro="" textlink="">
      <xdr:nvSpPr>
        <xdr:cNvPr id="439" name="フローチャート: 判断 438"/>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16</xdr:row>
      <xdr:rowOff>149877</xdr:rowOff>
    </xdr:from>
    <xdr:ext cx="736600" cy="259045"/>
    <xdr:sp macro="" textlink="">
      <xdr:nvSpPr>
        <xdr:cNvPr id="440" name="テキスト ボックス 439"/>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18</xdr:row>
      <xdr:rowOff>38100</xdr:rowOff>
    </xdr:from>
    <xdr:to>
      <xdr:col>73</xdr:col>
      <xdr:colOff>44450</xdr:colOff>
      <xdr:row>18</xdr:row>
      <xdr:rowOff>139700</xdr:rowOff>
    </xdr:to>
    <xdr:sp macro="" textlink="">
      <xdr:nvSpPr>
        <xdr:cNvPr id="441" name="フローチャート: 判断 440"/>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16</xdr:row>
      <xdr:rowOff>149877</xdr:rowOff>
    </xdr:from>
    <xdr:ext cx="762000" cy="259045"/>
    <xdr:sp macro="" textlink="">
      <xdr:nvSpPr>
        <xdr:cNvPr id="442" name="テキスト ボックス 441"/>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18</xdr:row>
      <xdr:rowOff>38100</xdr:rowOff>
    </xdr:from>
    <xdr:to>
      <xdr:col>68</xdr:col>
      <xdr:colOff>203200</xdr:colOff>
      <xdr:row>18</xdr:row>
      <xdr:rowOff>139700</xdr:rowOff>
    </xdr:to>
    <xdr:sp macro="" textlink="">
      <xdr:nvSpPr>
        <xdr:cNvPr id="443" name="フローチャート: 判断 442"/>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16</xdr:row>
      <xdr:rowOff>149877</xdr:rowOff>
    </xdr:from>
    <xdr:ext cx="762000" cy="259045"/>
    <xdr:sp macro="" textlink="">
      <xdr:nvSpPr>
        <xdr:cNvPr id="444" name="テキスト ボックス 443"/>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18</xdr:row>
      <xdr:rowOff>38100</xdr:rowOff>
    </xdr:from>
    <xdr:to>
      <xdr:col>64</xdr:col>
      <xdr:colOff>152400</xdr:colOff>
      <xdr:row>18</xdr:row>
      <xdr:rowOff>139700</xdr:rowOff>
    </xdr:to>
    <xdr:sp macro="" textlink="">
      <xdr:nvSpPr>
        <xdr:cNvPr id="445" name="フローチャート: 判断 444"/>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16</xdr:row>
      <xdr:rowOff>149877</xdr:rowOff>
    </xdr:from>
    <xdr:ext cx="762000" cy="259045"/>
    <xdr:sp macro="" textlink="">
      <xdr:nvSpPr>
        <xdr:cNvPr id="446" name="テキスト ボックス 445"/>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25</xdr:row>
      <xdr:rowOff>92727</xdr:rowOff>
    </xdr:from>
    <xdr:ext cx="762000" cy="259045"/>
    <xdr:sp macro="" textlink="">
      <xdr:nvSpPr>
        <xdr:cNvPr id="447" name="テキスト ボックス 446"/>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25</xdr:row>
      <xdr:rowOff>92727</xdr:rowOff>
    </xdr:from>
    <xdr:ext cx="762000" cy="259045"/>
    <xdr:sp macro="" textlink="">
      <xdr:nvSpPr>
        <xdr:cNvPr id="448" name="テキスト ボックス 447"/>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25</xdr:row>
      <xdr:rowOff>92727</xdr:rowOff>
    </xdr:from>
    <xdr:ext cx="762000" cy="259045"/>
    <xdr:sp macro="" textlink="">
      <xdr:nvSpPr>
        <xdr:cNvPr id="449" name="テキスト ボックス 448"/>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25</xdr:row>
      <xdr:rowOff>92727</xdr:rowOff>
    </xdr:from>
    <xdr:ext cx="762000" cy="259045"/>
    <xdr:sp macro="" textlink="">
      <xdr:nvSpPr>
        <xdr:cNvPr id="450" name="テキスト ボックス 449"/>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25</xdr:row>
      <xdr:rowOff>92727</xdr:rowOff>
    </xdr:from>
    <xdr:ext cx="762000" cy="259045"/>
    <xdr:sp macro="" textlink="">
      <xdr:nvSpPr>
        <xdr:cNvPr id="451" name="テキスト ボックス 450"/>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63</xdr:col>
      <xdr:colOff>98425</xdr:colOff>
      <xdr:row>3</xdr:row>
      <xdr:rowOff>120650</xdr:rowOff>
    </xdr:to>
    <xdr:sp macro=""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4</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-1 </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市町村経常経費分析表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95</xdr:col>
      <xdr:colOff>111125</xdr:colOff>
      <xdr:row>1</xdr:row>
      <xdr:rowOff>19050</xdr:rowOff>
    </xdr:from>
    <xdr:to>
      <xdr:col>115</xdr:col>
      <xdr:colOff>41275</xdr:colOff>
      <xdr:row>4</xdr:row>
      <xdr:rowOff>63500</xdr:rowOff>
    </xdr:to>
    <xdr:sp macro=""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136525</xdr:colOff>
      <xdr:row>1</xdr:row>
      <xdr:rowOff>44450</xdr:rowOff>
    </xdr:from>
    <xdr:to>
      <xdr:col>115</xdr:col>
      <xdr:colOff>22225</xdr:colOff>
      <xdr:row>4</xdr:row>
      <xdr:rowOff>38100</xdr:rowOff>
    </xdr:to>
    <xdr:sp macro=""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161925</xdr:colOff>
      <xdr:row>1</xdr:row>
      <xdr:rowOff>69850</xdr:rowOff>
    </xdr:from>
    <xdr:to>
      <xdr:col>114</xdr:col>
      <xdr:colOff>190500</xdr:colOff>
      <xdr:row>4</xdr:row>
      <xdr:rowOff>0</xdr:rowOff>
    </xdr:to>
    <xdr:sp macro=""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81</xdr:col>
      <xdr:colOff>117475</xdr:colOff>
      <xdr:row>1</xdr:row>
      <xdr:rowOff>19050</xdr:rowOff>
    </xdr:from>
    <xdr:to>
      <xdr:col>94</xdr:col>
      <xdr:colOff>177800</xdr:colOff>
      <xdr:row>4</xdr:row>
      <xdr:rowOff>63500</xdr:rowOff>
    </xdr:to>
    <xdr:sp macro=""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142875</xdr:colOff>
      <xdr:row>1</xdr:row>
      <xdr:rowOff>44450</xdr:rowOff>
    </xdr:from>
    <xdr:to>
      <xdr:col>94</xdr:col>
      <xdr:colOff>158750</xdr:colOff>
      <xdr:row>4</xdr:row>
      <xdr:rowOff>38100</xdr:rowOff>
    </xdr:to>
    <xdr:sp macro=""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168275</xdr:colOff>
      <xdr:row>1</xdr:row>
      <xdr:rowOff>69850</xdr:rowOff>
    </xdr:from>
    <xdr:to>
      <xdr:col>94</xdr:col>
      <xdr:colOff>127000</xdr:colOff>
      <xdr:row>4</xdr:row>
      <xdr:rowOff>12700</xdr:rowOff>
    </xdr:to>
    <xdr:sp macro=""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a:t>
          </a:r>
          <a:r>
            <a:rPr kumimoji="1" lang="en-US" altLang="ja-JP" sz="2000" b="1">
              <a:solidFill>
                <a:srgbClr val="FFFFFF"/>
              </a:solidFill>
              <a:latin typeface="ＭＳ ゴシック" panose="020B0609070205080204" pitchFamily="49" charset="-128"/>
              <a:ea typeface="ＭＳ ゴシック" panose="020B0609070205080204" pitchFamily="49" charset="-128"/>
            </a:rPr>
            <a:t>2</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0</xdr:col>
      <xdr:colOff>0</xdr:colOff>
      <xdr:row>5</xdr:row>
      <xdr:rowOff>31750</xdr:rowOff>
    </xdr:from>
    <xdr:to>
      <xdr:col>115</xdr:col>
      <xdr:colOff>47625</xdr:colOff>
      <xdr:row>87</xdr:row>
      <xdr:rowOff>146050</xdr:rowOff>
    </xdr:to>
    <xdr:sp macro=""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ea typeface="ＭＳ ゴシック" panose="020B0609070205080204" pitchFamily="49" charset="-128"/>
            </a:rPr>
            <a:t>経常収支比率の分析</a:t>
          </a:r>
        </a:p>
      </xdr:txBody>
    </xdr:sp>
    <xdr:clientData/>
  </xdr:twoCellAnchor>
  <xdr:twoCellAnchor>
    <xdr:from>
      <xdr:col>3</xdr:col>
      <xdr:colOff>161925</xdr:colOff>
      <xdr:row>8</xdr:row>
      <xdr:rowOff>152400</xdr:rowOff>
    </xdr:from>
    <xdr:to>
      <xdr:col>52</xdr:col>
      <xdr:colOff>12700</xdr:colOff>
      <xdr:row>19</xdr:row>
      <xdr:rowOff>25400</xdr:rowOff>
    </xdr:to>
    <xdr:sp macro="" textlink="">
      <xdr:nvSpPr>
        <xdr:cNvPr id="10" name="正方形/長方形 9"/>
        <xdr:cNvSpPr/>
      </xdr:nvSpPr>
      <xdr:spPr>
        <a:xfrm>
          <a:off x="7620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88900</xdr:colOff>
      <xdr:row>9</xdr:row>
      <xdr:rowOff>12700</xdr:rowOff>
    </xdr:from>
    <xdr:to>
      <xdr:col>11</xdr:col>
      <xdr:colOff>85725</xdr:colOff>
      <xdr:row>19</xdr:row>
      <xdr:rowOff>12700</xdr:rowOff>
    </xdr:to>
    <xdr:sp macro="" textlink="">
      <xdr:nvSpPr>
        <xdr:cNvPr id="11" name="正方形/長方形 10"/>
        <xdr:cNvSpPr/>
      </xdr:nvSpPr>
      <xdr:spPr>
        <a:xfrm>
          <a:off x="8890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22225</xdr:colOff>
      <xdr:row>9</xdr:row>
      <xdr:rowOff>12700</xdr:rowOff>
    </xdr:from>
    <xdr:to>
      <xdr:col>17</xdr:col>
      <xdr:colOff>92075</xdr:colOff>
      <xdr:row>19</xdr:row>
      <xdr:rowOff>12700</xdr:rowOff>
    </xdr:to>
    <xdr:sp macro="" textlink="">
      <xdr:nvSpPr>
        <xdr:cNvPr id="12" name="正方形/長方形 11"/>
        <xdr:cNvSpPr/>
      </xdr:nvSpPr>
      <xdr:spPr>
        <a:xfrm>
          <a:off x="22225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740,099
719,971
48.08
354,023,547
344,953,360
8,695,192
169,566,390
48,849,474</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155575</xdr:colOff>
      <xdr:row>9</xdr:row>
      <xdr:rowOff>12700</xdr:rowOff>
    </xdr:from>
    <xdr:to>
      <xdr:col>25</xdr:col>
      <xdr:colOff>79375</xdr:colOff>
      <xdr:row>19</xdr:row>
      <xdr:rowOff>12700</xdr:rowOff>
    </xdr:to>
    <xdr:sp macro="" textlink="">
      <xdr:nvSpPr>
        <xdr:cNvPr id="13" name="正方形/長方形 12"/>
        <xdr:cNvSpPr/>
      </xdr:nvSpPr>
      <xdr:spPr>
        <a:xfrm>
          <a:off x="35560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(R3.1.1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(R3.1.1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25</xdr:col>
      <xdr:colOff>79375</xdr:colOff>
      <xdr:row>9</xdr:row>
      <xdr:rowOff>6350</xdr:rowOff>
    </xdr:from>
    <xdr:to>
      <xdr:col>35</xdr:col>
      <xdr:colOff>111125</xdr:colOff>
      <xdr:row>14</xdr:row>
      <xdr:rowOff>165100</xdr:rowOff>
    </xdr:to>
    <xdr:sp macro="" textlink="">
      <xdr:nvSpPr>
        <xdr:cNvPr id="14" name="正方形/長方形 13"/>
        <xdr:cNvSpPr/>
      </xdr:nvSpPr>
      <xdr:spPr>
        <a:xfrm>
          <a:off x="5080000" y="15494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35</xdr:col>
      <xdr:colOff>111125</xdr:colOff>
      <xdr:row>9</xdr:row>
      <xdr:rowOff>6350</xdr:rowOff>
    </xdr:from>
    <xdr:to>
      <xdr:col>41</xdr:col>
      <xdr:colOff>180975</xdr:colOff>
      <xdr:row>14</xdr:row>
      <xdr:rowOff>165100</xdr:rowOff>
    </xdr:to>
    <xdr:sp macro="" textlink="">
      <xdr:nvSpPr>
        <xdr:cNvPr id="15" name="正方形/長方形 14"/>
        <xdr:cNvSpPr/>
      </xdr:nvSpPr>
      <xdr:spPr>
        <a:xfrm>
          <a:off x="7112000" y="15494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-3.1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42</xdr:col>
      <xdr:colOff>44450</xdr:colOff>
      <xdr:row>9</xdr:row>
      <xdr:rowOff>6350</xdr:rowOff>
    </xdr:from>
    <xdr:to>
      <xdr:col>45</xdr:col>
      <xdr:colOff>79375</xdr:colOff>
      <xdr:row>14</xdr:row>
      <xdr:rowOff>165100</xdr:rowOff>
    </xdr:to>
    <xdr:sp macro="" textlink="">
      <xdr:nvSpPr>
        <xdr:cNvPr id="16" name="正方形/長方形 15"/>
        <xdr:cNvSpPr/>
      </xdr:nvSpPr>
      <xdr:spPr>
        <a:xfrm>
          <a:off x="8445500" y="15494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25</xdr:col>
      <xdr:colOff>79375</xdr:colOff>
      <xdr:row>14</xdr:row>
      <xdr:rowOff>12700</xdr:rowOff>
    </xdr:from>
    <xdr:to>
      <xdr:col>35</xdr:col>
      <xdr:colOff>111125</xdr:colOff>
      <xdr:row>18</xdr:row>
      <xdr:rowOff>25400</xdr:rowOff>
    </xdr:to>
    <xdr:sp macro="" textlink="">
      <xdr:nvSpPr>
        <xdr:cNvPr id="17" name="正方形/長方形 16"/>
        <xdr:cNvSpPr/>
      </xdr:nvSpPr>
      <xdr:spPr>
        <a:xfrm>
          <a:off x="5080000" y="2413000"/>
          <a:ext cx="2032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35</xdr:col>
      <xdr:colOff>174625</xdr:colOff>
      <xdr:row>14</xdr:row>
      <xdr:rowOff>12700</xdr:rowOff>
    </xdr:from>
    <xdr:to>
      <xdr:col>53</xdr:col>
      <xdr:colOff>3175</xdr:colOff>
      <xdr:row>18</xdr:row>
      <xdr:rowOff>25400</xdr:rowOff>
    </xdr:to>
    <xdr:sp macro="" textlink="">
      <xdr:nvSpPr>
        <xdr:cNvPr id="18" name="正方形/長方形 17"/>
        <xdr:cNvSpPr/>
      </xdr:nvSpPr>
      <xdr:spPr>
        <a:xfrm>
          <a:off x="7175500" y="2413000"/>
          <a:ext cx="3429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R02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52</xdr:col>
      <xdr:colOff>165100</xdr:colOff>
      <xdr:row>8</xdr:row>
      <xdr:rowOff>152400</xdr:rowOff>
    </xdr:from>
    <xdr:to>
      <xdr:col>60</xdr:col>
      <xdr:colOff>0</xdr:colOff>
      <xdr:row>15</xdr:row>
      <xdr:rowOff>95250</xdr:rowOff>
    </xdr:to>
    <xdr:sp macro=""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25400</xdr:colOff>
      <xdr:row>9</xdr:row>
      <xdr:rowOff>44450</xdr:rowOff>
    </xdr:from>
    <xdr:to>
      <xdr:col>60</xdr:col>
      <xdr:colOff>95250</xdr:colOff>
      <xdr:row>10</xdr:row>
      <xdr:rowOff>127000</xdr:rowOff>
    </xdr:to>
    <xdr:sp macro=""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54</xdr:col>
      <xdr:colOff>25400</xdr:colOff>
      <xdr:row>10</xdr:row>
      <xdr:rowOff>139700</xdr:rowOff>
    </xdr:from>
    <xdr:to>
      <xdr:col>60</xdr:col>
      <xdr:colOff>95250</xdr:colOff>
      <xdr:row>12</xdr:row>
      <xdr:rowOff>50800</xdr:rowOff>
    </xdr:to>
    <xdr:sp macro=""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54</xdr:col>
      <xdr:colOff>25400</xdr:colOff>
      <xdr:row>12</xdr:row>
      <xdr:rowOff>127000</xdr:rowOff>
    </xdr:from>
    <xdr:to>
      <xdr:col>60</xdr:col>
      <xdr:colOff>95250</xdr:colOff>
      <xdr:row>16</xdr:row>
      <xdr:rowOff>76200</xdr:rowOff>
    </xdr:to>
    <xdr:sp macro=""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53</xdr:col>
      <xdr:colOff>66675</xdr:colOff>
      <xdr:row>9</xdr:row>
      <xdr:rowOff>133350</xdr:rowOff>
    </xdr:from>
    <xdr:to>
      <xdr:col>54</xdr:col>
      <xdr:colOff>38100</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101600</xdr:colOff>
      <xdr:row>9</xdr:row>
      <xdr:rowOff>82550</xdr:rowOff>
    </xdr:from>
    <xdr:to>
      <xdr:col>54</xdr:col>
      <xdr:colOff>3175</xdr:colOff>
      <xdr:row>10</xdr:row>
      <xdr:rowOff>12700</xdr:rowOff>
    </xdr:to>
    <xdr:sp macro="" textlink="">
      <xdr:nvSpPr>
        <xdr:cNvPr id="24" name="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101600</xdr:colOff>
      <xdr:row>11</xdr:row>
      <xdr:rowOff>6350</xdr:rowOff>
    </xdr:from>
    <xdr:to>
      <xdr:col>54</xdr:col>
      <xdr:colOff>3175</xdr:colOff>
      <xdr:row>11</xdr:row>
      <xdr:rowOff>107950</xdr:rowOff>
    </xdr:to>
    <xdr:sp macro="" textlink="">
      <xdr:nvSpPr>
        <xdr:cNvPr id="25" name="フローチャート: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146050</xdr:colOff>
      <xdr:row>12</xdr:row>
      <xdr:rowOff>101600</xdr:rowOff>
    </xdr:from>
    <xdr:to>
      <xdr:col>53</xdr:col>
      <xdr:colOff>146050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12</xdr:row>
      <xdr:rowOff>101600</xdr:rowOff>
    </xdr:from>
    <xdr:to>
      <xdr:col>54</xdr:col>
      <xdr:colOff>38100</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146050</xdr:colOff>
      <xdr:row>13</xdr:row>
      <xdr:rowOff>168275</xdr:rowOff>
    </xdr:from>
    <xdr:to>
      <xdr:col>53</xdr:col>
      <xdr:colOff>146050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14</xdr:row>
      <xdr:rowOff>139700</xdr:rowOff>
    </xdr:from>
    <xdr:to>
      <xdr:col>54</xdr:col>
      <xdr:colOff>38100</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98425</xdr:colOff>
      <xdr:row>20</xdr:row>
      <xdr:rowOff>63500</xdr:rowOff>
    </xdr:from>
    <xdr:ext cx="8896666" cy="259045"/>
    <xdr:sp macro=""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98425</xdr:colOff>
      <xdr:row>21</xdr:row>
      <xdr:rowOff>146050</xdr:rowOff>
    </xdr:from>
    <xdr:ext cx="6046335" cy="259045"/>
    <xdr:sp macro="" textlink="">
      <xdr:nvSpPr>
        <xdr:cNvPr id="31" name="テキスト ボックス 30"/>
        <xdr:cNvSpPr txBox="1"/>
      </xdr:nvSpPr>
      <xdr:spPr>
        <a:xfrm>
          <a:off x="698500" y="37465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98425</xdr:colOff>
      <xdr:row>23</xdr:row>
      <xdr:rowOff>57150</xdr:rowOff>
    </xdr:from>
    <xdr:ext cx="8231805" cy="259045"/>
    <xdr:sp macro="" textlink="">
      <xdr:nvSpPr>
        <xdr:cNvPr id="32" name="テキスト ボックス 31"/>
        <xdr:cNvSpPr txBox="1"/>
      </xdr:nvSpPr>
      <xdr:spPr>
        <a:xfrm>
          <a:off x="698500" y="4000500"/>
          <a:ext cx="82318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2</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oneCellAnchor>
    <xdr:from>
      <xdr:col>3</xdr:col>
      <xdr:colOff>98425</xdr:colOff>
      <xdr:row>24</xdr:row>
      <xdr:rowOff>139700</xdr:rowOff>
    </xdr:from>
    <xdr:ext cx="184731" cy="259045"/>
    <xdr:sp macro="" textlink="">
      <xdr:nvSpPr>
        <xdr:cNvPr id="33" name="テキスト ボックス 32"/>
        <xdr:cNvSpPr txBox="1"/>
      </xdr:nvSpPr>
      <xdr:spPr>
        <a:xfrm>
          <a:off x="698500" y="4254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27</xdr:row>
      <xdr:rowOff>69850</xdr:rowOff>
    </xdr:from>
    <xdr:to>
      <xdr:col>26</xdr:col>
      <xdr:colOff>184150</xdr:colOff>
      <xdr:row>29</xdr:row>
      <xdr:rowOff>44450</xdr:rowOff>
    </xdr:to>
    <xdr:sp macro="" textlink="">
      <xdr:nvSpPr>
        <xdr:cNvPr id="34" name="正方形/長方形 33"/>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26</xdr:col>
      <xdr:colOff>196850</xdr:colOff>
      <xdr:row>27</xdr:row>
      <xdr:rowOff>133350</xdr:rowOff>
    </xdr:from>
    <xdr:to>
      <xdr:col>34</xdr:col>
      <xdr:colOff>120650</xdr:colOff>
      <xdr:row>29</xdr:row>
      <xdr:rowOff>44450</xdr:rowOff>
    </xdr:to>
    <xdr:sp macro="" textlink="">
      <xdr:nvSpPr>
        <xdr:cNvPr id="35" name="正方形/長方形 34"/>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28</xdr:row>
      <xdr:rowOff>152400</xdr:rowOff>
    </xdr:from>
    <xdr:to>
      <xdr:col>34</xdr:col>
      <xdr:colOff>120650</xdr:colOff>
      <xdr:row>30</xdr:row>
      <xdr:rowOff>63500</xdr:rowOff>
    </xdr:to>
    <xdr:sp macro="" textlink="">
      <xdr:nvSpPr>
        <xdr:cNvPr id="36" name="正方形/長方形 35"/>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27</xdr:row>
      <xdr:rowOff>133350</xdr:rowOff>
    </xdr:from>
    <xdr:to>
      <xdr:col>42</xdr:col>
      <xdr:colOff>82550</xdr:colOff>
      <xdr:row>29</xdr:row>
      <xdr:rowOff>44450</xdr:rowOff>
    </xdr:to>
    <xdr:sp macro="" textlink="">
      <xdr:nvSpPr>
        <xdr:cNvPr id="37" name="正方形/長方形 36"/>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28</xdr:row>
      <xdr:rowOff>152400</xdr:rowOff>
    </xdr:from>
    <xdr:to>
      <xdr:col>42</xdr:col>
      <xdr:colOff>82550</xdr:colOff>
      <xdr:row>30</xdr:row>
      <xdr:rowOff>63500</xdr:rowOff>
    </xdr:to>
    <xdr:sp macro="" textlink="">
      <xdr:nvSpPr>
        <xdr:cNvPr id="38" name="正方形/長方形 37"/>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26.8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27</xdr:row>
      <xdr:rowOff>133350</xdr:rowOff>
    </xdr:from>
    <xdr:to>
      <xdr:col>51</xdr:col>
      <xdr:colOff>22225</xdr:colOff>
      <xdr:row>29</xdr:row>
      <xdr:rowOff>44450</xdr:rowOff>
    </xdr:to>
    <xdr:sp macro="" textlink="">
      <xdr:nvSpPr>
        <xdr:cNvPr id="39" name="正方形/長方形 38"/>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28</xdr:row>
      <xdr:rowOff>152400</xdr:rowOff>
    </xdr:from>
    <xdr:to>
      <xdr:col>51</xdr:col>
      <xdr:colOff>22225</xdr:colOff>
      <xdr:row>30</xdr:row>
      <xdr:rowOff>63500</xdr:rowOff>
    </xdr:to>
    <xdr:sp macro="" textlink="">
      <xdr:nvSpPr>
        <xdr:cNvPr id="40" name="正方形/長方形 39"/>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30</xdr:row>
      <xdr:rowOff>127000</xdr:rowOff>
    </xdr:from>
    <xdr:to>
      <xdr:col>26</xdr:col>
      <xdr:colOff>184150</xdr:colOff>
      <xdr:row>44</xdr:row>
      <xdr:rowOff>12700</xdr:rowOff>
    </xdr:to>
    <xdr:sp macro="" textlink="">
      <xdr:nvSpPr>
        <xdr:cNvPr id="41" name="正方形/長方形 40"/>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30</xdr:row>
      <xdr:rowOff>127000</xdr:rowOff>
    </xdr:from>
    <xdr:to>
      <xdr:col>55</xdr:col>
      <xdr:colOff>47625</xdr:colOff>
      <xdr:row>44</xdr:row>
      <xdr:rowOff>12700</xdr:rowOff>
    </xdr:to>
    <xdr:sp macro="" textlink="">
      <xdr:nvSpPr>
        <xdr:cNvPr id="42" name="正方形/長方形 41"/>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30</xdr:row>
      <xdr:rowOff>127000</xdr:rowOff>
    </xdr:from>
    <xdr:to>
      <xdr:col>47</xdr:col>
      <xdr:colOff>187325</xdr:colOff>
      <xdr:row>32</xdr:row>
      <xdr:rowOff>38100</xdr:rowOff>
    </xdr:to>
    <xdr:sp macro="" textlink="">
      <xdr:nvSpPr>
        <xdr:cNvPr id="43" name="正方形/長方形 42"/>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人件費の分析欄</a:t>
          </a:r>
        </a:p>
      </xdr:txBody>
    </xdr:sp>
    <xdr:clientData/>
  </xdr:twoCellAnchor>
  <xdr:twoCellAnchor>
    <xdr:from>
      <xdr:col>29</xdr:col>
      <xdr:colOff>15875</xdr:colOff>
      <xdr:row>32</xdr:row>
      <xdr:rowOff>101600</xdr:rowOff>
    </xdr:from>
    <xdr:to>
      <xdr:col>54</xdr:col>
      <xdr:colOff>95250</xdr:colOff>
      <xdr:row>43</xdr:row>
      <xdr:rowOff>120650</xdr:rowOff>
    </xdr:to>
    <xdr:sp macro="" textlink="" fLocksText="0">
      <xdr:nvSpPr>
        <xdr:cNvPr id="44" name="テキスト ボックス 43"/>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人件費に係る経常収支比率は前年度比</a:t>
          </a:r>
          <a:r>
            <a:rPr kumimoji="1" lang="en-US" altLang="ja-JP" sz="1300">
              <a:latin typeface="ＭＳ Ｐゴシック" panose="020B0600070205080204" pitchFamily="50" charset="-128"/>
              <a:ea typeface="ＭＳ Ｐゴシック" panose="020B0600070205080204" pitchFamily="50" charset="-128"/>
            </a:rPr>
            <a:t>1.4</a:t>
          </a:r>
          <a:r>
            <a:rPr kumimoji="1" lang="ja-JP" altLang="en-US" sz="1300">
              <a:latin typeface="ＭＳ Ｐゴシック" panose="020B0600070205080204" pitchFamily="50" charset="-128"/>
              <a:ea typeface="ＭＳ Ｐゴシック" panose="020B0600070205080204" pitchFamily="50" charset="-128"/>
            </a:rPr>
            <a:t>ポイント増加した。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これは、会計年度任用職員制度導入による職員給等の増により、分子の人件費が前年度比で</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増と、分母である歳入経常一般財源の</a:t>
          </a:r>
          <a:r>
            <a:rPr kumimoji="1" lang="en-US" altLang="ja-JP" sz="1300">
              <a:latin typeface="ＭＳ Ｐゴシック" panose="020B0600070205080204" pitchFamily="50" charset="-128"/>
              <a:ea typeface="ＭＳ Ｐゴシック" panose="020B0600070205080204" pitchFamily="50" charset="-128"/>
            </a:rPr>
            <a:t>2.8%</a:t>
          </a:r>
          <a:r>
            <a:rPr kumimoji="1" lang="ja-JP" altLang="en-US" sz="1300">
              <a:latin typeface="ＭＳ Ｐゴシック" panose="020B0600070205080204" pitchFamily="50" charset="-128"/>
              <a:ea typeface="ＭＳ Ｐゴシック" panose="020B0600070205080204" pitchFamily="50" charset="-128"/>
            </a:rPr>
            <a:t>減を上回ったことによるものである。今後も引き続き人件費の抑制に努める。</a:t>
          </a:r>
          <a:endParaRPr kumimoji="1" lang="en-US" altLang="ja-JP" sz="1300">
            <a:latin typeface="ＭＳ Ｐゴシック" panose="020B0600070205080204" pitchFamily="50" charset="-128"/>
            <a:ea typeface="ＭＳ Ｐゴシック" panose="020B0600070205080204" pitchFamily="50" charset="-128"/>
          </a:endParaRPr>
        </a:p>
      </xdr:txBody>
    </xdr:sp>
    <xdr:clientData/>
  </xdr:twoCellAnchor>
  <xdr:oneCellAnchor>
    <xdr:from>
      <xdr:col>3</xdr:col>
      <xdr:colOff>123825</xdr:colOff>
      <xdr:row>29</xdr:row>
      <xdr:rowOff>107950</xdr:rowOff>
    </xdr:from>
    <xdr:ext cx="298543" cy="225703"/>
    <xdr:sp macro="" textlink="">
      <xdr:nvSpPr>
        <xdr:cNvPr id="45" name="テキスト ボックス 44"/>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44</xdr:row>
      <xdr:rowOff>12700</xdr:rowOff>
    </xdr:from>
    <xdr:to>
      <xdr:col>26</xdr:col>
      <xdr:colOff>184150</xdr:colOff>
      <xdr:row>44</xdr:row>
      <xdr:rowOff>12700</xdr:rowOff>
    </xdr:to>
    <xdr:cxnSp macro="">
      <xdr:nvCxnSpPr>
        <xdr:cNvPr id="46" name="直線コネクタ 45"/>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43</xdr:row>
      <xdr:rowOff>41927</xdr:rowOff>
    </xdr:from>
    <xdr:ext cx="508000" cy="259045"/>
    <xdr:sp macro="" textlink="">
      <xdr:nvSpPr>
        <xdr:cNvPr id="47" name="テキスト ボックス 46"/>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41</xdr:row>
      <xdr:rowOff>146050</xdr:rowOff>
    </xdr:from>
    <xdr:to>
      <xdr:col>26</xdr:col>
      <xdr:colOff>184150</xdr:colOff>
      <xdr:row>41</xdr:row>
      <xdr:rowOff>146050</xdr:rowOff>
    </xdr:to>
    <xdr:cxnSp macro="">
      <xdr:nvCxnSpPr>
        <xdr:cNvPr id="48" name="直線コネクタ 47"/>
        <xdr:cNvCxnSpPr/>
      </xdr:nvCxnSpPr>
      <xdr:spPr>
        <a:xfrm>
          <a:off x="762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41</xdr:row>
      <xdr:rowOff>3827</xdr:rowOff>
    </xdr:from>
    <xdr:ext cx="508000" cy="259045"/>
    <xdr:sp macro="" textlink="">
      <xdr:nvSpPr>
        <xdr:cNvPr id="49" name="テキスト ボックス 48"/>
        <xdr:cNvSpPr txBox="1"/>
      </xdr:nvSpPr>
      <xdr:spPr>
        <a:xfrm>
          <a:off x="254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39</xdr:row>
      <xdr:rowOff>107950</xdr:rowOff>
    </xdr:from>
    <xdr:to>
      <xdr:col>26</xdr:col>
      <xdr:colOff>184150</xdr:colOff>
      <xdr:row>39</xdr:row>
      <xdr:rowOff>107950</xdr:rowOff>
    </xdr:to>
    <xdr:cxnSp macro="">
      <xdr:nvCxnSpPr>
        <xdr:cNvPr id="50" name="直線コネクタ 49"/>
        <xdr:cNvCxnSpPr/>
      </xdr:nvCxnSpPr>
      <xdr:spPr>
        <a:xfrm>
          <a:off x="762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38</xdr:row>
      <xdr:rowOff>137177</xdr:rowOff>
    </xdr:from>
    <xdr:ext cx="508000" cy="259045"/>
    <xdr:sp macro="" textlink="">
      <xdr:nvSpPr>
        <xdr:cNvPr id="51" name="テキスト ボックス 50"/>
        <xdr:cNvSpPr txBox="1"/>
      </xdr:nvSpPr>
      <xdr:spPr>
        <a:xfrm>
          <a:off x="254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37</xdr:row>
      <xdr:rowOff>69850</xdr:rowOff>
    </xdr:from>
    <xdr:to>
      <xdr:col>26</xdr:col>
      <xdr:colOff>184150</xdr:colOff>
      <xdr:row>37</xdr:row>
      <xdr:rowOff>69850</xdr:rowOff>
    </xdr:to>
    <xdr:cxnSp macro="">
      <xdr:nvCxnSpPr>
        <xdr:cNvPr id="52" name="直線コネクタ 51"/>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36</xdr:row>
      <xdr:rowOff>99077</xdr:rowOff>
    </xdr:from>
    <xdr:ext cx="508000" cy="259045"/>
    <xdr:sp macro="" textlink="">
      <xdr:nvSpPr>
        <xdr:cNvPr id="53" name="テキスト ボックス 52"/>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35</xdr:row>
      <xdr:rowOff>31750</xdr:rowOff>
    </xdr:from>
    <xdr:to>
      <xdr:col>26</xdr:col>
      <xdr:colOff>184150</xdr:colOff>
      <xdr:row>35</xdr:row>
      <xdr:rowOff>31750</xdr:rowOff>
    </xdr:to>
    <xdr:cxnSp macro="">
      <xdr:nvCxnSpPr>
        <xdr:cNvPr id="54" name="直線コネクタ 53"/>
        <xdr:cNvCxnSpPr/>
      </xdr:nvCxnSpPr>
      <xdr:spPr>
        <a:xfrm>
          <a:off x="762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34</xdr:row>
      <xdr:rowOff>60977</xdr:rowOff>
    </xdr:from>
    <xdr:ext cx="508000" cy="259045"/>
    <xdr:sp macro="" textlink="">
      <xdr:nvSpPr>
        <xdr:cNvPr id="55" name="テキスト ボックス 54"/>
        <xdr:cNvSpPr txBox="1"/>
      </xdr:nvSpPr>
      <xdr:spPr>
        <a:xfrm>
          <a:off x="254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32</xdr:row>
      <xdr:rowOff>165100</xdr:rowOff>
    </xdr:from>
    <xdr:to>
      <xdr:col>26</xdr:col>
      <xdr:colOff>184150</xdr:colOff>
      <xdr:row>32</xdr:row>
      <xdr:rowOff>165100</xdr:rowOff>
    </xdr:to>
    <xdr:cxnSp macro="">
      <xdr:nvCxnSpPr>
        <xdr:cNvPr id="56" name="直線コネクタ 55"/>
        <xdr:cNvCxnSpPr/>
      </xdr:nvCxnSpPr>
      <xdr:spPr>
        <a:xfrm>
          <a:off x="762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32</xdr:row>
      <xdr:rowOff>22877</xdr:rowOff>
    </xdr:from>
    <xdr:ext cx="508000" cy="259045"/>
    <xdr:sp macro="" textlink="">
      <xdr:nvSpPr>
        <xdr:cNvPr id="57" name="テキスト ボックス 56"/>
        <xdr:cNvSpPr txBox="1"/>
      </xdr:nvSpPr>
      <xdr:spPr>
        <a:xfrm>
          <a:off x="254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30</xdr:row>
      <xdr:rowOff>127000</xdr:rowOff>
    </xdr:to>
    <xdr:cxnSp macro="">
      <xdr:nvCxnSpPr>
        <xdr:cNvPr id="58" name="直線コネクタ 57"/>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29</xdr:row>
      <xdr:rowOff>156227</xdr:rowOff>
    </xdr:from>
    <xdr:ext cx="508000" cy="259045"/>
    <xdr:sp macro="" textlink="">
      <xdr:nvSpPr>
        <xdr:cNvPr id="59" name="テキスト ボックス 58"/>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44</xdr:row>
      <xdr:rowOff>12700</xdr:rowOff>
    </xdr:to>
    <xdr:sp macro="" textlink="">
      <xdr:nvSpPr>
        <xdr:cNvPr id="60"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32</xdr:row>
      <xdr:rowOff>50800</xdr:rowOff>
    </xdr:from>
    <xdr:to>
      <xdr:col>24</xdr:col>
      <xdr:colOff>25400</xdr:colOff>
      <xdr:row>41</xdr:row>
      <xdr:rowOff>44450</xdr:rowOff>
    </xdr:to>
    <xdr:cxnSp macro="">
      <xdr:nvCxnSpPr>
        <xdr:cNvPr id="61" name="直線コネクタ 60"/>
        <xdr:cNvCxnSpPr/>
      </xdr:nvCxnSpPr>
      <xdr:spPr>
        <a:xfrm flipV="1">
          <a:off x="4826000" y="5537200"/>
          <a:ext cx="0" cy="1536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41</xdr:row>
      <xdr:rowOff>16527</xdr:rowOff>
    </xdr:from>
    <xdr:ext cx="762000" cy="259045"/>
    <xdr:sp macro="" textlink="">
      <xdr:nvSpPr>
        <xdr:cNvPr id="62" name="人件費最小値テキスト"/>
        <xdr:cNvSpPr txBox="1"/>
      </xdr:nvSpPr>
      <xdr:spPr>
        <a:xfrm>
          <a:off x="4914900" y="7045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29.2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41</xdr:row>
      <xdr:rowOff>44450</xdr:rowOff>
    </xdr:from>
    <xdr:to>
      <xdr:col>24</xdr:col>
      <xdr:colOff>114300</xdr:colOff>
      <xdr:row>41</xdr:row>
      <xdr:rowOff>44450</xdr:rowOff>
    </xdr:to>
    <xdr:cxnSp macro="">
      <xdr:nvCxnSpPr>
        <xdr:cNvPr id="63" name="直線コネクタ 62"/>
        <xdr:cNvCxnSpPr/>
      </xdr:nvCxnSpPr>
      <xdr:spPr>
        <a:xfrm>
          <a:off x="4737100" y="7073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30</xdr:row>
      <xdr:rowOff>137177</xdr:rowOff>
    </xdr:from>
    <xdr:ext cx="762000" cy="259045"/>
    <xdr:sp macro="" textlink="">
      <xdr:nvSpPr>
        <xdr:cNvPr id="64" name="人件費最大値テキスト"/>
        <xdr:cNvSpPr txBox="1"/>
      </xdr:nvSpPr>
      <xdr:spPr>
        <a:xfrm>
          <a:off x="4914900" y="5280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32</xdr:row>
      <xdr:rowOff>50800</xdr:rowOff>
    </xdr:from>
    <xdr:to>
      <xdr:col>24</xdr:col>
      <xdr:colOff>114300</xdr:colOff>
      <xdr:row>32</xdr:row>
      <xdr:rowOff>50800</xdr:rowOff>
    </xdr:to>
    <xdr:cxnSp macro="">
      <xdr:nvCxnSpPr>
        <xdr:cNvPr id="65" name="直線コネクタ 64"/>
        <xdr:cNvCxnSpPr/>
      </xdr:nvCxnSpPr>
      <xdr:spPr>
        <a:xfrm>
          <a:off x="4737100" y="5537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36</xdr:row>
      <xdr:rowOff>38100</xdr:rowOff>
    </xdr:from>
    <xdr:to>
      <xdr:col>24</xdr:col>
      <xdr:colOff>25400</xdr:colOff>
      <xdr:row>37</xdr:row>
      <xdr:rowOff>44450</xdr:rowOff>
    </xdr:to>
    <xdr:cxnSp macro="">
      <xdr:nvCxnSpPr>
        <xdr:cNvPr id="66" name="直線コネクタ 65"/>
        <xdr:cNvCxnSpPr/>
      </xdr:nvCxnSpPr>
      <xdr:spPr>
        <a:xfrm>
          <a:off x="3987800" y="6210300"/>
          <a:ext cx="838200" cy="177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35</xdr:row>
      <xdr:rowOff>118127</xdr:rowOff>
    </xdr:from>
    <xdr:ext cx="762000" cy="259045"/>
    <xdr:sp macro="" textlink="">
      <xdr:nvSpPr>
        <xdr:cNvPr id="67" name="人件費平均値テキスト"/>
        <xdr:cNvSpPr txBox="1"/>
      </xdr:nvSpPr>
      <xdr:spPr>
        <a:xfrm>
          <a:off x="4914900" y="61188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23.3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36</xdr:row>
      <xdr:rowOff>101600</xdr:rowOff>
    </xdr:from>
    <xdr:to>
      <xdr:col>24</xdr:col>
      <xdr:colOff>76200</xdr:colOff>
      <xdr:row>37</xdr:row>
      <xdr:rowOff>31750</xdr:rowOff>
    </xdr:to>
    <xdr:sp macro="" textlink="">
      <xdr:nvSpPr>
        <xdr:cNvPr id="68" name="フローチャート: 判断 67"/>
        <xdr:cNvSpPr/>
      </xdr:nvSpPr>
      <xdr:spPr>
        <a:xfrm>
          <a:off x="4775200" y="6273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36</xdr:row>
      <xdr:rowOff>38100</xdr:rowOff>
    </xdr:from>
    <xdr:to>
      <xdr:col>19</xdr:col>
      <xdr:colOff>187325</xdr:colOff>
      <xdr:row>36</xdr:row>
      <xdr:rowOff>88900</xdr:rowOff>
    </xdr:to>
    <xdr:cxnSp macro="">
      <xdr:nvCxnSpPr>
        <xdr:cNvPr id="69" name="直線コネクタ 68"/>
        <xdr:cNvCxnSpPr/>
      </xdr:nvCxnSpPr>
      <xdr:spPr>
        <a:xfrm flipV="1">
          <a:off x="3098800" y="6210300"/>
          <a:ext cx="889000" cy="50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35</xdr:row>
      <xdr:rowOff>107950</xdr:rowOff>
    </xdr:from>
    <xdr:to>
      <xdr:col>20</xdr:col>
      <xdr:colOff>38100</xdr:colOff>
      <xdr:row>36</xdr:row>
      <xdr:rowOff>38100</xdr:rowOff>
    </xdr:to>
    <xdr:sp macro="" textlink="">
      <xdr:nvSpPr>
        <xdr:cNvPr id="70" name="フローチャート: 判断 69"/>
        <xdr:cNvSpPr/>
      </xdr:nvSpPr>
      <xdr:spPr>
        <a:xfrm>
          <a:off x="3937000" y="6108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34</xdr:row>
      <xdr:rowOff>48277</xdr:rowOff>
    </xdr:from>
    <xdr:ext cx="736600" cy="259045"/>
    <xdr:sp macro="" textlink="">
      <xdr:nvSpPr>
        <xdr:cNvPr id="71" name="テキスト ボックス 70"/>
        <xdr:cNvSpPr txBox="1"/>
      </xdr:nvSpPr>
      <xdr:spPr>
        <a:xfrm>
          <a:off x="3606800" y="5877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36</xdr:row>
      <xdr:rowOff>88900</xdr:rowOff>
    </xdr:from>
    <xdr:to>
      <xdr:col>15</xdr:col>
      <xdr:colOff>98425</xdr:colOff>
      <xdr:row>36</xdr:row>
      <xdr:rowOff>114300</xdr:rowOff>
    </xdr:to>
    <xdr:cxnSp macro="">
      <xdr:nvCxnSpPr>
        <xdr:cNvPr id="72" name="直線コネクタ 71"/>
        <xdr:cNvCxnSpPr/>
      </xdr:nvCxnSpPr>
      <xdr:spPr>
        <a:xfrm flipV="1">
          <a:off x="2209800" y="6261100"/>
          <a:ext cx="8890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36</xdr:row>
      <xdr:rowOff>12700</xdr:rowOff>
    </xdr:from>
    <xdr:to>
      <xdr:col>15</xdr:col>
      <xdr:colOff>149225</xdr:colOff>
      <xdr:row>36</xdr:row>
      <xdr:rowOff>114300</xdr:rowOff>
    </xdr:to>
    <xdr:sp macro="" textlink="">
      <xdr:nvSpPr>
        <xdr:cNvPr id="73" name="フローチャート: 判断 72"/>
        <xdr:cNvSpPr/>
      </xdr:nvSpPr>
      <xdr:spPr>
        <a:xfrm>
          <a:off x="3048000" y="6184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34</xdr:row>
      <xdr:rowOff>124477</xdr:rowOff>
    </xdr:from>
    <xdr:ext cx="762000" cy="259045"/>
    <xdr:sp macro="" textlink="">
      <xdr:nvSpPr>
        <xdr:cNvPr id="74" name="テキスト ボックス 73"/>
        <xdr:cNvSpPr txBox="1"/>
      </xdr:nvSpPr>
      <xdr:spPr>
        <a:xfrm>
          <a:off x="2717800" y="5953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36</xdr:row>
      <xdr:rowOff>114300</xdr:rowOff>
    </xdr:from>
    <xdr:to>
      <xdr:col>11</xdr:col>
      <xdr:colOff>9525</xdr:colOff>
      <xdr:row>37</xdr:row>
      <xdr:rowOff>19050</xdr:rowOff>
    </xdr:to>
    <xdr:cxnSp macro="">
      <xdr:nvCxnSpPr>
        <xdr:cNvPr id="75" name="直線コネクタ 74"/>
        <xdr:cNvCxnSpPr/>
      </xdr:nvCxnSpPr>
      <xdr:spPr>
        <a:xfrm flipV="1">
          <a:off x="1320800" y="628650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36</xdr:row>
      <xdr:rowOff>114300</xdr:rowOff>
    </xdr:from>
    <xdr:to>
      <xdr:col>11</xdr:col>
      <xdr:colOff>60325</xdr:colOff>
      <xdr:row>37</xdr:row>
      <xdr:rowOff>44450</xdr:rowOff>
    </xdr:to>
    <xdr:sp macro="" textlink="">
      <xdr:nvSpPr>
        <xdr:cNvPr id="76" name="フローチャート: 判断 75"/>
        <xdr:cNvSpPr/>
      </xdr:nvSpPr>
      <xdr:spPr>
        <a:xfrm>
          <a:off x="2159000" y="6286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37</xdr:row>
      <xdr:rowOff>29227</xdr:rowOff>
    </xdr:from>
    <xdr:ext cx="762000" cy="259045"/>
    <xdr:sp macro="" textlink="">
      <xdr:nvSpPr>
        <xdr:cNvPr id="77" name="テキスト ボックス 76"/>
        <xdr:cNvSpPr txBox="1"/>
      </xdr:nvSpPr>
      <xdr:spPr>
        <a:xfrm>
          <a:off x="1828800" y="6372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36</xdr:row>
      <xdr:rowOff>127000</xdr:rowOff>
    </xdr:from>
    <xdr:to>
      <xdr:col>6</xdr:col>
      <xdr:colOff>171450</xdr:colOff>
      <xdr:row>37</xdr:row>
      <xdr:rowOff>57150</xdr:rowOff>
    </xdr:to>
    <xdr:sp macro="" textlink="">
      <xdr:nvSpPr>
        <xdr:cNvPr id="78" name="フローチャート: 判断 77"/>
        <xdr:cNvSpPr/>
      </xdr:nvSpPr>
      <xdr:spPr>
        <a:xfrm>
          <a:off x="1270000" y="6299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35</xdr:row>
      <xdr:rowOff>67327</xdr:rowOff>
    </xdr:from>
    <xdr:ext cx="762000" cy="259045"/>
    <xdr:sp macro="" textlink="">
      <xdr:nvSpPr>
        <xdr:cNvPr id="79" name="テキスト ボックス 78"/>
        <xdr:cNvSpPr txBox="1"/>
      </xdr:nvSpPr>
      <xdr:spPr>
        <a:xfrm>
          <a:off x="939800" y="6068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44</xdr:row>
      <xdr:rowOff>10177</xdr:rowOff>
    </xdr:from>
    <xdr:ext cx="762000" cy="259045"/>
    <xdr:sp macro="" textlink="">
      <xdr:nvSpPr>
        <xdr:cNvPr id="80" name="テキスト ボックス 79"/>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44</xdr:row>
      <xdr:rowOff>10177</xdr:rowOff>
    </xdr:from>
    <xdr:ext cx="762000" cy="259045"/>
    <xdr:sp macro="" textlink="">
      <xdr:nvSpPr>
        <xdr:cNvPr id="81" name="テキスト ボックス 80"/>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44</xdr:row>
      <xdr:rowOff>10177</xdr:rowOff>
    </xdr:from>
    <xdr:ext cx="762000" cy="259045"/>
    <xdr:sp macro="" textlink="">
      <xdr:nvSpPr>
        <xdr:cNvPr id="82" name="テキスト ボックス 81"/>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44</xdr:row>
      <xdr:rowOff>10177</xdr:rowOff>
    </xdr:from>
    <xdr:ext cx="762000" cy="259045"/>
    <xdr:sp macro="" textlink="">
      <xdr:nvSpPr>
        <xdr:cNvPr id="83" name="テキスト ボックス 82"/>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44</xdr:row>
      <xdr:rowOff>10177</xdr:rowOff>
    </xdr:from>
    <xdr:ext cx="762000" cy="259045"/>
    <xdr:sp macro="" textlink="">
      <xdr:nvSpPr>
        <xdr:cNvPr id="84" name="テキスト ボックス 83"/>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36</xdr:row>
      <xdr:rowOff>165100</xdr:rowOff>
    </xdr:from>
    <xdr:to>
      <xdr:col>24</xdr:col>
      <xdr:colOff>76200</xdr:colOff>
      <xdr:row>37</xdr:row>
      <xdr:rowOff>95250</xdr:rowOff>
    </xdr:to>
    <xdr:sp macro="" textlink="">
      <xdr:nvSpPr>
        <xdr:cNvPr id="85" name="楕円 84"/>
        <xdr:cNvSpPr/>
      </xdr:nvSpPr>
      <xdr:spPr>
        <a:xfrm>
          <a:off x="4775200" y="6337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36</xdr:row>
      <xdr:rowOff>137177</xdr:rowOff>
    </xdr:from>
    <xdr:ext cx="762000" cy="259045"/>
    <xdr:sp macro="" textlink="">
      <xdr:nvSpPr>
        <xdr:cNvPr id="86" name="人件費該当値テキスト"/>
        <xdr:cNvSpPr txBox="1"/>
      </xdr:nvSpPr>
      <xdr:spPr>
        <a:xfrm>
          <a:off x="4914900" y="6309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23.8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35</xdr:row>
      <xdr:rowOff>158750</xdr:rowOff>
    </xdr:from>
    <xdr:to>
      <xdr:col>20</xdr:col>
      <xdr:colOff>38100</xdr:colOff>
      <xdr:row>36</xdr:row>
      <xdr:rowOff>88900</xdr:rowOff>
    </xdr:to>
    <xdr:sp macro="" textlink="">
      <xdr:nvSpPr>
        <xdr:cNvPr id="87" name="楕円 86"/>
        <xdr:cNvSpPr/>
      </xdr:nvSpPr>
      <xdr:spPr>
        <a:xfrm>
          <a:off x="3937000" y="6159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36</xdr:row>
      <xdr:rowOff>73677</xdr:rowOff>
    </xdr:from>
    <xdr:ext cx="736600" cy="259045"/>
    <xdr:sp macro="" textlink="">
      <xdr:nvSpPr>
        <xdr:cNvPr id="88" name="テキスト ボックス 87"/>
        <xdr:cNvSpPr txBox="1"/>
      </xdr:nvSpPr>
      <xdr:spPr>
        <a:xfrm>
          <a:off x="3606800" y="6245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36</xdr:row>
      <xdr:rowOff>38100</xdr:rowOff>
    </xdr:from>
    <xdr:to>
      <xdr:col>15</xdr:col>
      <xdr:colOff>149225</xdr:colOff>
      <xdr:row>36</xdr:row>
      <xdr:rowOff>139700</xdr:rowOff>
    </xdr:to>
    <xdr:sp macro="" textlink="">
      <xdr:nvSpPr>
        <xdr:cNvPr id="89" name="楕円 88"/>
        <xdr:cNvSpPr/>
      </xdr:nvSpPr>
      <xdr:spPr>
        <a:xfrm>
          <a:off x="3048000" y="6210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36</xdr:row>
      <xdr:rowOff>124477</xdr:rowOff>
    </xdr:from>
    <xdr:ext cx="762000" cy="259045"/>
    <xdr:sp macro="" textlink="">
      <xdr:nvSpPr>
        <xdr:cNvPr id="90" name="テキスト ボックス 89"/>
        <xdr:cNvSpPr txBox="1"/>
      </xdr:nvSpPr>
      <xdr:spPr>
        <a:xfrm>
          <a:off x="2717800" y="629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36</xdr:row>
      <xdr:rowOff>63500</xdr:rowOff>
    </xdr:from>
    <xdr:to>
      <xdr:col>11</xdr:col>
      <xdr:colOff>60325</xdr:colOff>
      <xdr:row>36</xdr:row>
      <xdr:rowOff>165100</xdr:rowOff>
    </xdr:to>
    <xdr:sp macro="" textlink="">
      <xdr:nvSpPr>
        <xdr:cNvPr id="91" name="楕円 90"/>
        <xdr:cNvSpPr/>
      </xdr:nvSpPr>
      <xdr:spPr>
        <a:xfrm>
          <a:off x="2159000" y="6235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35</xdr:row>
      <xdr:rowOff>3827</xdr:rowOff>
    </xdr:from>
    <xdr:ext cx="762000" cy="259045"/>
    <xdr:sp macro="" textlink="">
      <xdr:nvSpPr>
        <xdr:cNvPr id="92" name="テキスト ボックス 91"/>
        <xdr:cNvSpPr txBox="1"/>
      </xdr:nvSpPr>
      <xdr:spPr>
        <a:xfrm>
          <a:off x="1828800" y="600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36</xdr:row>
      <xdr:rowOff>139700</xdr:rowOff>
    </xdr:from>
    <xdr:to>
      <xdr:col>6</xdr:col>
      <xdr:colOff>171450</xdr:colOff>
      <xdr:row>37</xdr:row>
      <xdr:rowOff>69850</xdr:rowOff>
    </xdr:to>
    <xdr:sp macro="" textlink="">
      <xdr:nvSpPr>
        <xdr:cNvPr id="93" name="楕円 92"/>
        <xdr:cNvSpPr/>
      </xdr:nvSpPr>
      <xdr:spPr>
        <a:xfrm>
          <a:off x="1270000" y="6311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37</xdr:row>
      <xdr:rowOff>54627</xdr:rowOff>
    </xdr:from>
    <xdr:ext cx="762000" cy="259045"/>
    <xdr:sp macro="" textlink="">
      <xdr:nvSpPr>
        <xdr:cNvPr id="94" name="テキスト ボックス 93"/>
        <xdr:cNvSpPr txBox="1"/>
      </xdr:nvSpPr>
      <xdr:spPr>
        <a:xfrm>
          <a:off x="939800" y="6398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xdr:row>
      <xdr:rowOff>69850</xdr:rowOff>
    </xdr:from>
    <xdr:to>
      <xdr:col>85</xdr:col>
      <xdr:colOff>66675</xdr:colOff>
      <xdr:row>9</xdr:row>
      <xdr:rowOff>44450</xdr:rowOff>
    </xdr:to>
    <xdr:sp macro="" textlink="">
      <xdr:nvSpPr>
        <xdr:cNvPr id="95" name="正方形/長方形 94"/>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85</xdr:col>
      <xdr:colOff>79375</xdr:colOff>
      <xdr:row>7</xdr:row>
      <xdr:rowOff>133350</xdr:rowOff>
    </xdr:from>
    <xdr:to>
      <xdr:col>93</xdr:col>
      <xdr:colOff>3175</xdr:colOff>
      <xdr:row>9</xdr:row>
      <xdr:rowOff>44450</xdr:rowOff>
    </xdr:to>
    <xdr:sp macro="" textlink="">
      <xdr:nvSpPr>
        <xdr:cNvPr id="96" name="正方形/長方形 95"/>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8</xdr:row>
      <xdr:rowOff>152400</xdr:rowOff>
    </xdr:from>
    <xdr:to>
      <xdr:col>93</xdr:col>
      <xdr:colOff>3175</xdr:colOff>
      <xdr:row>10</xdr:row>
      <xdr:rowOff>63500</xdr:rowOff>
    </xdr:to>
    <xdr:sp macro="" textlink="">
      <xdr:nvSpPr>
        <xdr:cNvPr id="97" name="正方形/長方形 96"/>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7</xdr:row>
      <xdr:rowOff>133350</xdr:rowOff>
    </xdr:from>
    <xdr:to>
      <xdr:col>100</xdr:col>
      <xdr:colOff>165100</xdr:colOff>
      <xdr:row>9</xdr:row>
      <xdr:rowOff>44450</xdr:rowOff>
    </xdr:to>
    <xdr:sp macro="" textlink="">
      <xdr:nvSpPr>
        <xdr:cNvPr id="98" name="正方形/長方形 97"/>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8</xdr:row>
      <xdr:rowOff>152400</xdr:rowOff>
    </xdr:from>
    <xdr:to>
      <xdr:col>100</xdr:col>
      <xdr:colOff>165100</xdr:colOff>
      <xdr:row>10</xdr:row>
      <xdr:rowOff>63500</xdr:rowOff>
    </xdr:to>
    <xdr:sp macro="" textlink="">
      <xdr:nvSpPr>
        <xdr:cNvPr id="99" name="正方形/長方形 98"/>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7</xdr:row>
      <xdr:rowOff>133350</xdr:rowOff>
    </xdr:from>
    <xdr:to>
      <xdr:col>109</xdr:col>
      <xdr:colOff>104775</xdr:colOff>
      <xdr:row>9</xdr:row>
      <xdr:rowOff>44450</xdr:rowOff>
    </xdr:to>
    <xdr:sp macro="" textlink="">
      <xdr:nvSpPr>
        <xdr:cNvPr id="100" name="正方形/長方形 99"/>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8</xdr:row>
      <xdr:rowOff>152400</xdr:rowOff>
    </xdr:from>
    <xdr:to>
      <xdr:col>109</xdr:col>
      <xdr:colOff>104775</xdr:colOff>
      <xdr:row>10</xdr:row>
      <xdr:rowOff>63500</xdr:rowOff>
    </xdr:to>
    <xdr:sp macro="" textlink="">
      <xdr:nvSpPr>
        <xdr:cNvPr id="101" name="正方形/長方形 100"/>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10</xdr:row>
      <xdr:rowOff>127000</xdr:rowOff>
    </xdr:from>
    <xdr:to>
      <xdr:col>85</xdr:col>
      <xdr:colOff>66675</xdr:colOff>
      <xdr:row>24</xdr:row>
      <xdr:rowOff>12700</xdr:rowOff>
    </xdr:to>
    <xdr:sp macro="" textlink="">
      <xdr:nvSpPr>
        <xdr:cNvPr id="102" name="正方形/長方形 101"/>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10</xdr:row>
      <xdr:rowOff>127000</xdr:rowOff>
    </xdr:from>
    <xdr:to>
      <xdr:col>113</xdr:col>
      <xdr:colOff>130175</xdr:colOff>
      <xdr:row>24</xdr:row>
      <xdr:rowOff>12700</xdr:rowOff>
    </xdr:to>
    <xdr:sp macro="" textlink="">
      <xdr:nvSpPr>
        <xdr:cNvPr id="103" name="正方形/長方形 102"/>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10</xdr:row>
      <xdr:rowOff>127000</xdr:rowOff>
    </xdr:from>
    <xdr:to>
      <xdr:col>106</xdr:col>
      <xdr:colOff>69850</xdr:colOff>
      <xdr:row>12</xdr:row>
      <xdr:rowOff>38100</xdr:rowOff>
    </xdr:to>
    <xdr:sp macro="" textlink="">
      <xdr:nvSpPr>
        <xdr:cNvPr id="104" name="正方形/長方形 103"/>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物件費の分析欄</a:t>
          </a:r>
        </a:p>
      </xdr:txBody>
    </xdr:sp>
    <xdr:clientData/>
  </xdr:twoCellAnchor>
  <xdr:twoCellAnchor>
    <xdr:from>
      <xdr:col>87</xdr:col>
      <xdr:colOff>98425</xdr:colOff>
      <xdr:row>12</xdr:row>
      <xdr:rowOff>101600</xdr:rowOff>
    </xdr:from>
    <xdr:to>
      <xdr:col>112</xdr:col>
      <xdr:colOff>177800</xdr:colOff>
      <xdr:row>23</xdr:row>
      <xdr:rowOff>120650</xdr:rowOff>
    </xdr:to>
    <xdr:sp macro="" textlink="" fLocksText="0">
      <xdr:nvSpPr>
        <xdr:cNvPr id="105" name="テキスト ボックス 104"/>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物件費に係る経常収支比率は前年度比同率であった。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これは、分母である歳入経常一般財源の減があったたものの、分子である物件費が、会計年度任用職員制度の導入による臨時職員賃金が皆減などによる減があったことによるものである。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今後は委託化の推進等により物件費が増加することが見込まれるが、適正な執行に努めていく。</a:t>
          </a:r>
        </a:p>
      </xdr:txBody>
    </xdr:sp>
    <xdr:clientData/>
  </xdr:twoCellAnchor>
  <xdr:oneCellAnchor>
    <xdr:from>
      <xdr:col>62</xdr:col>
      <xdr:colOff>6350</xdr:colOff>
      <xdr:row>9</xdr:row>
      <xdr:rowOff>107950</xdr:rowOff>
    </xdr:from>
    <xdr:ext cx="298543" cy="225703"/>
    <xdr:sp macro="" textlink="">
      <xdr:nvSpPr>
        <xdr:cNvPr id="106" name="テキスト ボックス 105"/>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24</xdr:row>
      <xdr:rowOff>12700</xdr:rowOff>
    </xdr:from>
    <xdr:to>
      <xdr:col>85</xdr:col>
      <xdr:colOff>66675</xdr:colOff>
      <xdr:row>24</xdr:row>
      <xdr:rowOff>12700</xdr:rowOff>
    </xdr:to>
    <xdr:cxnSp macro="">
      <xdr:nvCxnSpPr>
        <xdr:cNvPr id="107" name="直線コネクタ 106"/>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23</xdr:row>
      <xdr:rowOff>41927</xdr:rowOff>
    </xdr:from>
    <xdr:ext cx="508000" cy="259045"/>
    <xdr:sp macro="" textlink="">
      <xdr:nvSpPr>
        <xdr:cNvPr id="108" name="テキスト ボックス 107"/>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22</xdr:row>
      <xdr:rowOff>29028</xdr:rowOff>
    </xdr:from>
    <xdr:to>
      <xdr:col>85</xdr:col>
      <xdr:colOff>66675</xdr:colOff>
      <xdr:row>22</xdr:row>
      <xdr:rowOff>29028</xdr:rowOff>
    </xdr:to>
    <xdr:cxnSp macro="">
      <xdr:nvCxnSpPr>
        <xdr:cNvPr id="109" name="直線コネクタ 108"/>
        <xdr:cNvCxnSpPr/>
      </xdr:nvCxnSpPr>
      <xdr:spPr>
        <a:xfrm>
          <a:off x="12446000" y="3800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21</xdr:row>
      <xdr:rowOff>58255</xdr:rowOff>
    </xdr:from>
    <xdr:ext cx="508000" cy="259045"/>
    <xdr:sp macro="" textlink="">
      <xdr:nvSpPr>
        <xdr:cNvPr id="110" name="テキスト ボックス 109"/>
        <xdr:cNvSpPr txBox="1"/>
      </xdr:nvSpPr>
      <xdr:spPr>
        <a:xfrm>
          <a:off x="11938000" y="3658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20</xdr:row>
      <xdr:rowOff>45357</xdr:rowOff>
    </xdr:from>
    <xdr:to>
      <xdr:col>85</xdr:col>
      <xdr:colOff>66675</xdr:colOff>
      <xdr:row>20</xdr:row>
      <xdr:rowOff>45357</xdr:rowOff>
    </xdr:to>
    <xdr:cxnSp macro="">
      <xdr:nvCxnSpPr>
        <xdr:cNvPr id="111" name="直線コネクタ 110"/>
        <xdr:cNvCxnSpPr/>
      </xdr:nvCxnSpPr>
      <xdr:spPr>
        <a:xfrm>
          <a:off x="12446000" y="3474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19</xdr:row>
      <xdr:rowOff>74584</xdr:rowOff>
    </xdr:from>
    <xdr:ext cx="508000" cy="259045"/>
    <xdr:sp macro="" textlink="">
      <xdr:nvSpPr>
        <xdr:cNvPr id="112" name="テキスト ボックス 111"/>
        <xdr:cNvSpPr txBox="1"/>
      </xdr:nvSpPr>
      <xdr:spPr>
        <a:xfrm>
          <a:off x="11938000" y="3332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18</xdr:row>
      <xdr:rowOff>61686</xdr:rowOff>
    </xdr:from>
    <xdr:to>
      <xdr:col>85</xdr:col>
      <xdr:colOff>66675</xdr:colOff>
      <xdr:row>18</xdr:row>
      <xdr:rowOff>61686</xdr:rowOff>
    </xdr:to>
    <xdr:cxnSp macro="">
      <xdr:nvCxnSpPr>
        <xdr:cNvPr id="113" name="直線コネクタ 112"/>
        <xdr:cNvCxnSpPr/>
      </xdr:nvCxnSpPr>
      <xdr:spPr>
        <a:xfrm>
          <a:off x="12446000" y="3147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17</xdr:row>
      <xdr:rowOff>90913</xdr:rowOff>
    </xdr:from>
    <xdr:ext cx="508000" cy="259045"/>
    <xdr:sp macro="" textlink="">
      <xdr:nvSpPr>
        <xdr:cNvPr id="114" name="テキスト ボックス 113"/>
        <xdr:cNvSpPr txBox="1"/>
      </xdr:nvSpPr>
      <xdr:spPr>
        <a:xfrm>
          <a:off x="11938000" y="3005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16</xdr:row>
      <xdr:rowOff>78014</xdr:rowOff>
    </xdr:from>
    <xdr:to>
      <xdr:col>85</xdr:col>
      <xdr:colOff>66675</xdr:colOff>
      <xdr:row>16</xdr:row>
      <xdr:rowOff>78014</xdr:rowOff>
    </xdr:to>
    <xdr:cxnSp macro="">
      <xdr:nvCxnSpPr>
        <xdr:cNvPr id="115" name="直線コネクタ 114"/>
        <xdr:cNvCxnSpPr/>
      </xdr:nvCxnSpPr>
      <xdr:spPr>
        <a:xfrm>
          <a:off x="12446000" y="2821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15</xdr:row>
      <xdr:rowOff>107241</xdr:rowOff>
    </xdr:from>
    <xdr:ext cx="508000" cy="259045"/>
    <xdr:sp macro="" textlink="">
      <xdr:nvSpPr>
        <xdr:cNvPr id="116" name="テキスト ボックス 115"/>
        <xdr:cNvSpPr txBox="1"/>
      </xdr:nvSpPr>
      <xdr:spPr>
        <a:xfrm>
          <a:off x="11938000" y="2678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14</xdr:row>
      <xdr:rowOff>94343</xdr:rowOff>
    </xdr:from>
    <xdr:to>
      <xdr:col>85</xdr:col>
      <xdr:colOff>66675</xdr:colOff>
      <xdr:row>14</xdr:row>
      <xdr:rowOff>94343</xdr:rowOff>
    </xdr:to>
    <xdr:cxnSp macro="">
      <xdr:nvCxnSpPr>
        <xdr:cNvPr id="117" name="直線コネクタ 116"/>
        <xdr:cNvCxnSpPr/>
      </xdr:nvCxnSpPr>
      <xdr:spPr>
        <a:xfrm>
          <a:off x="12446000" y="2494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13</xdr:row>
      <xdr:rowOff>123570</xdr:rowOff>
    </xdr:from>
    <xdr:ext cx="508000" cy="259045"/>
    <xdr:sp macro="" textlink="">
      <xdr:nvSpPr>
        <xdr:cNvPr id="118" name="テキスト ボックス 117"/>
        <xdr:cNvSpPr txBox="1"/>
      </xdr:nvSpPr>
      <xdr:spPr>
        <a:xfrm>
          <a:off x="11938000" y="2352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12</xdr:row>
      <xdr:rowOff>110671</xdr:rowOff>
    </xdr:from>
    <xdr:to>
      <xdr:col>85</xdr:col>
      <xdr:colOff>66675</xdr:colOff>
      <xdr:row>12</xdr:row>
      <xdr:rowOff>110671</xdr:rowOff>
    </xdr:to>
    <xdr:cxnSp macro="">
      <xdr:nvCxnSpPr>
        <xdr:cNvPr id="119" name="直線コネクタ 118"/>
        <xdr:cNvCxnSpPr/>
      </xdr:nvCxnSpPr>
      <xdr:spPr>
        <a:xfrm>
          <a:off x="12446000" y="2168071"/>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11</xdr:row>
      <xdr:rowOff>139898</xdr:rowOff>
    </xdr:from>
    <xdr:ext cx="508000" cy="259045"/>
    <xdr:sp macro="" textlink="">
      <xdr:nvSpPr>
        <xdr:cNvPr id="120" name="テキスト ボックス 119"/>
        <xdr:cNvSpPr txBox="1"/>
      </xdr:nvSpPr>
      <xdr:spPr>
        <a:xfrm>
          <a:off x="11938000" y="2025848"/>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10</xdr:row>
      <xdr:rowOff>127000</xdr:rowOff>
    </xdr:to>
    <xdr:cxnSp macro="">
      <xdr:nvCxnSpPr>
        <xdr:cNvPr id="121" name="直線コネクタ 120"/>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9</xdr:row>
      <xdr:rowOff>156227</xdr:rowOff>
    </xdr:from>
    <xdr:ext cx="508000" cy="259045"/>
    <xdr:sp macro="" textlink="">
      <xdr:nvSpPr>
        <xdr:cNvPr id="122" name="テキスト ボックス 121"/>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24</xdr:row>
      <xdr:rowOff>12700</xdr:rowOff>
    </xdr:to>
    <xdr:sp macro="" textlink="">
      <xdr:nvSpPr>
        <xdr:cNvPr id="123"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13</xdr:row>
      <xdr:rowOff>58964</xdr:rowOff>
    </xdr:from>
    <xdr:to>
      <xdr:col>82</xdr:col>
      <xdr:colOff>107950</xdr:colOff>
      <xdr:row>21</xdr:row>
      <xdr:rowOff>26307</xdr:rowOff>
    </xdr:to>
    <xdr:cxnSp macro="">
      <xdr:nvCxnSpPr>
        <xdr:cNvPr id="124" name="直線コネクタ 123"/>
        <xdr:cNvCxnSpPr/>
      </xdr:nvCxnSpPr>
      <xdr:spPr>
        <a:xfrm flipV="1">
          <a:off x="16510000" y="2287814"/>
          <a:ext cx="0" cy="133894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20</xdr:row>
      <xdr:rowOff>169834</xdr:rowOff>
    </xdr:from>
    <xdr:ext cx="762000" cy="259045"/>
    <xdr:sp macro="" textlink="">
      <xdr:nvSpPr>
        <xdr:cNvPr id="125" name="物件費最小値テキスト"/>
        <xdr:cNvSpPr txBox="1"/>
      </xdr:nvSpPr>
      <xdr:spPr>
        <a:xfrm>
          <a:off x="16598900" y="35988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31.4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21</xdr:row>
      <xdr:rowOff>26307</xdr:rowOff>
    </xdr:from>
    <xdr:to>
      <xdr:col>82</xdr:col>
      <xdr:colOff>196850</xdr:colOff>
      <xdr:row>21</xdr:row>
      <xdr:rowOff>26307</xdr:rowOff>
    </xdr:to>
    <xdr:cxnSp macro="">
      <xdr:nvCxnSpPr>
        <xdr:cNvPr id="126" name="直線コネクタ 125"/>
        <xdr:cNvCxnSpPr/>
      </xdr:nvCxnSpPr>
      <xdr:spPr>
        <a:xfrm>
          <a:off x="16421100" y="36267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11</xdr:row>
      <xdr:rowOff>145341</xdr:rowOff>
    </xdr:from>
    <xdr:ext cx="762000" cy="259045"/>
    <xdr:sp macro="" textlink="">
      <xdr:nvSpPr>
        <xdr:cNvPr id="127" name="物件費最大値テキスト"/>
        <xdr:cNvSpPr txBox="1"/>
      </xdr:nvSpPr>
      <xdr:spPr>
        <a:xfrm>
          <a:off x="16598900" y="20312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19.1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13</xdr:row>
      <xdr:rowOff>58964</xdr:rowOff>
    </xdr:from>
    <xdr:to>
      <xdr:col>82</xdr:col>
      <xdr:colOff>196850</xdr:colOff>
      <xdr:row>13</xdr:row>
      <xdr:rowOff>58964</xdr:rowOff>
    </xdr:to>
    <xdr:cxnSp macro="">
      <xdr:nvCxnSpPr>
        <xdr:cNvPr id="128" name="直線コネクタ 127"/>
        <xdr:cNvCxnSpPr/>
      </xdr:nvCxnSpPr>
      <xdr:spPr>
        <a:xfrm>
          <a:off x="16421100" y="22878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13</xdr:row>
      <xdr:rowOff>102507</xdr:rowOff>
    </xdr:from>
    <xdr:to>
      <xdr:col>82</xdr:col>
      <xdr:colOff>107950</xdr:colOff>
      <xdr:row>13</xdr:row>
      <xdr:rowOff>102507</xdr:rowOff>
    </xdr:to>
    <xdr:cxnSp macro="">
      <xdr:nvCxnSpPr>
        <xdr:cNvPr id="129" name="直線コネクタ 128"/>
        <xdr:cNvCxnSpPr/>
      </xdr:nvCxnSpPr>
      <xdr:spPr>
        <a:xfrm>
          <a:off x="15671800" y="2331357"/>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14</xdr:row>
      <xdr:rowOff>113591</xdr:rowOff>
    </xdr:from>
    <xdr:ext cx="762000" cy="259045"/>
    <xdr:sp macro="" textlink="">
      <xdr:nvSpPr>
        <xdr:cNvPr id="130" name="物件費平均値テキスト"/>
        <xdr:cNvSpPr txBox="1"/>
      </xdr:nvSpPr>
      <xdr:spPr>
        <a:xfrm>
          <a:off x="16598900" y="251389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14</xdr:row>
      <xdr:rowOff>141514</xdr:rowOff>
    </xdr:from>
    <xdr:to>
      <xdr:col>82</xdr:col>
      <xdr:colOff>158750</xdr:colOff>
      <xdr:row>15</xdr:row>
      <xdr:rowOff>71664</xdr:rowOff>
    </xdr:to>
    <xdr:sp macro="" textlink="">
      <xdr:nvSpPr>
        <xdr:cNvPr id="131" name="フローチャート: 判断 130"/>
        <xdr:cNvSpPr/>
      </xdr:nvSpPr>
      <xdr:spPr>
        <a:xfrm>
          <a:off x="16459200" y="25418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13</xdr:row>
      <xdr:rowOff>80736</xdr:rowOff>
    </xdr:from>
    <xdr:to>
      <xdr:col>78</xdr:col>
      <xdr:colOff>69850</xdr:colOff>
      <xdr:row>13</xdr:row>
      <xdr:rowOff>102507</xdr:rowOff>
    </xdr:to>
    <xdr:cxnSp macro="">
      <xdr:nvCxnSpPr>
        <xdr:cNvPr id="132" name="直線コネクタ 131"/>
        <xdr:cNvCxnSpPr/>
      </xdr:nvCxnSpPr>
      <xdr:spPr>
        <a:xfrm>
          <a:off x="14782800" y="2309586"/>
          <a:ext cx="889000" cy="217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14</xdr:row>
      <xdr:rowOff>65314</xdr:rowOff>
    </xdr:from>
    <xdr:to>
      <xdr:col>78</xdr:col>
      <xdr:colOff>120650</xdr:colOff>
      <xdr:row>14</xdr:row>
      <xdr:rowOff>166914</xdr:rowOff>
    </xdr:to>
    <xdr:sp macro="" textlink="">
      <xdr:nvSpPr>
        <xdr:cNvPr id="133" name="フローチャート: 判断 132"/>
        <xdr:cNvSpPr/>
      </xdr:nvSpPr>
      <xdr:spPr>
        <a:xfrm>
          <a:off x="15621000" y="24656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14</xdr:row>
      <xdr:rowOff>151691</xdr:rowOff>
    </xdr:from>
    <xdr:ext cx="736600" cy="259045"/>
    <xdr:sp macro="" textlink="">
      <xdr:nvSpPr>
        <xdr:cNvPr id="134" name="テキスト ボックス 133"/>
        <xdr:cNvSpPr txBox="1"/>
      </xdr:nvSpPr>
      <xdr:spPr>
        <a:xfrm>
          <a:off x="15290800" y="25519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13</xdr:row>
      <xdr:rowOff>69850</xdr:rowOff>
    </xdr:from>
    <xdr:to>
      <xdr:col>73</xdr:col>
      <xdr:colOff>180975</xdr:colOff>
      <xdr:row>13</xdr:row>
      <xdr:rowOff>80736</xdr:rowOff>
    </xdr:to>
    <xdr:cxnSp macro="">
      <xdr:nvCxnSpPr>
        <xdr:cNvPr id="135" name="直線コネクタ 134"/>
        <xdr:cNvCxnSpPr/>
      </xdr:nvCxnSpPr>
      <xdr:spPr>
        <a:xfrm>
          <a:off x="13893800" y="2298700"/>
          <a:ext cx="889000" cy="108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13</xdr:row>
      <xdr:rowOff>127907</xdr:rowOff>
    </xdr:from>
    <xdr:to>
      <xdr:col>74</xdr:col>
      <xdr:colOff>31750</xdr:colOff>
      <xdr:row>14</xdr:row>
      <xdr:rowOff>58057</xdr:rowOff>
    </xdr:to>
    <xdr:sp macro="" textlink="">
      <xdr:nvSpPr>
        <xdr:cNvPr id="136" name="フローチャート: 判断 135"/>
        <xdr:cNvSpPr/>
      </xdr:nvSpPr>
      <xdr:spPr>
        <a:xfrm>
          <a:off x="14732000" y="23567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14</xdr:row>
      <xdr:rowOff>42834</xdr:rowOff>
    </xdr:from>
    <xdr:ext cx="762000" cy="259045"/>
    <xdr:sp macro="" textlink="">
      <xdr:nvSpPr>
        <xdr:cNvPr id="137" name="テキスト ボックス 136"/>
        <xdr:cNvSpPr txBox="1"/>
      </xdr:nvSpPr>
      <xdr:spPr>
        <a:xfrm>
          <a:off x="14401800" y="2443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13</xdr:row>
      <xdr:rowOff>69850</xdr:rowOff>
    </xdr:from>
    <xdr:to>
      <xdr:col>69</xdr:col>
      <xdr:colOff>92075</xdr:colOff>
      <xdr:row>13</xdr:row>
      <xdr:rowOff>69850</xdr:rowOff>
    </xdr:to>
    <xdr:cxnSp macro="">
      <xdr:nvCxnSpPr>
        <xdr:cNvPr id="138" name="直線コネクタ 137"/>
        <xdr:cNvCxnSpPr/>
      </xdr:nvCxnSpPr>
      <xdr:spPr>
        <a:xfrm>
          <a:off x="13004800" y="22987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13</xdr:row>
      <xdr:rowOff>84364</xdr:rowOff>
    </xdr:from>
    <xdr:to>
      <xdr:col>69</xdr:col>
      <xdr:colOff>142875</xdr:colOff>
      <xdr:row>14</xdr:row>
      <xdr:rowOff>14514</xdr:rowOff>
    </xdr:to>
    <xdr:sp macro="" textlink="">
      <xdr:nvSpPr>
        <xdr:cNvPr id="139" name="フローチャート: 判断 138"/>
        <xdr:cNvSpPr/>
      </xdr:nvSpPr>
      <xdr:spPr>
        <a:xfrm>
          <a:off x="13843000" y="23132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13</xdr:row>
      <xdr:rowOff>170741</xdr:rowOff>
    </xdr:from>
    <xdr:ext cx="762000" cy="259045"/>
    <xdr:sp macro="" textlink="">
      <xdr:nvSpPr>
        <xdr:cNvPr id="140" name="テキスト ボックス 139"/>
        <xdr:cNvSpPr txBox="1"/>
      </xdr:nvSpPr>
      <xdr:spPr>
        <a:xfrm>
          <a:off x="13512800" y="23995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13</xdr:row>
      <xdr:rowOff>73479</xdr:rowOff>
    </xdr:from>
    <xdr:to>
      <xdr:col>65</xdr:col>
      <xdr:colOff>53975</xdr:colOff>
      <xdr:row>14</xdr:row>
      <xdr:rowOff>3629</xdr:rowOff>
    </xdr:to>
    <xdr:sp macro="" textlink="">
      <xdr:nvSpPr>
        <xdr:cNvPr id="141" name="フローチャート: 判断 140"/>
        <xdr:cNvSpPr/>
      </xdr:nvSpPr>
      <xdr:spPr>
        <a:xfrm>
          <a:off x="12954000" y="23023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13</xdr:row>
      <xdr:rowOff>159856</xdr:rowOff>
    </xdr:from>
    <xdr:ext cx="762000" cy="259045"/>
    <xdr:sp macro="" textlink="">
      <xdr:nvSpPr>
        <xdr:cNvPr id="142" name="テキスト ボックス 141"/>
        <xdr:cNvSpPr txBox="1"/>
      </xdr:nvSpPr>
      <xdr:spPr>
        <a:xfrm>
          <a:off x="12623800" y="2388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24</xdr:row>
      <xdr:rowOff>10177</xdr:rowOff>
    </xdr:from>
    <xdr:ext cx="762000" cy="259045"/>
    <xdr:sp macro="" textlink="">
      <xdr:nvSpPr>
        <xdr:cNvPr id="143" name="テキスト ボックス 142"/>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24</xdr:row>
      <xdr:rowOff>10177</xdr:rowOff>
    </xdr:from>
    <xdr:ext cx="762000" cy="259045"/>
    <xdr:sp macro="" textlink="">
      <xdr:nvSpPr>
        <xdr:cNvPr id="144" name="テキスト ボックス 143"/>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24</xdr:row>
      <xdr:rowOff>10177</xdr:rowOff>
    </xdr:from>
    <xdr:ext cx="762000" cy="259045"/>
    <xdr:sp macro="" textlink="">
      <xdr:nvSpPr>
        <xdr:cNvPr id="145" name="テキスト ボックス 144"/>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24</xdr:row>
      <xdr:rowOff>10177</xdr:rowOff>
    </xdr:from>
    <xdr:ext cx="762000" cy="259045"/>
    <xdr:sp macro="" textlink="">
      <xdr:nvSpPr>
        <xdr:cNvPr id="146" name="テキスト ボックス 145"/>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24</xdr:row>
      <xdr:rowOff>10177</xdr:rowOff>
    </xdr:from>
    <xdr:ext cx="762000" cy="259045"/>
    <xdr:sp macro="" textlink="">
      <xdr:nvSpPr>
        <xdr:cNvPr id="147" name="テキスト ボックス 146"/>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13</xdr:row>
      <xdr:rowOff>51707</xdr:rowOff>
    </xdr:from>
    <xdr:to>
      <xdr:col>82</xdr:col>
      <xdr:colOff>158750</xdr:colOff>
      <xdr:row>13</xdr:row>
      <xdr:rowOff>153307</xdr:rowOff>
    </xdr:to>
    <xdr:sp macro="" textlink="">
      <xdr:nvSpPr>
        <xdr:cNvPr id="148" name="楕円 147"/>
        <xdr:cNvSpPr/>
      </xdr:nvSpPr>
      <xdr:spPr>
        <a:xfrm>
          <a:off x="16459200" y="22805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12</xdr:row>
      <xdr:rowOff>131734</xdr:rowOff>
    </xdr:from>
    <xdr:ext cx="762000" cy="259045"/>
    <xdr:sp macro="" textlink="">
      <xdr:nvSpPr>
        <xdr:cNvPr id="149" name="物件費該当値テキスト"/>
        <xdr:cNvSpPr txBox="1"/>
      </xdr:nvSpPr>
      <xdr:spPr>
        <a:xfrm>
          <a:off x="16598900" y="2189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13</xdr:row>
      <xdr:rowOff>51707</xdr:rowOff>
    </xdr:from>
    <xdr:to>
      <xdr:col>78</xdr:col>
      <xdr:colOff>120650</xdr:colOff>
      <xdr:row>13</xdr:row>
      <xdr:rowOff>153307</xdr:rowOff>
    </xdr:to>
    <xdr:sp macro="" textlink="">
      <xdr:nvSpPr>
        <xdr:cNvPr id="150" name="楕円 149"/>
        <xdr:cNvSpPr/>
      </xdr:nvSpPr>
      <xdr:spPr>
        <a:xfrm>
          <a:off x="15621000" y="22805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11</xdr:row>
      <xdr:rowOff>163484</xdr:rowOff>
    </xdr:from>
    <xdr:ext cx="736600" cy="259045"/>
    <xdr:sp macro="" textlink="">
      <xdr:nvSpPr>
        <xdr:cNvPr id="151" name="テキスト ボックス 150"/>
        <xdr:cNvSpPr txBox="1"/>
      </xdr:nvSpPr>
      <xdr:spPr>
        <a:xfrm>
          <a:off x="15290800" y="204943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13</xdr:row>
      <xdr:rowOff>29936</xdr:rowOff>
    </xdr:from>
    <xdr:to>
      <xdr:col>74</xdr:col>
      <xdr:colOff>31750</xdr:colOff>
      <xdr:row>13</xdr:row>
      <xdr:rowOff>131536</xdr:rowOff>
    </xdr:to>
    <xdr:sp macro="" textlink="">
      <xdr:nvSpPr>
        <xdr:cNvPr id="152" name="楕円 151"/>
        <xdr:cNvSpPr/>
      </xdr:nvSpPr>
      <xdr:spPr>
        <a:xfrm>
          <a:off x="14732000" y="22587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11</xdr:row>
      <xdr:rowOff>141713</xdr:rowOff>
    </xdr:from>
    <xdr:ext cx="762000" cy="259045"/>
    <xdr:sp macro="" textlink="">
      <xdr:nvSpPr>
        <xdr:cNvPr id="153" name="テキスト ボックス 152"/>
        <xdr:cNvSpPr txBox="1"/>
      </xdr:nvSpPr>
      <xdr:spPr>
        <a:xfrm>
          <a:off x="14401800" y="20276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13</xdr:row>
      <xdr:rowOff>19050</xdr:rowOff>
    </xdr:from>
    <xdr:to>
      <xdr:col>69</xdr:col>
      <xdr:colOff>142875</xdr:colOff>
      <xdr:row>13</xdr:row>
      <xdr:rowOff>120650</xdr:rowOff>
    </xdr:to>
    <xdr:sp macro="" textlink="">
      <xdr:nvSpPr>
        <xdr:cNvPr id="154" name="楕円 153"/>
        <xdr:cNvSpPr/>
      </xdr:nvSpPr>
      <xdr:spPr>
        <a:xfrm>
          <a:off x="13843000" y="224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11</xdr:row>
      <xdr:rowOff>130827</xdr:rowOff>
    </xdr:from>
    <xdr:ext cx="762000" cy="259045"/>
    <xdr:sp macro="" textlink="">
      <xdr:nvSpPr>
        <xdr:cNvPr id="155" name="テキスト ボックス 154"/>
        <xdr:cNvSpPr txBox="1"/>
      </xdr:nvSpPr>
      <xdr:spPr>
        <a:xfrm>
          <a:off x="13512800" y="2016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13</xdr:row>
      <xdr:rowOff>19050</xdr:rowOff>
    </xdr:from>
    <xdr:to>
      <xdr:col>65</xdr:col>
      <xdr:colOff>53975</xdr:colOff>
      <xdr:row>13</xdr:row>
      <xdr:rowOff>120650</xdr:rowOff>
    </xdr:to>
    <xdr:sp macro="" textlink="">
      <xdr:nvSpPr>
        <xdr:cNvPr id="156" name="楕円 155"/>
        <xdr:cNvSpPr/>
      </xdr:nvSpPr>
      <xdr:spPr>
        <a:xfrm>
          <a:off x="12954000" y="224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11</xdr:row>
      <xdr:rowOff>130827</xdr:rowOff>
    </xdr:from>
    <xdr:ext cx="762000" cy="259045"/>
    <xdr:sp macro="" textlink="">
      <xdr:nvSpPr>
        <xdr:cNvPr id="157" name="テキスト ボックス 156"/>
        <xdr:cNvSpPr txBox="1"/>
      </xdr:nvSpPr>
      <xdr:spPr>
        <a:xfrm>
          <a:off x="12623800" y="2016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47</xdr:row>
      <xdr:rowOff>69850</xdr:rowOff>
    </xdr:from>
    <xdr:to>
      <xdr:col>26</xdr:col>
      <xdr:colOff>184150</xdr:colOff>
      <xdr:row>49</xdr:row>
      <xdr:rowOff>44450</xdr:rowOff>
    </xdr:to>
    <xdr:sp macro="" textlink="">
      <xdr:nvSpPr>
        <xdr:cNvPr id="158" name="正方形/長方形 157"/>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26</xdr:col>
      <xdr:colOff>196850</xdr:colOff>
      <xdr:row>47</xdr:row>
      <xdr:rowOff>133350</xdr:rowOff>
    </xdr:from>
    <xdr:to>
      <xdr:col>34</xdr:col>
      <xdr:colOff>120650</xdr:colOff>
      <xdr:row>49</xdr:row>
      <xdr:rowOff>44450</xdr:rowOff>
    </xdr:to>
    <xdr:sp macro="" textlink="">
      <xdr:nvSpPr>
        <xdr:cNvPr id="159" name="正方形/長方形 158"/>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48</xdr:row>
      <xdr:rowOff>152400</xdr:rowOff>
    </xdr:from>
    <xdr:to>
      <xdr:col>34</xdr:col>
      <xdr:colOff>120650</xdr:colOff>
      <xdr:row>50</xdr:row>
      <xdr:rowOff>63500</xdr:rowOff>
    </xdr:to>
    <xdr:sp macro="" textlink="">
      <xdr:nvSpPr>
        <xdr:cNvPr id="160" name="正方形/長方形 159"/>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47</xdr:row>
      <xdr:rowOff>133350</xdr:rowOff>
    </xdr:from>
    <xdr:to>
      <xdr:col>42</xdr:col>
      <xdr:colOff>82550</xdr:colOff>
      <xdr:row>49</xdr:row>
      <xdr:rowOff>44450</xdr:rowOff>
    </xdr:to>
    <xdr:sp macro="" textlink="">
      <xdr:nvSpPr>
        <xdr:cNvPr id="161" name="正方形/長方形 160"/>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48</xdr:row>
      <xdr:rowOff>152400</xdr:rowOff>
    </xdr:from>
    <xdr:to>
      <xdr:col>42</xdr:col>
      <xdr:colOff>82550</xdr:colOff>
      <xdr:row>50</xdr:row>
      <xdr:rowOff>63500</xdr:rowOff>
    </xdr:to>
    <xdr:sp macro="" textlink="">
      <xdr:nvSpPr>
        <xdr:cNvPr id="162" name="正方形/長方形 161"/>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47</xdr:row>
      <xdr:rowOff>133350</xdr:rowOff>
    </xdr:from>
    <xdr:to>
      <xdr:col>51</xdr:col>
      <xdr:colOff>22225</xdr:colOff>
      <xdr:row>49</xdr:row>
      <xdr:rowOff>44450</xdr:rowOff>
    </xdr:to>
    <xdr:sp macro="" textlink="">
      <xdr:nvSpPr>
        <xdr:cNvPr id="163" name="正方形/長方形 162"/>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48</xdr:row>
      <xdr:rowOff>152400</xdr:rowOff>
    </xdr:from>
    <xdr:to>
      <xdr:col>51</xdr:col>
      <xdr:colOff>22225</xdr:colOff>
      <xdr:row>50</xdr:row>
      <xdr:rowOff>63500</xdr:rowOff>
    </xdr:to>
    <xdr:sp macro="" textlink="">
      <xdr:nvSpPr>
        <xdr:cNvPr id="164" name="正方形/長方形 163"/>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50</xdr:row>
      <xdr:rowOff>127000</xdr:rowOff>
    </xdr:from>
    <xdr:to>
      <xdr:col>26</xdr:col>
      <xdr:colOff>184150</xdr:colOff>
      <xdr:row>64</xdr:row>
      <xdr:rowOff>12700</xdr:rowOff>
    </xdr:to>
    <xdr:sp macro="" textlink="">
      <xdr:nvSpPr>
        <xdr:cNvPr id="165" name="正方形/長方形 164"/>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50</xdr:row>
      <xdr:rowOff>127000</xdr:rowOff>
    </xdr:from>
    <xdr:to>
      <xdr:col>55</xdr:col>
      <xdr:colOff>47625</xdr:colOff>
      <xdr:row>64</xdr:row>
      <xdr:rowOff>12700</xdr:rowOff>
    </xdr:to>
    <xdr:sp macro="" textlink="">
      <xdr:nvSpPr>
        <xdr:cNvPr id="166" name="正方形/長方形 165"/>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50</xdr:row>
      <xdr:rowOff>127000</xdr:rowOff>
    </xdr:from>
    <xdr:to>
      <xdr:col>47</xdr:col>
      <xdr:colOff>187325</xdr:colOff>
      <xdr:row>52</xdr:row>
      <xdr:rowOff>38100</xdr:rowOff>
    </xdr:to>
    <xdr:sp macro="" textlink="">
      <xdr:nvSpPr>
        <xdr:cNvPr id="167" name="正方形/長方形 166"/>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扶助費の分析欄</a:t>
          </a:r>
        </a:p>
      </xdr:txBody>
    </xdr:sp>
    <xdr:clientData/>
  </xdr:twoCellAnchor>
  <xdr:twoCellAnchor>
    <xdr:from>
      <xdr:col>29</xdr:col>
      <xdr:colOff>15875</xdr:colOff>
      <xdr:row>52</xdr:row>
      <xdr:rowOff>101600</xdr:rowOff>
    </xdr:from>
    <xdr:to>
      <xdr:col>54</xdr:col>
      <xdr:colOff>95250</xdr:colOff>
      <xdr:row>63</xdr:row>
      <xdr:rowOff>120650</xdr:rowOff>
    </xdr:to>
    <xdr:sp macro="" textlink="" fLocksText="0">
      <xdr:nvSpPr>
        <xdr:cNvPr id="168" name="テキスト ボックス 167"/>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扶助費に係る経常収支比率は、前年度比</a:t>
          </a:r>
          <a:r>
            <a:rPr kumimoji="1" lang="en-US" altLang="ja-JP" sz="1300">
              <a:latin typeface="ＭＳ Ｐゴシック" panose="020B0600070205080204" pitchFamily="50" charset="-128"/>
              <a:ea typeface="ＭＳ Ｐゴシック" panose="020B0600070205080204" pitchFamily="50" charset="-128"/>
            </a:rPr>
            <a:t>0.4</a:t>
          </a:r>
          <a:r>
            <a:rPr kumimoji="1" lang="ja-JP" altLang="en-US" sz="1300">
              <a:latin typeface="ＭＳ Ｐゴシック" panose="020B0600070205080204" pitchFamily="50" charset="-128"/>
              <a:ea typeface="ＭＳ Ｐゴシック" panose="020B0600070205080204" pitchFamily="50" charset="-128"/>
            </a:rPr>
            <a:t>ポイント増加した。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これは、分子である扶助費は子ども医療費助成の減等により</a:t>
          </a:r>
          <a:r>
            <a:rPr kumimoji="1" lang="en-US" altLang="ja-JP" sz="1300">
              <a:latin typeface="ＭＳ Ｐゴシック" panose="020B0600070205080204" pitchFamily="50" charset="-128"/>
              <a:ea typeface="ＭＳ Ｐゴシック" panose="020B0600070205080204" pitchFamily="50" charset="-128"/>
            </a:rPr>
            <a:t>1.1%</a:t>
          </a:r>
          <a:r>
            <a:rPr kumimoji="1" lang="ja-JP" altLang="en-US" sz="1300">
              <a:latin typeface="ＭＳ Ｐゴシック" panose="020B0600070205080204" pitchFamily="50" charset="-128"/>
              <a:ea typeface="ＭＳ Ｐゴシック" panose="020B0600070205080204" pitchFamily="50" charset="-128"/>
            </a:rPr>
            <a:t>の減となったが、分母である歳入経常一般財源の</a:t>
          </a:r>
          <a:r>
            <a:rPr kumimoji="1" lang="en-US" altLang="ja-JP" sz="1300">
              <a:latin typeface="ＭＳ Ｐゴシック" panose="020B0600070205080204" pitchFamily="50" charset="-128"/>
              <a:ea typeface="ＭＳ Ｐゴシック" panose="020B0600070205080204" pitchFamily="50" charset="-128"/>
            </a:rPr>
            <a:t>2.8%</a:t>
          </a:r>
          <a:r>
            <a:rPr kumimoji="1" lang="ja-JP" altLang="en-US" sz="1300">
              <a:latin typeface="ＭＳ Ｐゴシック" panose="020B0600070205080204" pitchFamily="50" charset="-128"/>
              <a:ea typeface="ＭＳ Ｐゴシック" panose="020B0600070205080204" pitchFamily="50" charset="-128"/>
            </a:rPr>
            <a:t>減を上回ったことによるものである。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今後も、適正な執行に努めていく。</a:t>
          </a:r>
        </a:p>
      </xdr:txBody>
    </xdr:sp>
    <xdr:clientData/>
  </xdr:twoCellAnchor>
  <xdr:oneCellAnchor>
    <xdr:from>
      <xdr:col>3</xdr:col>
      <xdr:colOff>123825</xdr:colOff>
      <xdr:row>49</xdr:row>
      <xdr:rowOff>107950</xdr:rowOff>
    </xdr:from>
    <xdr:ext cx="298543" cy="225703"/>
    <xdr:sp macro="" textlink="">
      <xdr:nvSpPr>
        <xdr:cNvPr id="169" name="テキスト ボックス 168"/>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64</xdr:row>
      <xdr:rowOff>12700</xdr:rowOff>
    </xdr:from>
    <xdr:to>
      <xdr:col>26</xdr:col>
      <xdr:colOff>184150</xdr:colOff>
      <xdr:row>64</xdr:row>
      <xdr:rowOff>12700</xdr:rowOff>
    </xdr:to>
    <xdr:cxnSp macro="">
      <xdr:nvCxnSpPr>
        <xdr:cNvPr id="170" name="直線コネクタ 169"/>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63</xdr:row>
      <xdr:rowOff>41927</xdr:rowOff>
    </xdr:from>
    <xdr:ext cx="508000" cy="259045"/>
    <xdr:sp macro="" textlink="">
      <xdr:nvSpPr>
        <xdr:cNvPr id="171" name="テキスト ボックス 170"/>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62</xdr:row>
      <xdr:rowOff>29028</xdr:rowOff>
    </xdr:from>
    <xdr:to>
      <xdr:col>26</xdr:col>
      <xdr:colOff>184150</xdr:colOff>
      <xdr:row>62</xdr:row>
      <xdr:rowOff>29028</xdr:rowOff>
    </xdr:to>
    <xdr:cxnSp macro="">
      <xdr:nvCxnSpPr>
        <xdr:cNvPr id="172" name="直線コネクタ 171"/>
        <xdr:cNvCxnSpPr/>
      </xdr:nvCxnSpPr>
      <xdr:spPr>
        <a:xfrm>
          <a:off x="762000" y="10658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61</xdr:row>
      <xdr:rowOff>58255</xdr:rowOff>
    </xdr:from>
    <xdr:ext cx="508000" cy="259045"/>
    <xdr:sp macro="" textlink="">
      <xdr:nvSpPr>
        <xdr:cNvPr id="173" name="テキスト ボックス 172"/>
        <xdr:cNvSpPr txBox="1"/>
      </xdr:nvSpPr>
      <xdr:spPr>
        <a:xfrm>
          <a:off x="254000" y="10516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60</xdr:row>
      <xdr:rowOff>45357</xdr:rowOff>
    </xdr:from>
    <xdr:to>
      <xdr:col>26</xdr:col>
      <xdr:colOff>184150</xdr:colOff>
      <xdr:row>60</xdr:row>
      <xdr:rowOff>45357</xdr:rowOff>
    </xdr:to>
    <xdr:cxnSp macro="">
      <xdr:nvCxnSpPr>
        <xdr:cNvPr id="174" name="直線コネクタ 173"/>
        <xdr:cNvCxnSpPr/>
      </xdr:nvCxnSpPr>
      <xdr:spPr>
        <a:xfrm>
          <a:off x="762000" y="10332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59</xdr:row>
      <xdr:rowOff>74584</xdr:rowOff>
    </xdr:from>
    <xdr:ext cx="508000" cy="259045"/>
    <xdr:sp macro="" textlink="">
      <xdr:nvSpPr>
        <xdr:cNvPr id="175" name="テキスト ボックス 174"/>
        <xdr:cNvSpPr txBox="1"/>
      </xdr:nvSpPr>
      <xdr:spPr>
        <a:xfrm>
          <a:off x="254000" y="10190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58</xdr:row>
      <xdr:rowOff>61685</xdr:rowOff>
    </xdr:from>
    <xdr:to>
      <xdr:col>26</xdr:col>
      <xdr:colOff>184150</xdr:colOff>
      <xdr:row>58</xdr:row>
      <xdr:rowOff>61685</xdr:rowOff>
    </xdr:to>
    <xdr:cxnSp macro="">
      <xdr:nvCxnSpPr>
        <xdr:cNvPr id="176" name="直線コネクタ 175"/>
        <xdr:cNvCxnSpPr/>
      </xdr:nvCxnSpPr>
      <xdr:spPr>
        <a:xfrm>
          <a:off x="762000" y="10005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57</xdr:row>
      <xdr:rowOff>90912</xdr:rowOff>
    </xdr:from>
    <xdr:ext cx="508000" cy="259045"/>
    <xdr:sp macro="" textlink="">
      <xdr:nvSpPr>
        <xdr:cNvPr id="177" name="テキスト ボックス 176"/>
        <xdr:cNvSpPr txBox="1"/>
      </xdr:nvSpPr>
      <xdr:spPr>
        <a:xfrm>
          <a:off x="254000" y="986356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56</xdr:row>
      <xdr:rowOff>78015</xdr:rowOff>
    </xdr:from>
    <xdr:to>
      <xdr:col>26</xdr:col>
      <xdr:colOff>184150</xdr:colOff>
      <xdr:row>56</xdr:row>
      <xdr:rowOff>78015</xdr:rowOff>
    </xdr:to>
    <xdr:cxnSp macro="">
      <xdr:nvCxnSpPr>
        <xdr:cNvPr id="178" name="直線コネクタ 177"/>
        <xdr:cNvCxnSpPr/>
      </xdr:nvCxnSpPr>
      <xdr:spPr>
        <a:xfrm>
          <a:off x="762000" y="967921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55</xdr:row>
      <xdr:rowOff>107242</xdr:rowOff>
    </xdr:from>
    <xdr:ext cx="508000" cy="259045"/>
    <xdr:sp macro="" textlink="">
      <xdr:nvSpPr>
        <xdr:cNvPr id="179" name="テキスト ボックス 178"/>
        <xdr:cNvSpPr txBox="1"/>
      </xdr:nvSpPr>
      <xdr:spPr>
        <a:xfrm>
          <a:off x="254000" y="953699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54</xdr:row>
      <xdr:rowOff>94343</xdr:rowOff>
    </xdr:from>
    <xdr:to>
      <xdr:col>26</xdr:col>
      <xdr:colOff>184150</xdr:colOff>
      <xdr:row>54</xdr:row>
      <xdr:rowOff>94343</xdr:rowOff>
    </xdr:to>
    <xdr:cxnSp macro="">
      <xdr:nvCxnSpPr>
        <xdr:cNvPr id="180" name="直線コネクタ 179"/>
        <xdr:cNvCxnSpPr/>
      </xdr:nvCxnSpPr>
      <xdr:spPr>
        <a:xfrm>
          <a:off x="762000" y="9352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53</xdr:row>
      <xdr:rowOff>123570</xdr:rowOff>
    </xdr:from>
    <xdr:ext cx="508000" cy="259045"/>
    <xdr:sp macro="" textlink="">
      <xdr:nvSpPr>
        <xdr:cNvPr id="181" name="テキスト ボックス 180"/>
        <xdr:cNvSpPr txBox="1"/>
      </xdr:nvSpPr>
      <xdr:spPr>
        <a:xfrm>
          <a:off x="254000" y="9210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52</xdr:row>
      <xdr:rowOff>110672</xdr:rowOff>
    </xdr:from>
    <xdr:to>
      <xdr:col>26</xdr:col>
      <xdr:colOff>184150</xdr:colOff>
      <xdr:row>52</xdr:row>
      <xdr:rowOff>110672</xdr:rowOff>
    </xdr:to>
    <xdr:cxnSp macro="">
      <xdr:nvCxnSpPr>
        <xdr:cNvPr id="182" name="直線コネクタ 181"/>
        <xdr:cNvCxnSpPr/>
      </xdr:nvCxnSpPr>
      <xdr:spPr>
        <a:xfrm>
          <a:off x="762000" y="9026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51</xdr:row>
      <xdr:rowOff>139899</xdr:rowOff>
    </xdr:from>
    <xdr:ext cx="508000" cy="259045"/>
    <xdr:sp macro="" textlink="">
      <xdr:nvSpPr>
        <xdr:cNvPr id="183" name="テキスト ボックス 182"/>
        <xdr:cNvSpPr txBox="1"/>
      </xdr:nvSpPr>
      <xdr:spPr>
        <a:xfrm>
          <a:off x="254000" y="8883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50</xdr:row>
      <xdr:rowOff>127000</xdr:rowOff>
    </xdr:to>
    <xdr:cxnSp macro="">
      <xdr:nvCxnSpPr>
        <xdr:cNvPr id="184" name="直線コネクタ 183"/>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49</xdr:row>
      <xdr:rowOff>156227</xdr:rowOff>
    </xdr:from>
    <xdr:ext cx="508000" cy="259045"/>
    <xdr:sp macro="" textlink="">
      <xdr:nvSpPr>
        <xdr:cNvPr id="185" name="テキスト ボックス 184"/>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64</xdr:row>
      <xdr:rowOff>12700</xdr:rowOff>
    </xdr:to>
    <xdr:sp macro="" textlink="">
      <xdr:nvSpPr>
        <xdr:cNvPr id="186"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52</xdr:row>
      <xdr:rowOff>165100</xdr:rowOff>
    </xdr:from>
    <xdr:to>
      <xdr:col>24</xdr:col>
      <xdr:colOff>25400</xdr:colOff>
      <xdr:row>62</xdr:row>
      <xdr:rowOff>18143</xdr:rowOff>
    </xdr:to>
    <xdr:cxnSp macro="">
      <xdr:nvCxnSpPr>
        <xdr:cNvPr id="187" name="直線コネクタ 186"/>
        <xdr:cNvCxnSpPr/>
      </xdr:nvCxnSpPr>
      <xdr:spPr>
        <a:xfrm flipV="1">
          <a:off x="4826000" y="9080500"/>
          <a:ext cx="0" cy="156754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61</xdr:row>
      <xdr:rowOff>161670</xdr:rowOff>
    </xdr:from>
    <xdr:ext cx="762000" cy="259045"/>
    <xdr:sp macro="" textlink="">
      <xdr:nvSpPr>
        <xdr:cNvPr id="188" name="扶助費最小値テキスト"/>
        <xdr:cNvSpPr txBox="1"/>
      </xdr:nvSpPr>
      <xdr:spPr>
        <a:xfrm>
          <a:off x="4914900" y="106201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62</xdr:row>
      <xdr:rowOff>18143</xdr:rowOff>
    </xdr:from>
    <xdr:to>
      <xdr:col>24</xdr:col>
      <xdr:colOff>114300</xdr:colOff>
      <xdr:row>62</xdr:row>
      <xdr:rowOff>18143</xdr:rowOff>
    </xdr:to>
    <xdr:cxnSp macro="">
      <xdr:nvCxnSpPr>
        <xdr:cNvPr id="189" name="直線コネクタ 188"/>
        <xdr:cNvCxnSpPr/>
      </xdr:nvCxnSpPr>
      <xdr:spPr>
        <a:xfrm>
          <a:off x="4737100" y="106480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51</xdr:row>
      <xdr:rowOff>80027</xdr:rowOff>
    </xdr:from>
    <xdr:ext cx="762000" cy="259045"/>
    <xdr:sp macro="" textlink="">
      <xdr:nvSpPr>
        <xdr:cNvPr id="190" name="扶助費最大値テキスト"/>
        <xdr:cNvSpPr txBox="1"/>
      </xdr:nvSpPr>
      <xdr:spPr>
        <a:xfrm>
          <a:off x="4914900" y="882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52</xdr:row>
      <xdr:rowOff>165100</xdr:rowOff>
    </xdr:from>
    <xdr:to>
      <xdr:col>24</xdr:col>
      <xdr:colOff>114300</xdr:colOff>
      <xdr:row>52</xdr:row>
      <xdr:rowOff>165100</xdr:rowOff>
    </xdr:to>
    <xdr:cxnSp macro="">
      <xdr:nvCxnSpPr>
        <xdr:cNvPr id="191" name="直線コネクタ 190"/>
        <xdr:cNvCxnSpPr/>
      </xdr:nvCxnSpPr>
      <xdr:spPr>
        <a:xfrm>
          <a:off x="4737100" y="90805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61</xdr:row>
      <xdr:rowOff>146050</xdr:rowOff>
    </xdr:from>
    <xdr:to>
      <xdr:col>24</xdr:col>
      <xdr:colOff>25400</xdr:colOff>
      <xdr:row>62</xdr:row>
      <xdr:rowOff>18143</xdr:rowOff>
    </xdr:to>
    <xdr:cxnSp macro="">
      <xdr:nvCxnSpPr>
        <xdr:cNvPr id="192" name="直線コネクタ 191"/>
        <xdr:cNvCxnSpPr/>
      </xdr:nvCxnSpPr>
      <xdr:spPr>
        <a:xfrm>
          <a:off x="3987800" y="10604500"/>
          <a:ext cx="838200" cy="435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58</xdr:row>
      <xdr:rowOff>51905</xdr:rowOff>
    </xdr:from>
    <xdr:ext cx="762000" cy="259045"/>
    <xdr:sp macro="" textlink="">
      <xdr:nvSpPr>
        <xdr:cNvPr id="193" name="扶助費平均値テキスト"/>
        <xdr:cNvSpPr txBox="1"/>
      </xdr:nvSpPr>
      <xdr:spPr>
        <a:xfrm>
          <a:off x="4914900" y="99960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59</xdr:row>
      <xdr:rowOff>35378</xdr:rowOff>
    </xdr:from>
    <xdr:to>
      <xdr:col>24</xdr:col>
      <xdr:colOff>76200</xdr:colOff>
      <xdr:row>59</xdr:row>
      <xdr:rowOff>136978</xdr:rowOff>
    </xdr:to>
    <xdr:sp macro="" textlink="">
      <xdr:nvSpPr>
        <xdr:cNvPr id="194" name="フローチャート: 判断 193"/>
        <xdr:cNvSpPr/>
      </xdr:nvSpPr>
      <xdr:spPr>
        <a:xfrm>
          <a:off x="4775200" y="101509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61</xdr:row>
      <xdr:rowOff>146050</xdr:rowOff>
    </xdr:from>
    <xdr:to>
      <xdr:col>19</xdr:col>
      <xdr:colOff>187325</xdr:colOff>
      <xdr:row>61</xdr:row>
      <xdr:rowOff>146050</xdr:rowOff>
    </xdr:to>
    <xdr:cxnSp macro="">
      <xdr:nvCxnSpPr>
        <xdr:cNvPr id="195" name="直線コネクタ 194"/>
        <xdr:cNvCxnSpPr/>
      </xdr:nvCxnSpPr>
      <xdr:spPr>
        <a:xfrm>
          <a:off x="3098800" y="106045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58</xdr:row>
      <xdr:rowOff>163285</xdr:rowOff>
    </xdr:from>
    <xdr:to>
      <xdr:col>20</xdr:col>
      <xdr:colOff>38100</xdr:colOff>
      <xdr:row>59</xdr:row>
      <xdr:rowOff>93435</xdr:rowOff>
    </xdr:to>
    <xdr:sp macro="" textlink="">
      <xdr:nvSpPr>
        <xdr:cNvPr id="196" name="フローチャート: 判断 195"/>
        <xdr:cNvSpPr/>
      </xdr:nvSpPr>
      <xdr:spPr>
        <a:xfrm>
          <a:off x="3937000" y="101073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57</xdr:row>
      <xdr:rowOff>103612</xdr:rowOff>
    </xdr:from>
    <xdr:ext cx="736600" cy="259045"/>
    <xdr:sp macro="" textlink="">
      <xdr:nvSpPr>
        <xdr:cNvPr id="197" name="テキスト ボックス 196"/>
        <xdr:cNvSpPr txBox="1"/>
      </xdr:nvSpPr>
      <xdr:spPr>
        <a:xfrm>
          <a:off x="3606800" y="987626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61</xdr:row>
      <xdr:rowOff>146050</xdr:rowOff>
    </xdr:from>
    <xdr:to>
      <xdr:col>15</xdr:col>
      <xdr:colOff>98425</xdr:colOff>
      <xdr:row>61</xdr:row>
      <xdr:rowOff>167822</xdr:rowOff>
    </xdr:to>
    <xdr:cxnSp macro="">
      <xdr:nvCxnSpPr>
        <xdr:cNvPr id="198" name="直線コネクタ 197"/>
        <xdr:cNvCxnSpPr/>
      </xdr:nvCxnSpPr>
      <xdr:spPr>
        <a:xfrm flipV="1">
          <a:off x="2209800" y="10604500"/>
          <a:ext cx="889000" cy="217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59</xdr:row>
      <xdr:rowOff>13607</xdr:rowOff>
    </xdr:from>
    <xdr:to>
      <xdr:col>15</xdr:col>
      <xdr:colOff>149225</xdr:colOff>
      <xdr:row>59</xdr:row>
      <xdr:rowOff>115207</xdr:rowOff>
    </xdr:to>
    <xdr:sp macro="" textlink="">
      <xdr:nvSpPr>
        <xdr:cNvPr id="199" name="フローチャート: 判断 198"/>
        <xdr:cNvSpPr/>
      </xdr:nvSpPr>
      <xdr:spPr>
        <a:xfrm>
          <a:off x="3048000" y="101291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57</xdr:row>
      <xdr:rowOff>125384</xdr:rowOff>
    </xdr:from>
    <xdr:ext cx="762000" cy="259045"/>
    <xdr:sp macro="" textlink="">
      <xdr:nvSpPr>
        <xdr:cNvPr id="200" name="テキスト ボックス 199"/>
        <xdr:cNvSpPr txBox="1"/>
      </xdr:nvSpPr>
      <xdr:spPr>
        <a:xfrm>
          <a:off x="2717800" y="98980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61</xdr:row>
      <xdr:rowOff>80735</xdr:rowOff>
    </xdr:from>
    <xdr:to>
      <xdr:col>11</xdr:col>
      <xdr:colOff>9525</xdr:colOff>
      <xdr:row>61</xdr:row>
      <xdr:rowOff>167822</xdr:rowOff>
    </xdr:to>
    <xdr:cxnSp macro="">
      <xdr:nvCxnSpPr>
        <xdr:cNvPr id="201" name="直線コネクタ 200"/>
        <xdr:cNvCxnSpPr/>
      </xdr:nvCxnSpPr>
      <xdr:spPr>
        <a:xfrm>
          <a:off x="1320800" y="10539185"/>
          <a:ext cx="889000" cy="870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59</xdr:row>
      <xdr:rowOff>2722</xdr:rowOff>
    </xdr:from>
    <xdr:to>
      <xdr:col>11</xdr:col>
      <xdr:colOff>60325</xdr:colOff>
      <xdr:row>59</xdr:row>
      <xdr:rowOff>104322</xdr:rowOff>
    </xdr:to>
    <xdr:sp macro="" textlink="">
      <xdr:nvSpPr>
        <xdr:cNvPr id="202" name="フローチャート: 判断 201"/>
        <xdr:cNvSpPr/>
      </xdr:nvSpPr>
      <xdr:spPr>
        <a:xfrm>
          <a:off x="2159000" y="101182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57</xdr:row>
      <xdr:rowOff>114499</xdr:rowOff>
    </xdr:from>
    <xdr:ext cx="762000" cy="259045"/>
    <xdr:sp macro="" textlink="">
      <xdr:nvSpPr>
        <xdr:cNvPr id="203" name="テキスト ボックス 202"/>
        <xdr:cNvSpPr txBox="1"/>
      </xdr:nvSpPr>
      <xdr:spPr>
        <a:xfrm>
          <a:off x="1828800" y="98871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58</xdr:row>
      <xdr:rowOff>65315</xdr:rowOff>
    </xdr:from>
    <xdr:to>
      <xdr:col>6</xdr:col>
      <xdr:colOff>171450</xdr:colOff>
      <xdr:row>58</xdr:row>
      <xdr:rowOff>166915</xdr:rowOff>
    </xdr:to>
    <xdr:sp macro="" textlink="">
      <xdr:nvSpPr>
        <xdr:cNvPr id="204" name="フローチャート: 判断 203"/>
        <xdr:cNvSpPr/>
      </xdr:nvSpPr>
      <xdr:spPr>
        <a:xfrm>
          <a:off x="1270000" y="100094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57</xdr:row>
      <xdr:rowOff>5642</xdr:rowOff>
    </xdr:from>
    <xdr:ext cx="762000" cy="259045"/>
    <xdr:sp macro="" textlink="">
      <xdr:nvSpPr>
        <xdr:cNvPr id="205" name="テキスト ボックス 204"/>
        <xdr:cNvSpPr txBox="1"/>
      </xdr:nvSpPr>
      <xdr:spPr>
        <a:xfrm>
          <a:off x="939800" y="97782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64</xdr:row>
      <xdr:rowOff>10177</xdr:rowOff>
    </xdr:from>
    <xdr:ext cx="762000" cy="259045"/>
    <xdr:sp macro="" textlink="">
      <xdr:nvSpPr>
        <xdr:cNvPr id="206" name="テキスト ボックス 205"/>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64</xdr:row>
      <xdr:rowOff>10177</xdr:rowOff>
    </xdr:from>
    <xdr:ext cx="762000" cy="259045"/>
    <xdr:sp macro="" textlink="">
      <xdr:nvSpPr>
        <xdr:cNvPr id="207" name="テキスト ボックス 206"/>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64</xdr:row>
      <xdr:rowOff>10177</xdr:rowOff>
    </xdr:from>
    <xdr:ext cx="762000" cy="259045"/>
    <xdr:sp macro="" textlink="">
      <xdr:nvSpPr>
        <xdr:cNvPr id="208" name="テキスト ボックス 207"/>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64</xdr:row>
      <xdr:rowOff>10177</xdr:rowOff>
    </xdr:from>
    <xdr:ext cx="762000" cy="259045"/>
    <xdr:sp macro="" textlink="">
      <xdr:nvSpPr>
        <xdr:cNvPr id="209" name="テキスト ボックス 208"/>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64</xdr:row>
      <xdr:rowOff>10177</xdr:rowOff>
    </xdr:from>
    <xdr:ext cx="762000" cy="259045"/>
    <xdr:sp macro="" textlink="">
      <xdr:nvSpPr>
        <xdr:cNvPr id="210" name="テキスト ボックス 209"/>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61</xdr:row>
      <xdr:rowOff>138793</xdr:rowOff>
    </xdr:from>
    <xdr:to>
      <xdr:col>24</xdr:col>
      <xdr:colOff>76200</xdr:colOff>
      <xdr:row>62</xdr:row>
      <xdr:rowOff>68943</xdr:rowOff>
    </xdr:to>
    <xdr:sp macro="" textlink="">
      <xdr:nvSpPr>
        <xdr:cNvPr id="211" name="楕円 210"/>
        <xdr:cNvSpPr/>
      </xdr:nvSpPr>
      <xdr:spPr>
        <a:xfrm>
          <a:off x="4775200" y="105972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61</xdr:row>
      <xdr:rowOff>47370</xdr:rowOff>
    </xdr:from>
    <xdr:ext cx="762000" cy="259045"/>
    <xdr:sp macro="" textlink="">
      <xdr:nvSpPr>
        <xdr:cNvPr id="212" name="扶助費該当値テキスト"/>
        <xdr:cNvSpPr txBox="1"/>
      </xdr:nvSpPr>
      <xdr:spPr>
        <a:xfrm>
          <a:off x="4914900" y="105058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61</xdr:row>
      <xdr:rowOff>95250</xdr:rowOff>
    </xdr:from>
    <xdr:to>
      <xdr:col>20</xdr:col>
      <xdr:colOff>38100</xdr:colOff>
      <xdr:row>62</xdr:row>
      <xdr:rowOff>25400</xdr:rowOff>
    </xdr:to>
    <xdr:sp macro="" textlink="">
      <xdr:nvSpPr>
        <xdr:cNvPr id="213" name="楕円 212"/>
        <xdr:cNvSpPr/>
      </xdr:nvSpPr>
      <xdr:spPr>
        <a:xfrm>
          <a:off x="3937000" y="10553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62</xdr:row>
      <xdr:rowOff>10177</xdr:rowOff>
    </xdr:from>
    <xdr:ext cx="736600" cy="259045"/>
    <xdr:sp macro="" textlink="">
      <xdr:nvSpPr>
        <xdr:cNvPr id="214" name="テキスト ボックス 213"/>
        <xdr:cNvSpPr txBox="1"/>
      </xdr:nvSpPr>
      <xdr:spPr>
        <a:xfrm>
          <a:off x="3606800" y="10640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61</xdr:row>
      <xdr:rowOff>95250</xdr:rowOff>
    </xdr:from>
    <xdr:to>
      <xdr:col>15</xdr:col>
      <xdr:colOff>149225</xdr:colOff>
      <xdr:row>62</xdr:row>
      <xdr:rowOff>25400</xdr:rowOff>
    </xdr:to>
    <xdr:sp macro="" textlink="">
      <xdr:nvSpPr>
        <xdr:cNvPr id="215" name="楕円 214"/>
        <xdr:cNvSpPr/>
      </xdr:nvSpPr>
      <xdr:spPr>
        <a:xfrm>
          <a:off x="3048000" y="10553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62</xdr:row>
      <xdr:rowOff>10177</xdr:rowOff>
    </xdr:from>
    <xdr:ext cx="762000" cy="259045"/>
    <xdr:sp macro="" textlink="">
      <xdr:nvSpPr>
        <xdr:cNvPr id="216" name="テキスト ボックス 215"/>
        <xdr:cNvSpPr txBox="1"/>
      </xdr:nvSpPr>
      <xdr:spPr>
        <a:xfrm>
          <a:off x="2717800" y="10640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61</xdr:row>
      <xdr:rowOff>117022</xdr:rowOff>
    </xdr:from>
    <xdr:to>
      <xdr:col>11</xdr:col>
      <xdr:colOff>60325</xdr:colOff>
      <xdr:row>62</xdr:row>
      <xdr:rowOff>47172</xdr:rowOff>
    </xdr:to>
    <xdr:sp macro="" textlink="">
      <xdr:nvSpPr>
        <xdr:cNvPr id="217" name="楕円 216"/>
        <xdr:cNvSpPr/>
      </xdr:nvSpPr>
      <xdr:spPr>
        <a:xfrm>
          <a:off x="2159000" y="105754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62</xdr:row>
      <xdr:rowOff>31949</xdr:rowOff>
    </xdr:from>
    <xdr:ext cx="762000" cy="259045"/>
    <xdr:sp macro="" textlink="">
      <xdr:nvSpPr>
        <xdr:cNvPr id="218" name="テキスト ボックス 217"/>
        <xdr:cNvSpPr txBox="1"/>
      </xdr:nvSpPr>
      <xdr:spPr>
        <a:xfrm>
          <a:off x="1828800" y="10661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61</xdr:row>
      <xdr:rowOff>29935</xdr:rowOff>
    </xdr:from>
    <xdr:to>
      <xdr:col>6</xdr:col>
      <xdr:colOff>171450</xdr:colOff>
      <xdr:row>61</xdr:row>
      <xdr:rowOff>131535</xdr:rowOff>
    </xdr:to>
    <xdr:sp macro="" textlink="">
      <xdr:nvSpPr>
        <xdr:cNvPr id="219" name="楕円 218"/>
        <xdr:cNvSpPr/>
      </xdr:nvSpPr>
      <xdr:spPr>
        <a:xfrm>
          <a:off x="1270000" y="10488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61</xdr:row>
      <xdr:rowOff>116312</xdr:rowOff>
    </xdr:from>
    <xdr:ext cx="762000" cy="259045"/>
    <xdr:sp macro="" textlink="">
      <xdr:nvSpPr>
        <xdr:cNvPr id="220" name="テキスト ボックス 219"/>
        <xdr:cNvSpPr txBox="1"/>
      </xdr:nvSpPr>
      <xdr:spPr>
        <a:xfrm>
          <a:off x="939800" y="105747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47</xdr:row>
      <xdr:rowOff>69850</xdr:rowOff>
    </xdr:from>
    <xdr:to>
      <xdr:col>85</xdr:col>
      <xdr:colOff>66675</xdr:colOff>
      <xdr:row>49</xdr:row>
      <xdr:rowOff>44450</xdr:rowOff>
    </xdr:to>
    <xdr:sp macro="" textlink="">
      <xdr:nvSpPr>
        <xdr:cNvPr id="221" name="正方形/長方形 220"/>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その他</a:t>
          </a:r>
        </a:p>
      </xdr:txBody>
    </xdr:sp>
    <xdr:clientData/>
  </xdr:twoCellAnchor>
  <xdr:twoCellAnchor>
    <xdr:from>
      <xdr:col>85</xdr:col>
      <xdr:colOff>79375</xdr:colOff>
      <xdr:row>47</xdr:row>
      <xdr:rowOff>133350</xdr:rowOff>
    </xdr:from>
    <xdr:to>
      <xdr:col>93</xdr:col>
      <xdr:colOff>3175</xdr:colOff>
      <xdr:row>49</xdr:row>
      <xdr:rowOff>44450</xdr:rowOff>
    </xdr:to>
    <xdr:sp macro="" textlink="">
      <xdr:nvSpPr>
        <xdr:cNvPr id="222" name="正方形/長方形 221"/>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48</xdr:row>
      <xdr:rowOff>152400</xdr:rowOff>
    </xdr:from>
    <xdr:to>
      <xdr:col>93</xdr:col>
      <xdr:colOff>3175</xdr:colOff>
      <xdr:row>50</xdr:row>
      <xdr:rowOff>63500</xdr:rowOff>
    </xdr:to>
    <xdr:sp macro="" textlink="">
      <xdr:nvSpPr>
        <xdr:cNvPr id="223" name="正方形/長方形 222"/>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47</xdr:row>
      <xdr:rowOff>133350</xdr:rowOff>
    </xdr:from>
    <xdr:to>
      <xdr:col>100</xdr:col>
      <xdr:colOff>165100</xdr:colOff>
      <xdr:row>49</xdr:row>
      <xdr:rowOff>44450</xdr:rowOff>
    </xdr:to>
    <xdr:sp macro="" textlink="">
      <xdr:nvSpPr>
        <xdr:cNvPr id="224" name="正方形/長方形 223"/>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48</xdr:row>
      <xdr:rowOff>152400</xdr:rowOff>
    </xdr:from>
    <xdr:to>
      <xdr:col>100</xdr:col>
      <xdr:colOff>165100</xdr:colOff>
      <xdr:row>50</xdr:row>
      <xdr:rowOff>63500</xdr:rowOff>
    </xdr:to>
    <xdr:sp macro="" textlink="">
      <xdr:nvSpPr>
        <xdr:cNvPr id="225" name="正方形/長方形 224"/>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47</xdr:row>
      <xdr:rowOff>133350</xdr:rowOff>
    </xdr:from>
    <xdr:to>
      <xdr:col>109</xdr:col>
      <xdr:colOff>104775</xdr:colOff>
      <xdr:row>49</xdr:row>
      <xdr:rowOff>44450</xdr:rowOff>
    </xdr:to>
    <xdr:sp macro="" textlink="">
      <xdr:nvSpPr>
        <xdr:cNvPr id="226" name="正方形/長方形 225"/>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48</xdr:row>
      <xdr:rowOff>152400</xdr:rowOff>
    </xdr:from>
    <xdr:to>
      <xdr:col>109</xdr:col>
      <xdr:colOff>104775</xdr:colOff>
      <xdr:row>50</xdr:row>
      <xdr:rowOff>63500</xdr:rowOff>
    </xdr:to>
    <xdr:sp macro="" textlink="">
      <xdr:nvSpPr>
        <xdr:cNvPr id="227" name="正方形/長方形 226"/>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50</xdr:row>
      <xdr:rowOff>127000</xdr:rowOff>
    </xdr:from>
    <xdr:to>
      <xdr:col>85</xdr:col>
      <xdr:colOff>66675</xdr:colOff>
      <xdr:row>64</xdr:row>
      <xdr:rowOff>12700</xdr:rowOff>
    </xdr:to>
    <xdr:sp macro="" textlink="">
      <xdr:nvSpPr>
        <xdr:cNvPr id="228" name="正方形/長方形 227"/>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50</xdr:row>
      <xdr:rowOff>127000</xdr:rowOff>
    </xdr:from>
    <xdr:to>
      <xdr:col>113</xdr:col>
      <xdr:colOff>130175</xdr:colOff>
      <xdr:row>64</xdr:row>
      <xdr:rowOff>12700</xdr:rowOff>
    </xdr:to>
    <xdr:sp macro="" textlink="">
      <xdr:nvSpPr>
        <xdr:cNvPr id="229" name="正方形/長方形 228"/>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50</xdr:row>
      <xdr:rowOff>127000</xdr:rowOff>
    </xdr:from>
    <xdr:to>
      <xdr:col>106</xdr:col>
      <xdr:colOff>69850</xdr:colOff>
      <xdr:row>52</xdr:row>
      <xdr:rowOff>38100</xdr:rowOff>
    </xdr:to>
    <xdr:sp macro="" textlink="">
      <xdr:nvSpPr>
        <xdr:cNvPr id="230" name="正方形/長方形 229"/>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その他の分析欄</a:t>
          </a:r>
        </a:p>
      </xdr:txBody>
    </xdr:sp>
    <xdr:clientData/>
  </xdr:twoCellAnchor>
  <xdr:twoCellAnchor>
    <xdr:from>
      <xdr:col>87</xdr:col>
      <xdr:colOff>98425</xdr:colOff>
      <xdr:row>52</xdr:row>
      <xdr:rowOff>101600</xdr:rowOff>
    </xdr:from>
    <xdr:to>
      <xdr:col>112</xdr:col>
      <xdr:colOff>177800</xdr:colOff>
      <xdr:row>63</xdr:row>
      <xdr:rowOff>120650</xdr:rowOff>
    </xdr:to>
    <xdr:sp macro="" textlink="" fLocksText="0">
      <xdr:nvSpPr>
        <xdr:cNvPr id="231" name="テキスト ボックス 230"/>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その他に係る経常収支比率は、前年度比</a:t>
          </a:r>
          <a:r>
            <a:rPr kumimoji="1" lang="en-US" altLang="ja-JP" sz="1300">
              <a:latin typeface="ＭＳ Ｐゴシック" panose="020B0600070205080204" pitchFamily="50" charset="-128"/>
              <a:ea typeface="ＭＳ Ｐゴシック" panose="020B0600070205080204" pitchFamily="50" charset="-128"/>
            </a:rPr>
            <a:t>0.6</a:t>
          </a:r>
          <a:r>
            <a:rPr kumimoji="1" lang="ja-JP" altLang="en-US" sz="1300">
              <a:latin typeface="ＭＳ Ｐゴシック" panose="020B0600070205080204" pitchFamily="50" charset="-128"/>
              <a:ea typeface="ＭＳ Ｐゴシック" panose="020B0600070205080204" pitchFamily="50" charset="-128"/>
            </a:rPr>
            <a:t>ポイント増加した。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これは、分子の多くを占める繰出金が、後期高齢者会計繰出金の増などにより前年度比</a:t>
          </a:r>
          <a:r>
            <a:rPr kumimoji="1" lang="en-US" altLang="ja-JP" sz="1300">
              <a:latin typeface="ＭＳ Ｐゴシック" panose="020B0600070205080204" pitchFamily="50" charset="-128"/>
              <a:ea typeface="ＭＳ Ｐゴシック" panose="020B0600070205080204" pitchFamily="50" charset="-128"/>
            </a:rPr>
            <a:t>2.3%</a:t>
          </a:r>
          <a:r>
            <a:rPr kumimoji="1" lang="ja-JP" altLang="en-US" sz="1300">
              <a:latin typeface="ＭＳ Ｐゴシック" panose="020B0600070205080204" pitchFamily="50" charset="-128"/>
              <a:ea typeface="ＭＳ Ｐゴシック" panose="020B0600070205080204" pitchFamily="50" charset="-128"/>
            </a:rPr>
            <a:t>の増と、分母である歳入経常一般財源の</a:t>
          </a:r>
          <a:r>
            <a:rPr kumimoji="1" lang="en-US" altLang="ja-JP" sz="1300">
              <a:latin typeface="ＭＳ Ｐゴシック" panose="020B0600070205080204" pitchFamily="50" charset="-128"/>
              <a:ea typeface="ＭＳ Ｐゴシック" panose="020B0600070205080204" pitchFamily="50" charset="-128"/>
            </a:rPr>
            <a:t>2.8%</a:t>
          </a:r>
          <a:r>
            <a:rPr kumimoji="1" lang="ja-JP" altLang="en-US" sz="1300">
              <a:latin typeface="ＭＳ Ｐゴシック" panose="020B0600070205080204" pitchFamily="50" charset="-128"/>
              <a:ea typeface="ＭＳ Ｐゴシック" panose="020B0600070205080204" pitchFamily="50" charset="-128"/>
            </a:rPr>
            <a:t>減を上回ったことによるものである。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今後も、介護保険会計や後期高齢者医療会計など、高齢化の進展により繰出金が増加していくことが見込まれるが、介護要望の充実や医療費の適正化等に取り組んでいく。</a:t>
          </a:r>
        </a:p>
      </xdr:txBody>
    </xdr:sp>
    <xdr:clientData/>
  </xdr:twoCellAnchor>
  <xdr:oneCellAnchor>
    <xdr:from>
      <xdr:col>62</xdr:col>
      <xdr:colOff>6350</xdr:colOff>
      <xdr:row>49</xdr:row>
      <xdr:rowOff>107950</xdr:rowOff>
    </xdr:from>
    <xdr:ext cx="298543" cy="225703"/>
    <xdr:sp macro="" textlink="">
      <xdr:nvSpPr>
        <xdr:cNvPr id="232" name="テキスト ボックス 231"/>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64</xdr:row>
      <xdr:rowOff>12700</xdr:rowOff>
    </xdr:from>
    <xdr:to>
      <xdr:col>85</xdr:col>
      <xdr:colOff>66675</xdr:colOff>
      <xdr:row>64</xdr:row>
      <xdr:rowOff>12700</xdr:rowOff>
    </xdr:to>
    <xdr:cxnSp macro="">
      <xdr:nvCxnSpPr>
        <xdr:cNvPr id="233" name="直線コネクタ 232"/>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63</xdr:row>
      <xdr:rowOff>41927</xdr:rowOff>
    </xdr:from>
    <xdr:ext cx="508000" cy="259045"/>
    <xdr:sp macro="" textlink="">
      <xdr:nvSpPr>
        <xdr:cNvPr id="234" name="テキスト ボックス 233"/>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61</xdr:row>
      <xdr:rowOff>146050</xdr:rowOff>
    </xdr:from>
    <xdr:to>
      <xdr:col>85</xdr:col>
      <xdr:colOff>66675</xdr:colOff>
      <xdr:row>61</xdr:row>
      <xdr:rowOff>146050</xdr:rowOff>
    </xdr:to>
    <xdr:cxnSp macro="">
      <xdr:nvCxnSpPr>
        <xdr:cNvPr id="235" name="直線コネクタ 234"/>
        <xdr:cNvCxnSpPr/>
      </xdr:nvCxnSpPr>
      <xdr:spPr>
        <a:xfrm>
          <a:off x="12446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61</xdr:row>
      <xdr:rowOff>3827</xdr:rowOff>
    </xdr:from>
    <xdr:ext cx="508000" cy="259045"/>
    <xdr:sp macro="" textlink="">
      <xdr:nvSpPr>
        <xdr:cNvPr id="236" name="テキスト ボックス 235"/>
        <xdr:cNvSpPr txBox="1"/>
      </xdr:nvSpPr>
      <xdr:spPr>
        <a:xfrm>
          <a:off x="11938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59</xdr:row>
      <xdr:rowOff>107950</xdr:rowOff>
    </xdr:from>
    <xdr:to>
      <xdr:col>85</xdr:col>
      <xdr:colOff>66675</xdr:colOff>
      <xdr:row>59</xdr:row>
      <xdr:rowOff>107950</xdr:rowOff>
    </xdr:to>
    <xdr:cxnSp macro="">
      <xdr:nvCxnSpPr>
        <xdr:cNvPr id="237" name="直線コネクタ 236"/>
        <xdr:cNvCxnSpPr/>
      </xdr:nvCxnSpPr>
      <xdr:spPr>
        <a:xfrm>
          <a:off x="12446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58</xdr:row>
      <xdr:rowOff>137177</xdr:rowOff>
    </xdr:from>
    <xdr:ext cx="508000" cy="259045"/>
    <xdr:sp macro="" textlink="">
      <xdr:nvSpPr>
        <xdr:cNvPr id="238" name="テキスト ボックス 237"/>
        <xdr:cNvSpPr txBox="1"/>
      </xdr:nvSpPr>
      <xdr:spPr>
        <a:xfrm>
          <a:off x="11938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57</xdr:row>
      <xdr:rowOff>69850</xdr:rowOff>
    </xdr:from>
    <xdr:to>
      <xdr:col>85</xdr:col>
      <xdr:colOff>66675</xdr:colOff>
      <xdr:row>57</xdr:row>
      <xdr:rowOff>69850</xdr:rowOff>
    </xdr:to>
    <xdr:cxnSp macro="">
      <xdr:nvCxnSpPr>
        <xdr:cNvPr id="239" name="直線コネクタ 238"/>
        <xdr:cNvCxnSpPr/>
      </xdr:nvCxnSpPr>
      <xdr:spPr>
        <a:xfrm>
          <a:off x="12446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56</xdr:row>
      <xdr:rowOff>99077</xdr:rowOff>
    </xdr:from>
    <xdr:ext cx="508000" cy="259045"/>
    <xdr:sp macro="" textlink="">
      <xdr:nvSpPr>
        <xdr:cNvPr id="240" name="テキスト ボックス 239"/>
        <xdr:cNvSpPr txBox="1"/>
      </xdr:nvSpPr>
      <xdr:spPr>
        <a:xfrm>
          <a:off x="11938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55</xdr:row>
      <xdr:rowOff>31750</xdr:rowOff>
    </xdr:from>
    <xdr:to>
      <xdr:col>85</xdr:col>
      <xdr:colOff>66675</xdr:colOff>
      <xdr:row>55</xdr:row>
      <xdr:rowOff>31750</xdr:rowOff>
    </xdr:to>
    <xdr:cxnSp macro="">
      <xdr:nvCxnSpPr>
        <xdr:cNvPr id="241" name="直線コネクタ 240"/>
        <xdr:cNvCxnSpPr/>
      </xdr:nvCxnSpPr>
      <xdr:spPr>
        <a:xfrm>
          <a:off x="12446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54</xdr:row>
      <xdr:rowOff>60977</xdr:rowOff>
    </xdr:from>
    <xdr:ext cx="508000" cy="259045"/>
    <xdr:sp macro="" textlink="">
      <xdr:nvSpPr>
        <xdr:cNvPr id="242" name="テキスト ボックス 241"/>
        <xdr:cNvSpPr txBox="1"/>
      </xdr:nvSpPr>
      <xdr:spPr>
        <a:xfrm>
          <a:off x="11938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52</xdr:row>
      <xdr:rowOff>165100</xdr:rowOff>
    </xdr:from>
    <xdr:to>
      <xdr:col>85</xdr:col>
      <xdr:colOff>66675</xdr:colOff>
      <xdr:row>52</xdr:row>
      <xdr:rowOff>165100</xdr:rowOff>
    </xdr:to>
    <xdr:cxnSp macro="">
      <xdr:nvCxnSpPr>
        <xdr:cNvPr id="243" name="直線コネクタ 242"/>
        <xdr:cNvCxnSpPr/>
      </xdr:nvCxnSpPr>
      <xdr:spPr>
        <a:xfrm>
          <a:off x="12446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52</xdr:row>
      <xdr:rowOff>22877</xdr:rowOff>
    </xdr:from>
    <xdr:ext cx="508000" cy="259045"/>
    <xdr:sp macro="" textlink="">
      <xdr:nvSpPr>
        <xdr:cNvPr id="244" name="テキスト ボックス 243"/>
        <xdr:cNvSpPr txBox="1"/>
      </xdr:nvSpPr>
      <xdr:spPr>
        <a:xfrm>
          <a:off x="11938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50</xdr:row>
      <xdr:rowOff>127000</xdr:rowOff>
    </xdr:to>
    <xdr:cxnSp macro="">
      <xdr:nvCxnSpPr>
        <xdr:cNvPr id="245" name="直線コネクタ 244"/>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49</xdr:row>
      <xdr:rowOff>156227</xdr:rowOff>
    </xdr:from>
    <xdr:ext cx="508000" cy="259045"/>
    <xdr:sp macro="" textlink="">
      <xdr:nvSpPr>
        <xdr:cNvPr id="246" name="テキスト ボックス 245"/>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64</xdr:row>
      <xdr:rowOff>12700</xdr:rowOff>
    </xdr:to>
    <xdr:sp macro="" textlink="">
      <xdr:nvSpPr>
        <xdr:cNvPr id="247"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52</xdr:row>
      <xdr:rowOff>107950</xdr:rowOff>
    </xdr:from>
    <xdr:to>
      <xdr:col>82</xdr:col>
      <xdr:colOff>107950</xdr:colOff>
      <xdr:row>60</xdr:row>
      <xdr:rowOff>88900</xdr:rowOff>
    </xdr:to>
    <xdr:cxnSp macro="">
      <xdr:nvCxnSpPr>
        <xdr:cNvPr id="248" name="直線コネクタ 247"/>
        <xdr:cNvCxnSpPr/>
      </xdr:nvCxnSpPr>
      <xdr:spPr>
        <a:xfrm flipV="1">
          <a:off x="16510000" y="9023350"/>
          <a:ext cx="0" cy="13525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60</xdr:row>
      <xdr:rowOff>60977</xdr:rowOff>
    </xdr:from>
    <xdr:ext cx="762000" cy="259045"/>
    <xdr:sp macro="" textlink="">
      <xdr:nvSpPr>
        <xdr:cNvPr id="249" name="その他最小値テキスト"/>
        <xdr:cNvSpPr txBox="1"/>
      </xdr:nvSpPr>
      <xdr:spPr>
        <a:xfrm>
          <a:off x="16598900" y="10347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60</xdr:row>
      <xdr:rowOff>88900</xdr:rowOff>
    </xdr:from>
    <xdr:to>
      <xdr:col>82</xdr:col>
      <xdr:colOff>196850</xdr:colOff>
      <xdr:row>60</xdr:row>
      <xdr:rowOff>88900</xdr:rowOff>
    </xdr:to>
    <xdr:cxnSp macro="">
      <xdr:nvCxnSpPr>
        <xdr:cNvPr id="250" name="直線コネクタ 249"/>
        <xdr:cNvCxnSpPr/>
      </xdr:nvCxnSpPr>
      <xdr:spPr>
        <a:xfrm>
          <a:off x="16421100" y="10375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51</xdr:row>
      <xdr:rowOff>22877</xdr:rowOff>
    </xdr:from>
    <xdr:ext cx="762000" cy="259045"/>
    <xdr:sp macro="" textlink="">
      <xdr:nvSpPr>
        <xdr:cNvPr id="251" name="その他最大値テキスト"/>
        <xdr:cNvSpPr txBox="1"/>
      </xdr:nvSpPr>
      <xdr:spPr>
        <a:xfrm>
          <a:off x="16598900" y="8766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52</xdr:row>
      <xdr:rowOff>107950</xdr:rowOff>
    </xdr:from>
    <xdr:to>
      <xdr:col>82</xdr:col>
      <xdr:colOff>196850</xdr:colOff>
      <xdr:row>52</xdr:row>
      <xdr:rowOff>107950</xdr:rowOff>
    </xdr:to>
    <xdr:cxnSp macro="">
      <xdr:nvCxnSpPr>
        <xdr:cNvPr id="252" name="直線コネクタ 251"/>
        <xdr:cNvCxnSpPr/>
      </xdr:nvCxnSpPr>
      <xdr:spPr>
        <a:xfrm>
          <a:off x="16421100" y="90233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58</xdr:row>
      <xdr:rowOff>107950</xdr:rowOff>
    </xdr:from>
    <xdr:to>
      <xdr:col>82</xdr:col>
      <xdr:colOff>107950</xdr:colOff>
      <xdr:row>59</xdr:row>
      <xdr:rowOff>50800</xdr:rowOff>
    </xdr:to>
    <xdr:cxnSp macro="">
      <xdr:nvCxnSpPr>
        <xdr:cNvPr id="253" name="直線コネクタ 252"/>
        <xdr:cNvCxnSpPr/>
      </xdr:nvCxnSpPr>
      <xdr:spPr>
        <a:xfrm>
          <a:off x="15671800" y="10052050"/>
          <a:ext cx="8382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56</xdr:row>
      <xdr:rowOff>92727</xdr:rowOff>
    </xdr:from>
    <xdr:ext cx="762000" cy="259045"/>
    <xdr:sp macro="" textlink="">
      <xdr:nvSpPr>
        <xdr:cNvPr id="254" name="その他平均値テキスト"/>
        <xdr:cNvSpPr txBox="1"/>
      </xdr:nvSpPr>
      <xdr:spPr>
        <a:xfrm>
          <a:off x="16598900" y="96939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10.3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57</xdr:row>
      <xdr:rowOff>76200</xdr:rowOff>
    </xdr:from>
    <xdr:to>
      <xdr:col>82</xdr:col>
      <xdr:colOff>158750</xdr:colOff>
      <xdr:row>58</xdr:row>
      <xdr:rowOff>6350</xdr:rowOff>
    </xdr:to>
    <xdr:sp macro="" textlink="">
      <xdr:nvSpPr>
        <xdr:cNvPr id="255" name="フローチャート: 判断 254"/>
        <xdr:cNvSpPr/>
      </xdr:nvSpPr>
      <xdr:spPr>
        <a:xfrm>
          <a:off x="16459200" y="9848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58</xdr:row>
      <xdr:rowOff>107950</xdr:rowOff>
    </xdr:from>
    <xdr:to>
      <xdr:col>78</xdr:col>
      <xdr:colOff>69850</xdr:colOff>
      <xdr:row>59</xdr:row>
      <xdr:rowOff>12700</xdr:rowOff>
    </xdr:to>
    <xdr:cxnSp macro="">
      <xdr:nvCxnSpPr>
        <xdr:cNvPr id="256" name="直線コネクタ 255"/>
        <xdr:cNvCxnSpPr/>
      </xdr:nvCxnSpPr>
      <xdr:spPr>
        <a:xfrm flipV="1">
          <a:off x="14782800" y="1005205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56</xdr:row>
      <xdr:rowOff>152400</xdr:rowOff>
    </xdr:from>
    <xdr:to>
      <xdr:col>78</xdr:col>
      <xdr:colOff>120650</xdr:colOff>
      <xdr:row>57</xdr:row>
      <xdr:rowOff>82550</xdr:rowOff>
    </xdr:to>
    <xdr:sp macro="" textlink="">
      <xdr:nvSpPr>
        <xdr:cNvPr id="257" name="フローチャート: 判断 256"/>
        <xdr:cNvSpPr/>
      </xdr:nvSpPr>
      <xdr:spPr>
        <a:xfrm>
          <a:off x="15621000" y="9753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55</xdr:row>
      <xdr:rowOff>92727</xdr:rowOff>
    </xdr:from>
    <xdr:ext cx="736600" cy="259045"/>
    <xdr:sp macro="" textlink="">
      <xdr:nvSpPr>
        <xdr:cNvPr id="258" name="テキスト ボックス 257"/>
        <xdr:cNvSpPr txBox="1"/>
      </xdr:nvSpPr>
      <xdr:spPr>
        <a:xfrm>
          <a:off x="15290800" y="95224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58</xdr:row>
      <xdr:rowOff>165100</xdr:rowOff>
    </xdr:from>
    <xdr:to>
      <xdr:col>73</xdr:col>
      <xdr:colOff>180975</xdr:colOff>
      <xdr:row>59</xdr:row>
      <xdr:rowOff>12700</xdr:rowOff>
    </xdr:to>
    <xdr:cxnSp macro="">
      <xdr:nvCxnSpPr>
        <xdr:cNvPr id="259" name="直線コネクタ 258"/>
        <xdr:cNvCxnSpPr/>
      </xdr:nvCxnSpPr>
      <xdr:spPr>
        <a:xfrm>
          <a:off x="13893800" y="1010920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57</xdr:row>
      <xdr:rowOff>19050</xdr:rowOff>
    </xdr:from>
    <xdr:to>
      <xdr:col>74</xdr:col>
      <xdr:colOff>31750</xdr:colOff>
      <xdr:row>57</xdr:row>
      <xdr:rowOff>120650</xdr:rowOff>
    </xdr:to>
    <xdr:sp macro="" textlink="">
      <xdr:nvSpPr>
        <xdr:cNvPr id="260" name="フローチャート: 判断 259"/>
        <xdr:cNvSpPr/>
      </xdr:nvSpPr>
      <xdr:spPr>
        <a:xfrm>
          <a:off x="14732000" y="979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55</xdr:row>
      <xdr:rowOff>130827</xdr:rowOff>
    </xdr:from>
    <xdr:ext cx="762000" cy="259045"/>
    <xdr:sp macro="" textlink="">
      <xdr:nvSpPr>
        <xdr:cNvPr id="261" name="テキスト ボックス 260"/>
        <xdr:cNvSpPr txBox="1"/>
      </xdr:nvSpPr>
      <xdr:spPr>
        <a:xfrm>
          <a:off x="14401800" y="956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58</xdr:row>
      <xdr:rowOff>165100</xdr:rowOff>
    </xdr:from>
    <xdr:to>
      <xdr:col>69</xdr:col>
      <xdr:colOff>92075</xdr:colOff>
      <xdr:row>59</xdr:row>
      <xdr:rowOff>12700</xdr:rowOff>
    </xdr:to>
    <xdr:cxnSp macro="">
      <xdr:nvCxnSpPr>
        <xdr:cNvPr id="262" name="直線コネクタ 261"/>
        <xdr:cNvCxnSpPr/>
      </xdr:nvCxnSpPr>
      <xdr:spPr>
        <a:xfrm flipV="1">
          <a:off x="13004800" y="1010920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57</xdr:row>
      <xdr:rowOff>19050</xdr:rowOff>
    </xdr:from>
    <xdr:to>
      <xdr:col>69</xdr:col>
      <xdr:colOff>142875</xdr:colOff>
      <xdr:row>57</xdr:row>
      <xdr:rowOff>120650</xdr:rowOff>
    </xdr:to>
    <xdr:sp macro="" textlink="">
      <xdr:nvSpPr>
        <xdr:cNvPr id="263" name="フローチャート: 判断 262"/>
        <xdr:cNvSpPr/>
      </xdr:nvSpPr>
      <xdr:spPr>
        <a:xfrm>
          <a:off x="13843000" y="979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55</xdr:row>
      <xdr:rowOff>130827</xdr:rowOff>
    </xdr:from>
    <xdr:ext cx="762000" cy="259045"/>
    <xdr:sp macro="" textlink="">
      <xdr:nvSpPr>
        <xdr:cNvPr id="264" name="テキスト ボックス 263"/>
        <xdr:cNvSpPr txBox="1"/>
      </xdr:nvSpPr>
      <xdr:spPr>
        <a:xfrm>
          <a:off x="13512800" y="956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56</xdr:row>
      <xdr:rowOff>152400</xdr:rowOff>
    </xdr:from>
    <xdr:to>
      <xdr:col>65</xdr:col>
      <xdr:colOff>53975</xdr:colOff>
      <xdr:row>57</xdr:row>
      <xdr:rowOff>82550</xdr:rowOff>
    </xdr:to>
    <xdr:sp macro="" textlink="">
      <xdr:nvSpPr>
        <xdr:cNvPr id="265" name="フローチャート: 判断 264"/>
        <xdr:cNvSpPr/>
      </xdr:nvSpPr>
      <xdr:spPr>
        <a:xfrm>
          <a:off x="12954000" y="9753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55</xdr:row>
      <xdr:rowOff>92727</xdr:rowOff>
    </xdr:from>
    <xdr:ext cx="762000" cy="259045"/>
    <xdr:sp macro="" textlink="">
      <xdr:nvSpPr>
        <xdr:cNvPr id="266" name="テキスト ボックス 265"/>
        <xdr:cNvSpPr txBox="1"/>
      </xdr:nvSpPr>
      <xdr:spPr>
        <a:xfrm>
          <a:off x="12623800" y="9522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64</xdr:row>
      <xdr:rowOff>10177</xdr:rowOff>
    </xdr:from>
    <xdr:ext cx="762000" cy="259045"/>
    <xdr:sp macro="" textlink="">
      <xdr:nvSpPr>
        <xdr:cNvPr id="267" name="テキスト ボックス 266"/>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64</xdr:row>
      <xdr:rowOff>10177</xdr:rowOff>
    </xdr:from>
    <xdr:ext cx="762000" cy="259045"/>
    <xdr:sp macro="" textlink="">
      <xdr:nvSpPr>
        <xdr:cNvPr id="268" name="テキスト ボックス 267"/>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64</xdr:row>
      <xdr:rowOff>10177</xdr:rowOff>
    </xdr:from>
    <xdr:ext cx="762000" cy="259045"/>
    <xdr:sp macro="" textlink="">
      <xdr:nvSpPr>
        <xdr:cNvPr id="269" name="テキスト ボックス 268"/>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64</xdr:row>
      <xdr:rowOff>10177</xdr:rowOff>
    </xdr:from>
    <xdr:ext cx="762000" cy="259045"/>
    <xdr:sp macro="" textlink="">
      <xdr:nvSpPr>
        <xdr:cNvPr id="270" name="テキスト ボックス 269"/>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64</xdr:row>
      <xdr:rowOff>10177</xdr:rowOff>
    </xdr:from>
    <xdr:ext cx="762000" cy="259045"/>
    <xdr:sp macro="" textlink="">
      <xdr:nvSpPr>
        <xdr:cNvPr id="271" name="テキスト ボックス 270"/>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59</xdr:row>
      <xdr:rowOff>0</xdr:rowOff>
    </xdr:from>
    <xdr:to>
      <xdr:col>82</xdr:col>
      <xdr:colOff>158750</xdr:colOff>
      <xdr:row>59</xdr:row>
      <xdr:rowOff>101600</xdr:rowOff>
    </xdr:to>
    <xdr:sp macro="" textlink="">
      <xdr:nvSpPr>
        <xdr:cNvPr id="272" name="楕円 271"/>
        <xdr:cNvSpPr/>
      </xdr:nvSpPr>
      <xdr:spPr>
        <a:xfrm>
          <a:off x="16459200" y="10115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58</xdr:row>
      <xdr:rowOff>143527</xdr:rowOff>
    </xdr:from>
    <xdr:ext cx="762000" cy="259045"/>
    <xdr:sp macro="" textlink="">
      <xdr:nvSpPr>
        <xdr:cNvPr id="273" name="その他該当値テキスト"/>
        <xdr:cNvSpPr txBox="1"/>
      </xdr:nvSpPr>
      <xdr:spPr>
        <a:xfrm>
          <a:off x="16598900" y="10087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11.7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58</xdr:row>
      <xdr:rowOff>57150</xdr:rowOff>
    </xdr:from>
    <xdr:to>
      <xdr:col>78</xdr:col>
      <xdr:colOff>120650</xdr:colOff>
      <xdr:row>58</xdr:row>
      <xdr:rowOff>158750</xdr:rowOff>
    </xdr:to>
    <xdr:sp macro="" textlink="">
      <xdr:nvSpPr>
        <xdr:cNvPr id="274" name="楕円 273"/>
        <xdr:cNvSpPr/>
      </xdr:nvSpPr>
      <xdr:spPr>
        <a:xfrm>
          <a:off x="15621000" y="10001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58</xdr:row>
      <xdr:rowOff>143527</xdr:rowOff>
    </xdr:from>
    <xdr:ext cx="736600" cy="259045"/>
    <xdr:sp macro="" textlink="">
      <xdr:nvSpPr>
        <xdr:cNvPr id="275" name="テキスト ボックス 274"/>
        <xdr:cNvSpPr txBox="1"/>
      </xdr:nvSpPr>
      <xdr:spPr>
        <a:xfrm>
          <a:off x="15290800" y="100876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58</xdr:row>
      <xdr:rowOff>133350</xdr:rowOff>
    </xdr:from>
    <xdr:to>
      <xdr:col>74</xdr:col>
      <xdr:colOff>31750</xdr:colOff>
      <xdr:row>59</xdr:row>
      <xdr:rowOff>63500</xdr:rowOff>
    </xdr:to>
    <xdr:sp macro="" textlink="">
      <xdr:nvSpPr>
        <xdr:cNvPr id="276" name="楕円 275"/>
        <xdr:cNvSpPr/>
      </xdr:nvSpPr>
      <xdr:spPr>
        <a:xfrm>
          <a:off x="14732000" y="10077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59</xdr:row>
      <xdr:rowOff>48277</xdr:rowOff>
    </xdr:from>
    <xdr:ext cx="762000" cy="259045"/>
    <xdr:sp macro="" textlink="">
      <xdr:nvSpPr>
        <xdr:cNvPr id="277" name="テキスト ボックス 276"/>
        <xdr:cNvSpPr txBox="1"/>
      </xdr:nvSpPr>
      <xdr:spPr>
        <a:xfrm>
          <a:off x="14401800" y="10163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58</xdr:row>
      <xdr:rowOff>114300</xdr:rowOff>
    </xdr:from>
    <xdr:to>
      <xdr:col>69</xdr:col>
      <xdr:colOff>142875</xdr:colOff>
      <xdr:row>59</xdr:row>
      <xdr:rowOff>44450</xdr:rowOff>
    </xdr:to>
    <xdr:sp macro="" textlink="">
      <xdr:nvSpPr>
        <xdr:cNvPr id="278" name="楕円 277"/>
        <xdr:cNvSpPr/>
      </xdr:nvSpPr>
      <xdr:spPr>
        <a:xfrm>
          <a:off x="13843000" y="1005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59</xdr:row>
      <xdr:rowOff>29227</xdr:rowOff>
    </xdr:from>
    <xdr:ext cx="762000" cy="259045"/>
    <xdr:sp macro="" textlink="">
      <xdr:nvSpPr>
        <xdr:cNvPr id="279" name="テキスト ボックス 278"/>
        <xdr:cNvSpPr txBox="1"/>
      </xdr:nvSpPr>
      <xdr:spPr>
        <a:xfrm>
          <a:off x="13512800" y="1014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58</xdr:row>
      <xdr:rowOff>133350</xdr:rowOff>
    </xdr:from>
    <xdr:to>
      <xdr:col>65</xdr:col>
      <xdr:colOff>53975</xdr:colOff>
      <xdr:row>59</xdr:row>
      <xdr:rowOff>63500</xdr:rowOff>
    </xdr:to>
    <xdr:sp macro="" textlink="">
      <xdr:nvSpPr>
        <xdr:cNvPr id="280" name="楕円 279"/>
        <xdr:cNvSpPr/>
      </xdr:nvSpPr>
      <xdr:spPr>
        <a:xfrm>
          <a:off x="12954000" y="10077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59</xdr:row>
      <xdr:rowOff>48277</xdr:rowOff>
    </xdr:from>
    <xdr:ext cx="762000" cy="259045"/>
    <xdr:sp macro="" textlink="">
      <xdr:nvSpPr>
        <xdr:cNvPr id="281" name="テキスト ボックス 280"/>
        <xdr:cNvSpPr txBox="1"/>
      </xdr:nvSpPr>
      <xdr:spPr>
        <a:xfrm>
          <a:off x="12623800" y="10163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27</xdr:row>
      <xdr:rowOff>69850</xdr:rowOff>
    </xdr:from>
    <xdr:to>
      <xdr:col>85</xdr:col>
      <xdr:colOff>66675</xdr:colOff>
      <xdr:row>29</xdr:row>
      <xdr:rowOff>44450</xdr:rowOff>
    </xdr:to>
    <xdr:sp macro="" textlink="">
      <xdr:nvSpPr>
        <xdr:cNvPr id="282" name="正方形/長方形 281"/>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85</xdr:col>
      <xdr:colOff>79375</xdr:colOff>
      <xdr:row>27</xdr:row>
      <xdr:rowOff>133350</xdr:rowOff>
    </xdr:from>
    <xdr:to>
      <xdr:col>93</xdr:col>
      <xdr:colOff>3175</xdr:colOff>
      <xdr:row>29</xdr:row>
      <xdr:rowOff>44450</xdr:rowOff>
    </xdr:to>
    <xdr:sp macro="" textlink="">
      <xdr:nvSpPr>
        <xdr:cNvPr id="283" name="正方形/長方形 282"/>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28</xdr:row>
      <xdr:rowOff>152400</xdr:rowOff>
    </xdr:from>
    <xdr:to>
      <xdr:col>93</xdr:col>
      <xdr:colOff>3175</xdr:colOff>
      <xdr:row>30</xdr:row>
      <xdr:rowOff>63500</xdr:rowOff>
    </xdr:to>
    <xdr:sp macro="" textlink="">
      <xdr:nvSpPr>
        <xdr:cNvPr id="284" name="正方形/長方形 283"/>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27</xdr:row>
      <xdr:rowOff>133350</xdr:rowOff>
    </xdr:from>
    <xdr:to>
      <xdr:col>100</xdr:col>
      <xdr:colOff>165100</xdr:colOff>
      <xdr:row>29</xdr:row>
      <xdr:rowOff>44450</xdr:rowOff>
    </xdr:to>
    <xdr:sp macro="" textlink="">
      <xdr:nvSpPr>
        <xdr:cNvPr id="285" name="正方形/長方形 284"/>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28</xdr:row>
      <xdr:rowOff>152400</xdr:rowOff>
    </xdr:from>
    <xdr:to>
      <xdr:col>100</xdr:col>
      <xdr:colOff>165100</xdr:colOff>
      <xdr:row>30</xdr:row>
      <xdr:rowOff>63500</xdr:rowOff>
    </xdr:to>
    <xdr:sp macro="" textlink="">
      <xdr:nvSpPr>
        <xdr:cNvPr id="286" name="正方形/長方形 285"/>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27</xdr:row>
      <xdr:rowOff>133350</xdr:rowOff>
    </xdr:from>
    <xdr:to>
      <xdr:col>109</xdr:col>
      <xdr:colOff>104775</xdr:colOff>
      <xdr:row>29</xdr:row>
      <xdr:rowOff>44450</xdr:rowOff>
    </xdr:to>
    <xdr:sp macro="" textlink="">
      <xdr:nvSpPr>
        <xdr:cNvPr id="287" name="正方形/長方形 286"/>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28</xdr:row>
      <xdr:rowOff>152400</xdr:rowOff>
    </xdr:from>
    <xdr:to>
      <xdr:col>109</xdr:col>
      <xdr:colOff>104775</xdr:colOff>
      <xdr:row>30</xdr:row>
      <xdr:rowOff>63500</xdr:rowOff>
    </xdr:to>
    <xdr:sp macro="" textlink="">
      <xdr:nvSpPr>
        <xdr:cNvPr id="288" name="正方形/長方形 287"/>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30</xdr:row>
      <xdr:rowOff>127000</xdr:rowOff>
    </xdr:from>
    <xdr:to>
      <xdr:col>85</xdr:col>
      <xdr:colOff>66675</xdr:colOff>
      <xdr:row>44</xdr:row>
      <xdr:rowOff>12700</xdr:rowOff>
    </xdr:to>
    <xdr:sp macro="" textlink="">
      <xdr:nvSpPr>
        <xdr:cNvPr id="289" name="正方形/長方形 288"/>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30</xdr:row>
      <xdr:rowOff>127000</xdr:rowOff>
    </xdr:from>
    <xdr:to>
      <xdr:col>113</xdr:col>
      <xdr:colOff>130175</xdr:colOff>
      <xdr:row>44</xdr:row>
      <xdr:rowOff>12700</xdr:rowOff>
    </xdr:to>
    <xdr:sp macro="" textlink="">
      <xdr:nvSpPr>
        <xdr:cNvPr id="290" name="正方形/長方形 289"/>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30</xdr:row>
      <xdr:rowOff>127000</xdr:rowOff>
    </xdr:from>
    <xdr:to>
      <xdr:col>106</xdr:col>
      <xdr:colOff>69850</xdr:colOff>
      <xdr:row>32</xdr:row>
      <xdr:rowOff>38100</xdr:rowOff>
    </xdr:to>
    <xdr:sp macro="" textlink="">
      <xdr:nvSpPr>
        <xdr:cNvPr id="291" name="正方形/長方形 290"/>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補助費等の分析欄</a:t>
          </a:r>
        </a:p>
      </xdr:txBody>
    </xdr:sp>
    <xdr:clientData/>
  </xdr:twoCellAnchor>
  <xdr:twoCellAnchor>
    <xdr:from>
      <xdr:col>87</xdr:col>
      <xdr:colOff>98425</xdr:colOff>
      <xdr:row>32</xdr:row>
      <xdr:rowOff>101600</xdr:rowOff>
    </xdr:from>
    <xdr:to>
      <xdr:col>112</xdr:col>
      <xdr:colOff>177800</xdr:colOff>
      <xdr:row>43</xdr:row>
      <xdr:rowOff>120650</xdr:rowOff>
    </xdr:to>
    <xdr:sp macro="" textlink="" fLocksText="0">
      <xdr:nvSpPr>
        <xdr:cNvPr id="292" name="テキスト ボックス 291"/>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補助費等に係る経常収支比率は前年度比</a:t>
          </a:r>
          <a:r>
            <a:rPr kumimoji="1" lang="en-US" altLang="ja-JP" sz="1300">
              <a:latin typeface="ＭＳ Ｐゴシック" panose="020B0600070205080204" pitchFamily="50" charset="-128"/>
              <a:ea typeface="ＭＳ Ｐゴシック" panose="020B0600070205080204" pitchFamily="50" charset="-128"/>
            </a:rPr>
            <a:t>0.6</a:t>
          </a:r>
          <a:r>
            <a:rPr kumimoji="1" lang="ja-JP" altLang="en-US" sz="1300">
              <a:latin typeface="ＭＳ Ｐゴシック" panose="020B0600070205080204" pitchFamily="50" charset="-128"/>
              <a:ea typeface="ＭＳ Ｐゴシック" panose="020B0600070205080204" pitchFamily="50" charset="-128"/>
            </a:rPr>
            <a:t>ポイント増加した。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これは、分子である補助費等が産業融資あっせん経費、清掃一部事務組合分担金などの増加により</a:t>
          </a:r>
          <a:r>
            <a:rPr kumimoji="1" lang="en-US" altLang="ja-JP" sz="1300">
              <a:latin typeface="ＭＳ Ｐゴシック" panose="020B0600070205080204" pitchFamily="50" charset="-128"/>
              <a:ea typeface="ＭＳ Ｐゴシック" panose="020B0600070205080204" pitchFamily="50" charset="-128"/>
            </a:rPr>
            <a:t>14.1%</a:t>
          </a:r>
          <a:r>
            <a:rPr kumimoji="1" lang="ja-JP" altLang="en-US" sz="1300">
              <a:latin typeface="ＭＳ Ｐゴシック" panose="020B0600070205080204" pitchFamily="50" charset="-128"/>
              <a:ea typeface="ＭＳ Ｐゴシック" panose="020B0600070205080204" pitchFamily="50" charset="-128"/>
            </a:rPr>
            <a:t>増と、分母である歳入経常一般財源の</a:t>
          </a:r>
          <a:r>
            <a:rPr kumimoji="1" lang="en-US" altLang="ja-JP" sz="1300">
              <a:latin typeface="ＭＳ Ｐゴシック" panose="020B0600070205080204" pitchFamily="50" charset="-128"/>
              <a:ea typeface="ＭＳ Ｐゴシック" panose="020B0600070205080204" pitchFamily="50" charset="-128"/>
            </a:rPr>
            <a:t>2.8%</a:t>
          </a:r>
          <a:r>
            <a:rPr kumimoji="1" lang="ja-JP" altLang="en-US" sz="1300">
              <a:latin typeface="ＭＳ Ｐゴシック" panose="020B0600070205080204" pitchFamily="50" charset="-128"/>
              <a:ea typeface="ＭＳ Ｐゴシック" panose="020B0600070205080204" pitchFamily="50" charset="-128"/>
            </a:rPr>
            <a:t>減を上回ったことによるものである。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補助費については、３年毎の見直しを行っており、今後も適正な執行に努めていく。</a:t>
          </a:r>
        </a:p>
      </xdr:txBody>
    </xdr:sp>
    <xdr:clientData/>
  </xdr:twoCellAnchor>
  <xdr:oneCellAnchor>
    <xdr:from>
      <xdr:col>62</xdr:col>
      <xdr:colOff>6350</xdr:colOff>
      <xdr:row>29</xdr:row>
      <xdr:rowOff>107950</xdr:rowOff>
    </xdr:from>
    <xdr:ext cx="298543" cy="225703"/>
    <xdr:sp macro="" textlink="">
      <xdr:nvSpPr>
        <xdr:cNvPr id="293" name="テキスト ボックス 292"/>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44</xdr:row>
      <xdr:rowOff>12700</xdr:rowOff>
    </xdr:from>
    <xdr:to>
      <xdr:col>85</xdr:col>
      <xdr:colOff>66675</xdr:colOff>
      <xdr:row>44</xdr:row>
      <xdr:rowOff>12700</xdr:rowOff>
    </xdr:to>
    <xdr:cxnSp macro="">
      <xdr:nvCxnSpPr>
        <xdr:cNvPr id="294" name="直線コネクタ 293"/>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43</xdr:row>
      <xdr:rowOff>41927</xdr:rowOff>
    </xdr:from>
    <xdr:ext cx="508000" cy="259045"/>
    <xdr:sp macro="" textlink="">
      <xdr:nvSpPr>
        <xdr:cNvPr id="295" name="テキスト ボックス 294"/>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41</xdr:row>
      <xdr:rowOff>146050</xdr:rowOff>
    </xdr:from>
    <xdr:to>
      <xdr:col>85</xdr:col>
      <xdr:colOff>66675</xdr:colOff>
      <xdr:row>41</xdr:row>
      <xdr:rowOff>146050</xdr:rowOff>
    </xdr:to>
    <xdr:cxnSp macro="">
      <xdr:nvCxnSpPr>
        <xdr:cNvPr id="296" name="直線コネクタ 295"/>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41</xdr:row>
      <xdr:rowOff>3827</xdr:rowOff>
    </xdr:from>
    <xdr:ext cx="508000" cy="259045"/>
    <xdr:sp macro="" textlink="">
      <xdr:nvSpPr>
        <xdr:cNvPr id="297" name="テキスト ボックス 296"/>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39</xdr:row>
      <xdr:rowOff>107950</xdr:rowOff>
    </xdr:from>
    <xdr:to>
      <xdr:col>85</xdr:col>
      <xdr:colOff>66675</xdr:colOff>
      <xdr:row>39</xdr:row>
      <xdr:rowOff>107950</xdr:rowOff>
    </xdr:to>
    <xdr:cxnSp macro="">
      <xdr:nvCxnSpPr>
        <xdr:cNvPr id="298" name="直線コネクタ 297"/>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38</xdr:row>
      <xdr:rowOff>137177</xdr:rowOff>
    </xdr:from>
    <xdr:ext cx="508000" cy="259045"/>
    <xdr:sp macro="" textlink="">
      <xdr:nvSpPr>
        <xdr:cNvPr id="299" name="テキスト ボックス 298"/>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37</xdr:row>
      <xdr:rowOff>69850</xdr:rowOff>
    </xdr:from>
    <xdr:to>
      <xdr:col>85</xdr:col>
      <xdr:colOff>66675</xdr:colOff>
      <xdr:row>37</xdr:row>
      <xdr:rowOff>69850</xdr:rowOff>
    </xdr:to>
    <xdr:cxnSp macro="">
      <xdr:nvCxnSpPr>
        <xdr:cNvPr id="300" name="直線コネクタ 299"/>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36</xdr:row>
      <xdr:rowOff>99077</xdr:rowOff>
    </xdr:from>
    <xdr:ext cx="508000" cy="259045"/>
    <xdr:sp macro="" textlink="">
      <xdr:nvSpPr>
        <xdr:cNvPr id="301" name="テキスト ボックス 300"/>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35</xdr:row>
      <xdr:rowOff>31750</xdr:rowOff>
    </xdr:from>
    <xdr:to>
      <xdr:col>85</xdr:col>
      <xdr:colOff>66675</xdr:colOff>
      <xdr:row>35</xdr:row>
      <xdr:rowOff>31750</xdr:rowOff>
    </xdr:to>
    <xdr:cxnSp macro="">
      <xdr:nvCxnSpPr>
        <xdr:cNvPr id="302" name="直線コネクタ 301"/>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34</xdr:row>
      <xdr:rowOff>60977</xdr:rowOff>
    </xdr:from>
    <xdr:ext cx="508000" cy="259045"/>
    <xdr:sp macro="" textlink="">
      <xdr:nvSpPr>
        <xdr:cNvPr id="303" name="テキスト ボックス 302"/>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32</xdr:row>
      <xdr:rowOff>165100</xdr:rowOff>
    </xdr:from>
    <xdr:to>
      <xdr:col>85</xdr:col>
      <xdr:colOff>66675</xdr:colOff>
      <xdr:row>32</xdr:row>
      <xdr:rowOff>165100</xdr:rowOff>
    </xdr:to>
    <xdr:cxnSp macro="">
      <xdr:nvCxnSpPr>
        <xdr:cNvPr id="304" name="直線コネクタ 303"/>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32</xdr:row>
      <xdr:rowOff>22877</xdr:rowOff>
    </xdr:from>
    <xdr:ext cx="508000" cy="259045"/>
    <xdr:sp macro="" textlink="">
      <xdr:nvSpPr>
        <xdr:cNvPr id="305" name="テキスト ボックス 304"/>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30</xdr:row>
      <xdr:rowOff>127000</xdr:rowOff>
    </xdr:to>
    <xdr:cxnSp macro="">
      <xdr:nvCxnSpPr>
        <xdr:cNvPr id="306" name="直線コネクタ 305"/>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29</xdr:row>
      <xdr:rowOff>156227</xdr:rowOff>
    </xdr:from>
    <xdr:ext cx="508000" cy="259045"/>
    <xdr:sp macro="" textlink="">
      <xdr:nvSpPr>
        <xdr:cNvPr id="307" name="テキスト ボックス 306"/>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44</xdr:row>
      <xdr:rowOff>12700</xdr:rowOff>
    </xdr:to>
    <xdr:sp macro="" textlink="">
      <xdr:nvSpPr>
        <xdr:cNvPr id="308"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34</xdr:row>
      <xdr:rowOff>50800</xdr:rowOff>
    </xdr:from>
    <xdr:to>
      <xdr:col>82</xdr:col>
      <xdr:colOff>107950</xdr:colOff>
      <xdr:row>41</xdr:row>
      <xdr:rowOff>88900</xdr:rowOff>
    </xdr:to>
    <xdr:cxnSp macro="">
      <xdr:nvCxnSpPr>
        <xdr:cNvPr id="309" name="直線コネクタ 308"/>
        <xdr:cNvCxnSpPr/>
      </xdr:nvCxnSpPr>
      <xdr:spPr>
        <a:xfrm flipV="1">
          <a:off x="16510000" y="5880100"/>
          <a:ext cx="0" cy="12382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41</xdr:row>
      <xdr:rowOff>60977</xdr:rowOff>
    </xdr:from>
    <xdr:ext cx="762000" cy="259045"/>
    <xdr:sp macro="" textlink="">
      <xdr:nvSpPr>
        <xdr:cNvPr id="310" name="補助費等最小値テキスト"/>
        <xdr:cNvSpPr txBox="1"/>
      </xdr:nvSpPr>
      <xdr:spPr>
        <a:xfrm>
          <a:off x="16598900" y="7090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41</xdr:row>
      <xdr:rowOff>88900</xdr:rowOff>
    </xdr:from>
    <xdr:to>
      <xdr:col>82</xdr:col>
      <xdr:colOff>196850</xdr:colOff>
      <xdr:row>41</xdr:row>
      <xdr:rowOff>88900</xdr:rowOff>
    </xdr:to>
    <xdr:cxnSp macro="">
      <xdr:nvCxnSpPr>
        <xdr:cNvPr id="311" name="直線コネクタ 310"/>
        <xdr:cNvCxnSpPr/>
      </xdr:nvCxnSpPr>
      <xdr:spPr>
        <a:xfrm>
          <a:off x="16421100" y="71183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32</xdr:row>
      <xdr:rowOff>137177</xdr:rowOff>
    </xdr:from>
    <xdr:ext cx="762000" cy="259045"/>
    <xdr:sp macro="" textlink="">
      <xdr:nvSpPr>
        <xdr:cNvPr id="312" name="補助費等最大値テキスト"/>
        <xdr:cNvSpPr txBox="1"/>
      </xdr:nvSpPr>
      <xdr:spPr>
        <a:xfrm>
          <a:off x="16598900" y="5623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34</xdr:row>
      <xdr:rowOff>50800</xdr:rowOff>
    </xdr:from>
    <xdr:to>
      <xdr:col>82</xdr:col>
      <xdr:colOff>196850</xdr:colOff>
      <xdr:row>34</xdr:row>
      <xdr:rowOff>50800</xdr:rowOff>
    </xdr:to>
    <xdr:cxnSp macro="">
      <xdr:nvCxnSpPr>
        <xdr:cNvPr id="313" name="直線コネクタ 312"/>
        <xdr:cNvCxnSpPr/>
      </xdr:nvCxnSpPr>
      <xdr:spPr>
        <a:xfrm>
          <a:off x="16421100" y="5880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34</xdr:row>
      <xdr:rowOff>146050</xdr:rowOff>
    </xdr:from>
    <xdr:to>
      <xdr:col>82</xdr:col>
      <xdr:colOff>107950</xdr:colOff>
      <xdr:row>35</xdr:row>
      <xdr:rowOff>88900</xdr:rowOff>
    </xdr:to>
    <xdr:cxnSp macro="">
      <xdr:nvCxnSpPr>
        <xdr:cNvPr id="314" name="直線コネクタ 313"/>
        <xdr:cNvCxnSpPr/>
      </xdr:nvCxnSpPr>
      <xdr:spPr>
        <a:xfrm>
          <a:off x="15671800" y="5975350"/>
          <a:ext cx="8382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35</xdr:row>
      <xdr:rowOff>67327</xdr:rowOff>
    </xdr:from>
    <xdr:ext cx="762000" cy="259045"/>
    <xdr:sp macro="" textlink="">
      <xdr:nvSpPr>
        <xdr:cNvPr id="315" name="補助費等平均値テキスト"/>
        <xdr:cNvSpPr txBox="1"/>
      </xdr:nvSpPr>
      <xdr:spPr>
        <a:xfrm>
          <a:off x="16598900" y="60680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35</xdr:row>
      <xdr:rowOff>95250</xdr:rowOff>
    </xdr:from>
    <xdr:to>
      <xdr:col>82</xdr:col>
      <xdr:colOff>158750</xdr:colOff>
      <xdr:row>36</xdr:row>
      <xdr:rowOff>25400</xdr:rowOff>
    </xdr:to>
    <xdr:sp macro="" textlink="">
      <xdr:nvSpPr>
        <xdr:cNvPr id="316" name="フローチャート: 判断 315"/>
        <xdr:cNvSpPr/>
      </xdr:nvSpPr>
      <xdr:spPr>
        <a:xfrm>
          <a:off x="16459200" y="609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34</xdr:row>
      <xdr:rowOff>146050</xdr:rowOff>
    </xdr:from>
    <xdr:to>
      <xdr:col>78</xdr:col>
      <xdr:colOff>69850</xdr:colOff>
      <xdr:row>35</xdr:row>
      <xdr:rowOff>50800</xdr:rowOff>
    </xdr:to>
    <xdr:cxnSp macro="">
      <xdr:nvCxnSpPr>
        <xdr:cNvPr id="317" name="直線コネクタ 316"/>
        <xdr:cNvCxnSpPr/>
      </xdr:nvCxnSpPr>
      <xdr:spPr>
        <a:xfrm flipV="1">
          <a:off x="14782800" y="597535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35</xdr:row>
      <xdr:rowOff>76200</xdr:rowOff>
    </xdr:from>
    <xdr:to>
      <xdr:col>78</xdr:col>
      <xdr:colOff>120650</xdr:colOff>
      <xdr:row>36</xdr:row>
      <xdr:rowOff>6350</xdr:rowOff>
    </xdr:to>
    <xdr:sp macro="" textlink="">
      <xdr:nvSpPr>
        <xdr:cNvPr id="318" name="フローチャート: 判断 317"/>
        <xdr:cNvSpPr/>
      </xdr:nvSpPr>
      <xdr:spPr>
        <a:xfrm>
          <a:off x="15621000" y="6076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35</xdr:row>
      <xdr:rowOff>162577</xdr:rowOff>
    </xdr:from>
    <xdr:ext cx="736600" cy="259045"/>
    <xdr:sp macro="" textlink="">
      <xdr:nvSpPr>
        <xdr:cNvPr id="319" name="テキスト ボックス 318"/>
        <xdr:cNvSpPr txBox="1"/>
      </xdr:nvSpPr>
      <xdr:spPr>
        <a:xfrm>
          <a:off x="15290800" y="61633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35</xdr:row>
      <xdr:rowOff>50800</xdr:rowOff>
    </xdr:from>
    <xdr:to>
      <xdr:col>73</xdr:col>
      <xdr:colOff>180975</xdr:colOff>
      <xdr:row>35</xdr:row>
      <xdr:rowOff>127000</xdr:rowOff>
    </xdr:to>
    <xdr:cxnSp macro="">
      <xdr:nvCxnSpPr>
        <xdr:cNvPr id="320" name="直線コネクタ 319"/>
        <xdr:cNvCxnSpPr/>
      </xdr:nvCxnSpPr>
      <xdr:spPr>
        <a:xfrm flipV="1">
          <a:off x="13893800" y="605155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35</xdr:row>
      <xdr:rowOff>76200</xdr:rowOff>
    </xdr:from>
    <xdr:to>
      <xdr:col>74</xdr:col>
      <xdr:colOff>31750</xdr:colOff>
      <xdr:row>36</xdr:row>
      <xdr:rowOff>6350</xdr:rowOff>
    </xdr:to>
    <xdr:sp macro="" textlink="">
      <xdr:nvSpPr>
        <xdr:cNvPr id="321" name="フローチャート: 判断 320"/>
        <xdr:cNvSpPr/>
      </xdr:nvSpPr>
      <xdr:spPr>
        <a:xfrm>
          <a:off x="14732000" y="6076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35</xdr:row>
      <xdr:rowOff>162577</xdr:rowOff>
    </xdr:from>
    <xdr:ext cx="762000" cy="259045"/>
    <xdr:sp macro="" textlink="">
      <xdr:nvSpPr>
        <xdr:cNvPr id="322" name="テキスト ボックス 321"/>
        <xdr:cNvSpPr txBox="1"/>
      </xdr:nvSpPr>
      <xdr:spPr>
        <a:xfrm>
          <a:off x="14401800" y="6163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35</xdr:row>
      <xdr:rowOff>127000</xdr:rowOff>
    </xdr:from>
    <xdr:to>
      <xdr:col>69</xdr:col>
      <xdr:colOff>92075</xdr:colOff>
      <xdr:row>35</xdr:row>
      <xdr:rowOff>146050</xdr:rowOff>
    </xdr:to>
    <xdr:cxnSp macro="">
      <xdr:nvCxnSpPr>
        <xdr:cNvPr id="323" name="直線コネクタ 322"/>
        <xdr:cNvCxnSpPr/>
      </xdr:nvCxnSpPr>
      <xdr:spPr>
        <a:xfrm flipV="1">
          <a:off x="13004800" y="612775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35</xdr:row>
      <xdr:rowOff>114300</xdr:rowOff>
    </xdr:from>
    <xdr:to>
      <xdr:col>69</xdr:col>
      <xdr:colOff>142875</xdr:colOff>
      <xdr:row>36</xdr:row>
      <xdr:rowOff>44450</xdr:rowOff>
    </xdr:to>
    <xdr:sp macro="" textlink="">
      <xdr:nvSpPr>
        <xdr:cNvPr id="324" name="フローチャート: 判断 323"/>
        <xdr:cNvSpPr/>
      </xdr:nvSpPr>
      <xdr:spPr>
        <a:xfrm>
          <a:off x="13843000" y="61150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36</xdr:row>
      <xdr:rowOff>29227</xdr:rowOff>
    </xdr:from>
    <xdr:ext cx="762000" cy="259045"/>
    <xdr:sp macro="" textlink="">
      <xdr:nvSpPr>
        <xdr:cNvPr id="325" name="テキスト ボックス 324"/>
        <xdr:cNvSpPr txBox="1"/>
      </xdr:nvSpPr>
      <xdr:spPr>
        <a:xfrm>
          <a:off x="13512800" y="6201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35</xdr:row>
      <xdr:rowOff>114300</xdr:rowOff>
    </xdr:from>
    <xdr:to>
      <xdr:col>65</xdr:col>
      <xdr:colOff>53975</xdr:colOff>
      <xdr:row>36</xdr:row>
      <xdr:rowOff>44450</xdr:rowOff>
    </xdr:to>
    <xdr:sp macro="" textlink="">
      <xdr:nvSpPr>
        <xdr:cNvPr id="326" name="フローチャート: 判断 325"/>
        <xdr:cNvSpPr/>
      </xdr:nvSpPr>
      <xdr:spPr>
        <a:xfrm>
          <a:off x="12954000" y="61150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36</xdr:row>
      <xdr:rowOff>29227</xdr:rowOff>
    </xdr:from>
    <xdr:ext cx="762000" cy="259045"/>
    <xdr:sp macro="" textlink="">
      <xdr:nvSpPr>
        <xdr:cNvPr id="327" name="テキスト ボックス 326"/>
        <xdr:cNvSpPr txBox="1"/>
      </xdr:nvSpPr>
      <xdr:spPr>
        <a:xfrm>
          <a:off x="12623800" y="6201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44</xdr:row>
      <xdr:rowOff>10177</xdr:rowOff>
    </xdr:from>
    <xdr:ext cx="762000" cy="259045"/>
    <xdr:sp macro="" textlink="">
      <xdr:nvSpPr>
        <xdr:cNvPr id="328" name="テキスト ボックス 327"/>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44</xdr:row>
      <xdr:rowOff>10177</xdr:rowOff>
    </xdr:from>
    <xdr:ext cx="762000" cy="259045"/>
    <xdr:sp macro="" textlink="">
      <xdr:nvSpPr>
        <xdr:cNvPr id="329" name="テキスト ボックス 328"/>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44</xdr:row>
      <xdr:rowOff>10177</xdr:rowOff>
    </xdr:from>
    <xdr:ext cx="762000" cy="259045"/>
    <xdr:sp macro="" textlink="">
      <xdr:nvSpPr>
        <xdr:cNvPr id="330" name="テキスト ボックス 329"/>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44</xdr:row>
      <xdr:rowOff>10177</xdr:rowOff>
    </xdr:from>
    <xdr:ext cx="762000" cy="259045"/>
    <xdr:sp macro="" textlink="">
      <xdr:nvSpPr>
        <xdr:cNvPr id="331" name="テキスト ボックス 330"/>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44</xdr:row>
      <xdr:rowOff>10177</xdr:rowOff>
    </xdr:from>
    <xdr:ext cx="762000" cy="259045"/>
    <xdr:sp macro="" textlink="">
      <xdr:nvSpPr>
        <xdr:cNvPr id="332" name="テキスト ボックス 331"/>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35</xdr:row>
      <xdr:rowOff>38100</xdr:rowOff>
    </xdr:from>
    <xdr:to>
      <xdr:col>82</xdr:col>
      <xdr:colOff>158750</xdr:colOff>
      <xdr:row>35</xdr:row>
      <xdr:rowOff>139700</xdr:rowOff>
    </xdr:to>
    <xdr:sp macro="" textlink="">
      <xdr:nvSpPr>
        <xdr:cNvPr id="333" name="楕円 332"/>
        <xdr:cNvSpPr/>
      </xdr:nvSpPr>
      <xdr:spPr>
        <a:xfrm>
          <a:off x="16459200" y="60388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34</xdr:row>
      <xdr:rowOff>54627</xdr:rowOff>
    </xdr:from>
    <xdr:ext cx="762000" cy="259045"/>
    <xdr:sp macro="" textlink="">
      <xdr:nvSpPr>
        <xdr:cNvPr id="334" name="補助費等該当値テキスト"/>
        <xdr:cNvSpPr txBox="1"/>
      </xdr:nvSpPr>
      <xdr:spPr>
        <a:xfrm>
          <a:off x="16598900" y="5883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34</xdr:row>
      <xdr:rowOff>95250</xdr:rowOff>
    </xdr:from>
    <xdr:to>
      <xdr:col>78</xdr:col>
      <xdr:colOff>120650</xdr:colOff>
      <xdr:row>35</xdr:row>
      <xdr:rowOff>25400</xdr:rowOff>
    </xdr:to>
    <xdr:sp macro="" textlink="">
      <xdr:nvSpPr>
        <xdr:cNvPr id="335" name="楕円 334"/>
        <xdr:cNvSpPr/>
      </xdr:nvSpPr>
      <xdr:spPr>
        <a:xfrm>
          <a:off x="15621000" y="5924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33</xdr:row>
      <xdr:rowOff>35577</xdr:rowOff>
    </xdr:from>
    <xdr:ext cx="736600" cy="259045"/>
    <xdr:sp macro="" textlink="">
      <xdr:nvSpPr>
        <xdr:cNvPr id="336" name="テキスト ボックス 335"/>
        <xdr:cNvSpPr txBox="1"/>
      </xdr:nvSpPr>
      <xdr:spPr>
        <a:xfrm>
          <a:off x="15290800" y="56934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35</xdr:row>
      <xdr:rowOff>0</xdr:rowOff>
    </xdr:from>
    <xdr:to>
      <xdr:col>74</xdr:col>
      <xdr:colOff>31750</xdr:colOff>
      <xdr:row>35</xdr:row>
      <xdr:rowOff>101600</xdr:rowOff>
    </xdr:to>
    <xdr:sp macro="" textlink="">
      <xdr:nvSpPr>
        <xdr:cNvPr id="337" name="楕円 336"/>
        <xdr:cNvSpPr/>
      </xdr:nvSpPr>
      <xdr:spPr>
        <a:xfrm>
          <a:off x="14732000" y="60007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33</xdr:row>
      <xdr:rowOff>111777</xdr:rowOff>
    </xdr:from>
    <xdr:ext cx="762000" cy="259045"/>
    <xdr:sp macro="" textlink="">
      <xdr:nvSpPr>
        <xdr:cNvPr id="338" name="テキスト ボックス 337"/>
        <xdr:cNvSpPr txBox="1"/>
      </xdr:nvSpPr>
      <xdr:spPr>
        <a:xfrm>
          <a:off x="14401800" y="5769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35</xdr:row>
      <xdr:rowOff>76200</xdr:rowOff>
    </xdr:from>
    <xdr:to>
      <xdr:col>69</xdr:col>
      <xdr:colOff>142875</xdr:colOff>
      <xdr:row>36</xdr:row>
      <xdr:rowOff>6350</xdr:rowOff>
    </xdr:to>
    <xdr:sp macro="" textlink="">
      <xdr:nvSpPr>
        <xdr:cNvPr id="339" name="楕円 338"/>
        <xdr:cNvSpPr/>
      </xdr:nvSpPr>
      <xdr:spPr>
        <a:xfrm>
          <a:off x="13843000" y="6076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34</xdr:row>
      <xdr:rowOff>16527</xdr:rowOff>
    </xdr:from>
    <xdr:ext cx="762000" cy="259045"/>
    <xdr:sp macro="" textlink="">
      <xdr:nvSpPr>
        <xdr:cNvPr id="340" name="テキスト ボックス 339"/>
        <xdr:cNvSpPr txBox="1"/>
      </xdr:nvSpPr>
      <xdr:spPr>
        <a:xfrm>
          <a:off x="13512800" y="5845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35</xdr:row>
      <xdr:rowOff>95250</xdr:rowOff>
    </xdr:from>
    <xdr:to>
      <xdr:col>65</xdr:col>
      <xdr:colOff>53975</xdr:colOff>
      <xdr:row>36</xdr:row>
      <xdr:rowOff>25400</xdr:rowOff>
    </xdr:to>
    <xdr:sp macro="" textlink="">
      <xdr:nvSpPr>
        <xdr:cNvPr id="341" name="楕円 340"/>
        <xdr:cNvSpPr/>
      </xdr:nvSpPr>
      <xdr:spPr>
        <a:xfrm>
          <a:off x="12954000" y="609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34</xdr:row>
      <xdr:rowOff>35577</xdr:rowOff>
    </xdr:from>
    <xdr:ext cx="762000" cy="259045"/>
    <xdr:sp macro="" textlink="">
      <xdr:nvSpPr>
        <xdr:cNvPr id="342" name="テキスト ボックス 341"/>
        <xdr:cNvSpPr txBox="1"/>
      </xdr:nvSpPr>
      <xdr:spPr>
        <a:xfrm>
          <a:off x="12623800" y="586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67</xdr:row>
      <xdr:rowOff>69850</xdr:rowOff>
    </xdr:from>
    <xdr:to>
      <xdr:col>26</xdr:col>
      <xdr:colOff>184150</xdr:colOff>
      <xdr:row>69</xdr:row>
      <xdr:rowOff>44450</xdr:rowOff>
    </xdr:to>
    <xdr:sp macro="" textlink="">
      <xdr:nvSpPr>
        <xdr:cNvPr id="343" name="正方形/長方形 342"/>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26</xdr:col>
      <xdr:colOff>196850</xdr:colOff>
      <xdr:row>67</xdr:row>
      <xdr:rowOff>133350</xdr:rowOff>
    </xdr:from>
    <xdr:to>
      <xdr:col>34</xdr:col>
      <xdr:colOff>120650</xdr:colOff>
      <xdr:row>69</xdr:row>
      <xdr:rowOff>44450</xdr:rowOff>
    </xdr:to>
    <xdr:sp macro="" textlink="">
      <xdr:nvSpPr>
        <xdr:cNvPr id="344" name="正方形/長方形 343"/>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68</xdr:row>
      <xdr:rowOff>152400</xdr:rowOff>
    </xdr:from>
    <xdr:to>
      <xdr:col>34</xdr:col>
      <xdr:colOff>120650</xdr:colOff>
      <xdr:row>70</xdr:row>
      <xdr:rowOff>63500</xdr:rowOff>
    </xdr:to>
    <xdr:sp macro="" textlink="">
      <xdr:nvSpPr>
        <xdr:cNvPr id="345" name="正方形/長方形 344"/>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67</xdr:row>
      <xdr:rowOff>133350</xdr:rowOff>
    </xdr:from>
    <xdr:to>
      <xdr:col>42</xdr:col>
      <xdr:colOff>82550</xdr:colOff>
      <xdr:row>69</xdr:row>
      <xdr:rowOff>44450</xdr:rowOff>
    </xdr:to>
    <xdr:sp macro="" textlink="">
      <xdr:nvSpPr>
        <xdr:cNvPr id="346" name="正方形/長方形 345"/>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68</xdr:row>
      <xdr:rowOff>152400</xdr:rowOff>
    </xdr:from>
    <xdr:to>
      <xdr:col>42</xdr:col>
      <xdr:colOff>82550</xdr:colOff>
      <xdr:row>70</xdr:row>
      <xdr:rowOff>63500</xdr:rowOff>
    </xdr:to>
    <xdr:sp macro="" textlink="">
      <xdr:nvSpPr>
        <xdr:cNvPr id="347" name="正方形/長方形 346"/>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67</xdr:row>
      <xdr:rowOff>133350</xdr:rowOff>
    </xdr:from>
    <xdr:to>
      <xdr:col>51</xdr:col>
      <xdr:colOff>22225</xdr:colOff>
      <xdr:row>69</xdr:row>
      <xdr:rowOff>44450</xdr:rowOff>
    </xdr:to>
    <xdr:sp macro="" textlink="">
      <xdr:nvSpPr>
        <xdr:cNvPr id="348" name="正方形/長方形 347"/>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68</xdr:row>
      <xdr:rowOff>152400</xdr:rowOff>
    </xdr:from>
    <xdr:to>
      <xdr:col>51</xdr:col>
      <xdr:colOff>22225</xdr:colOff>
      <xdr:row>70</xdr:row>
      <xdr:rowOff>63500</xdr:rowOff>
    </xdr:to>
    <xdr:sp macro="" textlink="">
      <xdr:nvSpPr>
        <xdr:cNvPr id="349" name="正方形/長方形 348"/>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70</xdr:row>
      <xdr:rowOff>127000</xdr:rowOff>
    </xdr:from>
    <xdr:to>
      <xdr:col>26</xdr:col>
      <xdr:colOff>184150</xdr:colOff>
      <xdr:row>84</xdr:row>
      <xdr:rowOff>12700</xdr:rowOff>
    </xdr:to>
    <xdr:sp macro="" textlink="">
      <xdr:nvSpPr>
        <xdr:cNvPr id="350" name="正方形/長方形 349"/>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70</xdr:row>
      <xdr:rowOff>127000</xdr:rowOff>
    </xdr:from>
    <xdr:to>
      <xdr:col>55</xdr:col>
      <xdr:colOff>47625</xdr:colOff>
      <xdr:row>84</xdr:row>
      <xdr:rowOff>12700</xdr:rowOff>
    </xdr:to>
    <xdr:sp macro="" textlink="">
      <xdr:nvSpPr>
        <xdr:cNvPr id="351" name="正方形/長方形 350"/>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70</xdr:row>
      <xdr:rowOff>127000</xdr:rowOff>
    </xdr:from>
    <xdr:to>
      <xdr:col>47</xdr:col>
      <xdr:colOff>187325</xdr:colOff>
      <xdr:row>72</xdr:row>
      <xdr:rowOff>38100</xdr:rowOff>
    </xdr:to>
    <xdr:sp macro="" textlink="">
      <xdr:nvSpPr>
        <xdr:cNvPr id="352" name="正方形/長方形 351"/>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公債費の分析欄</a:t>
          </a:r>
        </a:p>
      </xdr:txBody>
    </xdr:sp>
    <xdr:clientData/>
  </xdr:twoCellAnchor>
  <xdr:twoCellAnchor>
    <xdr:from>
      <xdr:col>29</xdr:col>
      <xdr:colOff>15875</xdr:colOff>
      <xdr:row>72</xdr:row>
      <xdr:rowOff>101600</xdr:rowOff>
    </xdr:from>
    <xdr:to>
      <xdr:col>54</xdr:col>
      <xdr:colOff>95250</xdr:colOff>
      <xdr:row>83</xdr:row>
      <xdr:rowOff>120650</xdr:rowOff>
    </xdr:to>
    <xdr:sp macro="" textlink="" fLocksText="0">
      <xdr:nvSpPr>
        <xdr:cNvPr id="353" name="テキスト ボックス 352"/>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公債費に係る経常収支比率は、元利償還金が減少したことから、前年度比で</a:t>
          </a:r>
          <a:r>
            <a:rPr kumimoji="1" lang="en-US" altLang="ja-JP" sz="1300">
              <a:latin typeface="ＭＳ Ｐゴシック" panose="020B0600070205080204" pitchFamily="50" charset="-128"/>
              <a:ea typeface="ＭＳ Ｐゴシック" panose="020B0600070205080204" pitchFamily="50" charset="-128"/>
            </a:rPr>
            <a:t>0.2</a:t>
          </a:r>
          <a:r>
            <a:rPr kumimoji="1" lang="ja-JP" altLang="en-US" sz="1300">
              <a:latin typeface="ＭＳ Ｐゴシック" panose="020B0600070205080204" pitchFamily="50" charset="-128"/>
              <a:ea typeface="ＭＳ Ｐゴシック" panose="020B0600070205080204" pitchFamily="50" charset="-128"/>
            </a:rPr>
            <a:t>ポイント減少した。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今後は、公共施設の膨大な改修改築需要への対応などで、比率の増加が見込まれるが、将来を見据えた計画的な起債により健全な状態を維持していく。</a:t>
          </a:r>
        </a:p>
      </xdr:txBody>
    </xdr:sp>
    <xdr:clientData/>
  </xdr:twoCellAnchor>
  <xdr:oneCellAnchor>
    <xdr:from>
      <xdr:col>3</xdr:col>
      <xdr:colOff>123825</xdr:colOff>
      <xdr:row>69</xdr:row>
      <xdr:rowOff>107950</xdr:rowOff>
    </xdr:from>
    <xdr:ext cx="298543" cy="225703"/>
    <xdr:sp macro="" textlink="">
      <xdr:nvSpPr>
        <xdr:cNvPr id="354" name="テキスト ボックス 353"/>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84</xdr:row>
      <xdr:rowOff>12700</xdr:rowOff>
    </xdr:from>
    <xdr:to>
      <xdr:col>26</xdr:col>
      <xdr:colOff>184150</xdr:colOff>
      <xdr:row>84</xdr:row>
      <xdr:rowOff>12700</xdr:rowOff>
    </xdr:to>
    <xdr:cxnSp macro="">
      <xdr:nvCxnSpPr>
        <xdr:cNvPr id="355" name="直線コネクタ 354"/>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83</xdr:row>
      <xdr:rowOff>41927</xdr:rowOff>
    </xdr:from>
    <xdr:ext cx="508000" cy="259045"/>
    <xdr:sp macro="" textlink="">
      <xdr:nvSpPr>
        <xdr:cNvPr id="356" name="テキスト ボックス 355"/>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81</xdr:row>
      <xdr:rowOff>146050</xdr:rowOff>
    </xdr:from>
    <xdr:to>
      <xdr:col>26</xdr:col>
      <xdr:colOff>184150</xdr:colOff>
      <xdr:row>81</xdr:row>
      <xdr:rowOff>146050</xdr:rowOff>
    </xdr:to>
    <xdr:cxnSp macro="">
      <xdr:nvCxnSpPr>
        <xdr:cNvPr id="357" name="直線コネクタ 356"/>
        <xdr:cNvCxnSpPr/>
      </xdr:nvCxnSpPr>
      <xdr:spPr>
        <a:xfrm>
          <a:off x="762000" y="1403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81</xdr:row>
      <xdr:rowOff>3827</xdr:rowOff>
    </xdr:from>
    <xdr:ext cx="508000" cy="259045"/>
    <xdr:sp macro="" textlink="">
      <xdr:nvSpPr>
        <xdr:cNvPr id="358" name="テキスト ボックス 357"/>
        <xdr:cNvSpPr txBox="1"/>
      </xdr:nvSpPr>
      <xdr:spPr>
        <a:xfrm>
          <a:off x="254000" y="1389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79</xdr:row>
      <xdr:rowOff>107950</xdr:rowOff>
    </xdr:from>
    <xdr:to>
      <xdr:col>26</xdr:col>
      <xdr:colOff>184150</xdr:colOff>
      <xdr:row>79</xdr:row>
      <xdr:rowOff>107950</xdr:rowOff>
    </xdr:to>
    <xdr:cxnSp macro="">
      <xdr:nvCxnSpPr>
        <xdr:cNvPr id="359" name="直線コネクタ 358"/>
        <xdr:cNvCxnSpPr/>
      </xdr:nvCxnSpPr>
      <xdr:spPr>
        <a:xfrm>
          <a:off x="762000" y="1365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78</xdr:row>
      <xdr:rowOff>137177</xdr:rowOff>
    </xdr:from>
    <xdr:ext cx="508000" cy="259045"/>
    <xdr:sp macro="" textlink="">
      <xdr:nvSpPr>
        <xdr:cNvPr id="360" name="テキスト ボックス 359"/>
        <xdr:cNvSpPr txBox="1"/>
      </xdr:nvSpPr>
      <xdr:spPr>
        <a:xfrm>
          <a:off x="254000" y="1351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77</xdr:row>
      <xdr:rowOff>69850</xdr:rowOff>
    </xdr:from>
    <xdr:to>
      <xdr:col>26</xdr:col>
      <xdr:colOff>184150</xdr:colOff>
      <xdr:row>77</xdr:row>
      <xdr:rowOff>69850</xdr:rowOff>
    </xdr:to>
    <xdr:cxnSp macro="">
      <xdr:nvCxnSpPr>
        <xdr:cNvPr id="361" name="直線コネクタ 360"/>
        <xdr:cNvCxnSpPr/>
      </xdr:nvCxnSpPr>
      <xdr:spPr>
        <a:xfrm>
          <a:off x="762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76</xdr:row>
      <xdr:rowOff>99077</xdr:rowOff>
    </xdr:from>
    <xdr:ext cx="508000" cy="259045"/>
    <xdr:sp macro="" textlink="">
      <xdr:nvSpPr>
        <xdr:cNvPr id="362" name="テキスト ボックス 361"/>
        <xdr:cNvSpPr txBox="1"/>
      </xdr:nvSpPr>
      <xdr:spPr>
        <a:xfrm>
          <a:off x="254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75</xdr:row>
      <xdr:rowOff>31750</xdr:rowOff>
    </xdr:from>
    <xdr:to>
      <xdr:col>26</xdr:col>
      <xdr:colOff>184150</xdr:colOff>
      <xdr:row>75</xdr:row>
      <xdr:rowOff>31750</xdr:rowOff>
    </xdr:to>
    <xdr:cxnSp macro="">
      <xdr:nvCxnSpPr>
        <xdr:cNvPr id="363" name="直線コネクタ 362"/>
        <xdr:cNvCxnSpPr/>
      </xdr:nvCxnSpPr>
      <xdr:spPr>
        <a:xfrm>
          <a:off x="762000" y="1289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74</xdr:row>
      <xdr:rowOff>60977</xdr:rowOff>
    </xdr:from>
    <xdr:ext cx="508000" cy="259045"/>
    <xdr:sp macro="" textlink="">
      <xdr:nvSpPr>
        <xdr:cNvPr id="364" name="テキスト ボックス 363"/>
        <xdr:cNvSpPr txBox="1"/>
      </xdr:nvSpPr>
      <xdr:spPr>
        <a:xfrm>
          <a:off x="254000" y="1274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72</xdr:row>
      <xdr:rowOff>165100</xdr:rowOff>
    </xdr:from>
    <xdr:to>
      <xdr:col>26</xdr:col>
      <xdr:colOff>184150</xdr:colOff>
      <xdr:row>72</xdr:row>
      <xdr:rowOff>165100</xdr:rowOff>
    </xdr:to>
    <xdr:cxnSp macro="">
      <xdr:nvCxnSpPr>
        <xdr:cNvPr id="365" name="直線コネクタ 364"/>
        <xdr:cNvCxnSpPr/>
      </xdr:nvCxnSpPr>
      <xdr:spPr>
        <a:xfrm>
          <a:off x="762000" y="1250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72</xdr:row>
      <xdr:rowOff>22877</xdr:rowOff>
    </xdr:from>
    <xdr:ext cx="508000" cy="259045"/>
    <xdr:sp macro="" textlink="">
      <xdr:nvSpPr>
        <xdr:cNvPr id="366" name="テキスト ボックス 365"/>
        <xdr:cNvSpPr txBox="1"/>
      </xdr:nvSpPr>
      <xdr:spPr>
        <a:xfrm>
          <a:off x="254000" y="1236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70</xdr:row>
      <xdr:rowOff>127000</xdr:rowOff>
    </xdr:from>
    <xdr:to>
      <xdr:col>26</xdr:col>
      <xdr:colOff>184150</xdr:colOff>
      <xdr:row>70</xdr:row>
      <xdr:rowOff>127000</xdr:rowOff>
    </xdr:to>
    <xdr:cxnSp macro="">
      <xdr:nvCxnSpPr>
        <xdr:cNvPr id="367" name="直線コネクタ 366"/>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70</xdr:row>
      <xdr:rowOff>127000</xdr:rowOff>
    </xdr:from>
    <xdr:to>
      <xdr:col>26</xdr:col>
      <xdr:colOff>184150</xdr:colOff>
      <xdr:row>84</xdr:row>
      <xdr:rowOff>12700</xdr:rowOff>
    </xdr:to>
    <xdr:sp macro="" textlink="">
      <xdr:nvSpPr>
        <xdr:cNvPr id="368"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73</xdr:row>
      <xdr:rowOff>31750</xdr:rowOff>
    </xdr:from>
    <xdr:to>
      <xdr:col>24</xdr:col>
      <xdr:colOff>25400</xdr:colOff>
      <xdr:row>82</xdr:row>
      <xdr:rowOff>50800</xdr:rowOff>
    </xdr:to>
    <xdr:cxnSp macro="">
      <xdr:nvCxnSpPr>
        <xdr:cNvPr id="369" name="直線コネクタ 368"/>
        <xdr:cNvCxnSpPr/>
      </xdr:nvCxnSpPr>
      <xdr:spPr>
        <a:xfrm flipV="1">
          <a:off x="4826000" y="12547600"/>
          <a:ext cx="0" cy="15621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82</xdr:row>
      <xdr:rowOff>22877</xdr:rowOff>
    </xdr:from>
    <xdr:ext cx="762000" cy="259045"/>
    <xdr:sp macro="" textlink="">
      <xdr:nvSpPr>
        <xdr:cNvPr id="370" name="公債費最小値テキスト"/>
        <xdr:cNvSpPr txBox="1"/>
      </xdr:nvSpPr>
      <xdr:spPr>
        <a:xfrm>
          <a:off x="4914900" y="1408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82</xdr:row>
      <xdr:rowOff>50800</xdr:rowOff>
    </xdr:from>
    <xdr:to>
      <xdr:col>24</xdr:col>
      <xdr:colOff>114300</xdr:colOff>
      <xdr:row>82</xdr:row>
      <xdr:rowOff>50800</xdr:rowOff>
    </xdr:to>
    <xdr:cxnSp macro="">
      <xdr:nvCxnSpPr>
        <xdr:cNvPr id="371" name="直線コネクタ 370"/>
        <xdr:cNvCxnSpPr/>
      </xdr:nvCxnSpPr>
      <xdr:spPr>
        <a:xfrm>
          <a:off x="4737100" y="14109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71</xdr:row>
      <xdr:rowOff>118127</xdr:rowOff>
    </xdr:from>
    <xdr:ext cx="762000" cy="259045"/>
    <xdr:sp macro="" textlink="">
      <xdr:nvSpPr>
        <xdr:cNvPr id="372" name="公債費最大値テキスト"/>
        <xdr:cNvSpPr txBox="1"/>
      </xdr:nvSpPr>
      <xdr:spPr>
        <a:xfrm>
          <a:off x="4914900" y="12291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73</xdr:row>
      <xdr:rowOff>31750</xdr:rowOff>
    </xdr:from>
    <xdr:to>
      <xdr:col>24</xdr:col>
      <xdr:colOff>114300</xdr:colOff>
      <xdr:row>73</xdr:row>
      <xdr:rowOff>31750</xdr:rowOff>
    </xdr:to>
    <xdr:cxnSp macro="">
      <xdr:nvCxnSpPr>
        <xdr:cNvPr id="373" name="直線コネクタ 372"/>
        <xdr:cNvCxnSpPr/>
      </xdr:nvCxnSpPr>
      <xdr:spPr>
        <a:xfrm>
          <a:off x="4737100" y="12547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78</xdr:row>
      <xdr:rowOff>165100</xdr:rowOff>
    </xdr:from>
    <xdr:to>
      <xdr:col>24</xdr:col>
      <xdr:colOff>25400</xdr:colOff>
      <xdr:row>79</xdr:row>
      <xdr:rowOff>69850</xdr:rowOff>
    </xdr:to>
    <xdr:cxnSp macro="">
      <xdr:nvCxnSpPr>
        <xdr:cNvPr id="374" name="直線コネクタ 373"/>
        <xdr:cNvCxnSpPr/>
      </xdr:nvCxnSpPr>
      <xdr:spPr>
        <a:xfrm flipV="1">
          <a:off x="3987800" y="13538200"/>
          <a:ext cx="8382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76</xdr:row>
      <xdr:rowOff>111777</xdr:rowOff>
    </xdr:from>
    <xdr:ext cx="762000" cy="259045"/>
    <xdr:sp macro="" textlink="">
      <xdr:nvSpPr>
        <xdr:cNvPr id="375" name="公債費平均値テキスト"/>
        <xdr:cNvSpPr txBox="1"/>
      </xdr:nvSpPr>
      <xdr:spPr>
        <a:xfrm>
          <a:off x="4914900" y="131419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77</xdr:row>
      <xdr:rowOff>95250</xdr:rowOff>
    </xdr:from>
    <xdr:to>
      <xdr:col>24</xdr:col>
      <xdr:colOff>76200</xdr:colOff>
      <xdr:row>78</xdr:row>
      <xdr:rowOff>25400</xdr:rowOff>
    </xdr:to>
    <xdr:sp macro="" textlink="">
      <xdr:nvSpPr>
        <xdr:cNvPr id="376" name="フローチャート: 判断 375"/>
        <xdr:cNvSpPr/>
      </xdr:nvSpPr>
      <xdr:spPr>
        <a:xfrm>
          <a:off x="4775200" y="13296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79</xdr:row>
      <xdr:rowOff>69850</xdr:rowOff>
    </xdr:from>
    <xdr:to>
      <xdr:col>19</xdr:col>
      <xdr:colOff>187325</xdr:colOff>
      <xdr:row>79</xdr:row>
      <xdr:rowOff>146050</xdr:rowOff>
    </xdr:to>
    <xdr:cxnSp macro="">
      <xdr:nvCxnSpPr>
        <xdr:cNvPr id="377" name="直線コネクタ 376"/>
        <xdr:cNvCxnSpPr/>
      </xdr:nvCxnSpPr>
      <xdr:spPr>
        <a:xfrm flipV="1">
          <a:off x="3098800" y="1361440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77</xdr:row>
      <xdr:rowOff>95250</xdr:rowOff>
    </xdr:from>
    <xdr:to>
      <xdr:col>20</xdr:col>
      <xdr:colOff>38100</xdr:colOff>
      <xdr:row>78</xdr:row>
      <xdr:rowOff>25400</xdr:rowOff>
    </xdr:to>
    <xdr:sp macro="" textlink="">
      <xdr:nvSpPr>
        <xdr:cNvPr id="378" name="フローチャート: 判断 377"/>
        <xdr:cNvSpPr/>
      </xdr:nvSpPr>
      <xdr:spPr>
        <a:xfrm>
          <a:off x="3937000" y="13296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76</xdr:row>
      <xdr:rowOff>35577</xdr:rowOff>
    </xdr:from>
    <xdr:ext cx="736600" cy="259045"/>
    <xdr:sp macro="" textlink="">
      <xdr:nvSpPr>
        <xdr:cNvPr id="379" name="テキスト ボックス 378"/>
        <xdr:cNvSpPr txBox="1"/>
      </xdr:nvSpPr>
      <xdr:spPr>
        <a:xfrm>
          <a:off x="3606800" y="13065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79</xdr:row>
      <xdr:rowOff>146050</xdr:rowOff>
    </xdr:from>
    <xdr:to>
      <xdr:col>15</xdr:col>
      <xdr:colOff>98425</xdr:colOff>
      <xdr:row>80</xdr:row>
      <xdr:rowOff>12700</xdr:rowOff>
    </xdr:to>
    <xdr:cxnSp macro="">
      <xdr:nvCxnSpPr>
        <xdr:cNvPr id="380" name="直線コネクタ 379"/>
        <xdr:cNvCxnSpPr/>
      </xdr:nvCxnSpPr>
      <xdr:spPr>
        <a:xfrm flipV="1">
          <a:off x="2209800" y="136906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78</xdr:row>
      <xdr:rowOff>0</xdr:rowOff>
    </xdr:from>
    <xdr:to>
      <xdr:col>15</xdr:col>
      <xdr:colOff>149225</xdr:colOff>
      <xdr:row>78</xdr:row>
      <xdr:rowOff>101600</xdr:rowOff>
    </xdr:to>
    <xdr:sp macro="" textlink="">
      <xdr:nvSpPr>
        <xdr:cNvPr id="381" name="フローチャート: 判断 380"/>
        <xdr:cNvSpPr/>
      </xdr:nvSpPr>
      <xdr:spPr>
        <a:xfrm>
          <a:off x="3048000" y="13373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76</xdr:row>
      <xdr:rowOff>111777</xdr:rowOff>
    </xdr:from>
    <xdr:ext cx="762000" cy="259045"/>
    <xdr:sp macro="" textlink="">
      <xdr:nvSpPr>
        <xdr:cNvPr id="382" name="テキスト ボックス 381"/>
        <xdr:cNvSpPr txBox="1"/>
      </xdr:nvSpPr>
      <xdr:spPr>
        <a:xfrm>
          <a:off x="2717800" y="1314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79</xdr:row>
      <xdr:rowOff>146050</xdr:rowOff>
    </xdr:from>
    <xdr:to>
      <xdr:col>11</xdr:col>
      <xdr:colOff>9525</xdr:colOff>
      <xdr:row>80</xdr:row>
      <xdr:rowOff>12700</xdr:rowOff>
    </xdr:to>
    <xdr:cxnSp macro="">
      <xdr:nvCxnSpPr>
        <xdr:cNvPr id="383" name="直線コネクタ 382"/>
        <xdr:cNvCxnSpPr/>
      </xdr:nvCxnSpPr>
      <xdr:spPr>
        <a:xfrm>
          <a:off x="1320800" y="136906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79</xdr:row>
      <xdr:rowOff>19050</xdr:rowOff>
    </xdr:from>
    <xdr:to>
      <xdr:col>11</xdr:col>
      <xdr:colOff>60325</xdr:colOff>
      <xdr:row>79</xdr:row>
      <xdr:rowOff>120650</xdr:rowOff>
    </xdr:to>
    <xdr:sp macro="" textlink="">
      <xdr:nvSpPr>
        <xdr:cNvPr id="384" name="フローチャート: 判断 383"/>
        <xdr:cNvSpPr/>
      </xdr:nvSpPr>
      <xdr:spPr>
        <a:xfrm>
          <a:off x="2159000" y="13563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77</xdr:row>
      <xdr:rowOff>130827</xdr:rowOff>
    </xdr:from>
    <xdr:ext cx="762000" cy="259045"/>
    <xdr:sp macro="" textlink="">
      <xdr:nvSpPr>
        <xdr:cNvPr id="385" name="テキスト ボックス 384"/>
        <xdr:cNvSpPr txBox="1"/>
      </xdr:nvSpPr>
      <xdr:spPr>
        <a:xfrm>
          <a:off x="1828800" y="13332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79</xdr:row>
      <xdr:rowOff>95250</xdr:rowOff>
    </xdr:from>
    <xdr:to>
      <xdr:col>6</xdr:col>
      <xdr:colOff>171450</xdr:colOff>
      <xdr:row>80</xdr:row>
      <xdr:rowOff>25400</xdr:rowOff>
    </xdr:to>
    <xdr:sp macro="" textlink="">
      <xdr:nvSpPr>
        <xdr:cNvPr id="386" name="フローチャート: 判断 385"/>
        <xdr:cNvSpPr/>
      </xdr:nvSpPr>
      <xdr:spPr>
        <a:xfrm>
          <a:off x="1270000" y="13639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78</xdr:row>
      <xdr:rowOff>35577</xdr:rowOff>
    </xdr:from>
    <xdr:ext cx="762000" cy="259045"/>
    <xdr:sp macro="" textlink="">
      <xdr:nvSpPr>
        <xdr:cNvPr id="387" name="テキスト ボックス 386"/>
        <xdr:cNvSpPr txBox="1"/>
      </xdr:nvSpPr>
      <xdr:spPr>
        <a:xfrm>
          <a:off x="939800" y="13408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84</xdr:row>
      <xdr:rowOff>10177</xdr:rowOff>
    </xdr:from>
    <xdr:ext cx="762000" cy="259045"/>
    <xdr:sp macro="" textlink="">
      <xdr:nvSpPr>
        <xdr:cNvPr id="388" name="テキスト ボックス 387"/>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84</xdr:row>
      <xdr:rowOff>10177</xdr:rowOff>
    </xdr:from>
    <xdr:ext cx="762000" cy="259045"/>
    <xdr:sp macro="" textlink="">
      <xdr:nvSpPr>
        <xdr:cNvPr id="389" name="テキスト ボックス 388"/>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84</xdr:row>
      <xdr:rowOff>10177</xdr:rowOff>
    </xdr:from>
    <xdr:ext cx="762000" cy="259045"/>
    <xdr:sp macro="" textlink="">
      <xdr:nvSpPr>
        <xdr:cNvPr id="390" name="テキスト ボックス 389"/>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84</xdr:row>
      <xdr:rowOff>10177</xdr:rowOff>
    </xdr:from>
    <xdr:ext cx="762000" cy="259045"/>
    <xdr:sp macro="" textlink="">
      <xdr:nvSpPr>
        <xdr:cNvPr id="391" name="テキスト ボックス 390"/>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84</xdr:row>
      <xdr:rowOff>10177</xdr:rowOff>
    </xdr:from>
    <xdr:ext cx="762000" cy="259045"/>
    <xdr:sp macro="" textlink="">
      <xdr:nvSpPr>
        <xdr:cNvPr id="392" name="テキスト ボックス 391"/>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78</xdr:row>
      <xdr:rowOff>114300</xdr:rowOff>
    </xdr:from>
    <xdr:to>
      <xdr:col>24</xdr:col>
      <xdr:colOff>76200</xdr:colOff>
      <xdr:row>79</xdr:row>
      <xdr:rowOff>44450</xdr:rowOff>
    </xdr:to>
    <xdr:sp macro="" textlink="">
      <xdr:nvSpPr>
        <xdr:cNvPr id="393" name="楕円 392"/>
        <xdr:cNvSpPr/>
      </xdr:nvSpPr>
      <xdr:spPr>
        <a:xfrm>
          <a:off x="4775200" y="13487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78</xdr:row>
      <xdr:rowOff>86377</xdr:rowOff>
    </xdr:from>
    <xdr:ext cx="762000" cy="259045"/>
    <xdr:sp macro="" textlink="">
      <xdr:nvSpPr>
        <xdr:cNvPr id="394" name="公債費該当値テキスト"/>
        <xdr:cNvSpPr txBox="1"/>
      </xdr:nvSpPr>
      <xdr:spPr>
        <a:xfrm>
          <a:off x="4914900" y="1345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79</xdr:row>
      <xdr:rowOff>19050</xdr:rowOff>
    </xdr:from>
    <xdr:to>
      <xdr:col>20</xdr:col>
      <xdr:colOff>38100</xdr:colOff>
      <xdr:row>79</xdr:row>
      <xdr:rowOff>120650</xdr:rowOff>
    </xdr:to>
    <xdr:sp macro="" textlink="">
      <xdr:nvSpPr>
        <xdr:cNvPr id="395" name="楕円 394"/>
        <xdr:cNvSpPr/>
      </xdr:nvSpPr>
      <xdr:spPr>
        <a:xfrm>
          <a:off x="3937000" y="13563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79</xdr:row>
      <xdr:rowOff>105427</xdr:rowOff>
    </xdr:from>
    <xdr:ext cx="736600" cy="259045"/>
    <xdr:sp macro="" textlink="">
      <xdr:nvSpPr>
        <xdr:cNvPr id="396" name="テキスト ボックス 395"/>
        <xdr:cNvSpPr txBox="1"/>
      </xdr:nvSpPr>
      <xdr:spPr>
        <a:xfrm>
          <a:off x="3606800" y="136499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79</xdr:row>
      <xdr:rowOff>95250</xdr:rowOff>
    </xdr:from>
    <xdr:to>
      <xdr:col>15</xdr:col>
      <xdr:colOff>149225</xdr:colOff>
      <xdr:row>80</xdr:row>
      <xdr:rowOff>25400</xdr:rowOff>
    </xdr:to>
    <xdr:sp macro="" textlink="">
      <xdr:nvSpPr>
        <xdr:cNvPr id="397" name="楕円 396"/>
        <xdr:cNvSpPr/>
      </xdr:nvSpPr>
      <xdr:spPr>
        <a:xfrm>
          <a:off x="3048000" y="13639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80</xdr:row>
      <xdr:rowOff>10177</xdr:rowOff>
    </xdr:from>
    <xdr:ext cx="762000" cy="259045"/>
    <xdr:sp macro="" textlink="">
      <xdr:nvSpPr>
        <xdr:cNvPr id="398" name="テキスト ボックス 397"/>
        <xdr:cNvSpPr txBox="1"/>
      </xdr:nvSpPr>
      <xdr:spPr>
        <a:xfrm>
          <a:off x="2717800" y="13726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79</xdr:row>
      <xdr:rowOff>133350</xdr:rowOff>
    </xdr:from>
    <xdr:to>
      <xdr:col>11</xdr:col>
      <xdr:colOff>60325</xdr:colOff>
      <xdr:row>80</xdr:row>
      <xdr:rowOff>63500</xdr:rowOff>
    </xdr:to>
    <xdr:sp macro="" textlink="">
      <xdr:nvSpPr>
        <xdr:cNvPr id="399" name="楕円 398"/>
        <xdr:cNvSpPr/>
      </xdr:nvSpPr>
      <xdr:spPr>
        <a:xfrm>
          <a:off x="2159000" y="1367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80</xdr:row>
      <xdr:rowOff>48277</xdr:rowOff>
    </xdr:from>
    <xdr:ext cx="762000" cy="259045"/>
    <xdr:sp macro="" textlink="">
      <xdr:nvSpPr>
        <xdr:cNvPr id="400" name="テキスト ボックス 399"/>
        <xdr:cNvSpPr txBox="1"/>
      </xdr:nvSpPr>
      <xdr:spPr>
        <a:xfrm>
          <a:off x="1828800" y="1376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79</xdr:row>
      <xdr:rowOff>95250</xdr:rowOff>
    </xdr:from>
    <xdr:to>
      <xdr:col>6</xdr:col>
      <xdr:colOff>171450</xdr:colOff>
      <xdr:row>80</xdr:row>
      <xdr:rowOff>25400</xdr:rowOff>
    </xdr:to>
    <xdr:sp macro="" textlink="">
      <xdr:nvSpPr>
        <xdr:cNvPr id="401" name="楕円 400"/>
        <xdr:cNvSpPr/>
      </xdr:nvSpPr>
      <xdr:spPr>
        <a:xfrm>
          <a:off x="1270000" y="13639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80</xdr:row>
      <xdr:rowOff>10177</xdr:rowOff>
    </xdr:from>
    <xdr:ext cx="762000" cy="259045"/>
    <xdr:sp macro="" textlink="">
      <xdr:nvSpPr>
        <xdr:cNvPr id="402" name="テキスト ボックス 401"/>
        <xdr:cNvSpPr txBox="1"/>
      </xdr:nvSpPr>
      <xdr:spPr>
        <a:xfrm>
          <a:off x="939800" y="13726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67</xdr:row>
      <xdr:rowOff>69850</xdr:rowOff>
    </xdr:from>
    <xdr:to>
      <xdr:col>85</xdr:col>
      <xdr:colOff>66675</xdr:colOff>
      <xdr:row>69</xdr:row>
      <xdr:rowOff>44450</xdr:rowOff>
    </xdr:to>
    <xdr:sp macro="" textlink="">
      <xdr:nvSpPr>
        <xdr:cNvPr id="403" name="正方形/長方形 402"/>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公債費以外</a:t>
          </a:r>
        </a:p>
      </xdr:txBody>
    </xdr:sp>
    <xdr:clientData/>
  </xdr:twoCellAnchor>
  <xdr:twoCellAnchor>
    <xdr:from>
      <xdr:col>85</xdr:col>
      <xdr:colOff>79375</xdr:colOff>
      <xdr:row>67</xdr:row>
      <xdr:rowOff>133350</xdr:rowOff>
    </xdr:from>
    <xdr:to>
      <xdr:col>93</xdr:col>
      <xdr:colOff>3175</xdr:colOff>
      <xdr:row>69</xdr:row>
      <xdr:rowOff>44450</xdr:rowOff>
    </xdr:to>
    <xdr:sp macro="" textlink="">
      <xdr:nvSpPr>
        <xdr:cNvPr id="404" name="正方形/長方形 403"/>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68</xdr:row>
      <xdr:rowOff>152400</xdr:rowOff>
    </xdr:from>
    <xdr:to>
      <xdr:col>93</xdr:col>
      <xdr:colOff>3175</xdr:colOff>
      <xdr:row>70</xdr:row>
      <xdr:rowOff>63500</xdr:rowOff>
    </xdr:to>
    <xdr:sp macro="" textlink="">
      <xdr:nvSpPr>
        <xdr:cNvPr id="405" name="正方形/長方形 404"/>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67</xdr:row>
      <xdr:rowOff>133350</xdr:rowOff>
    </xdr:from>
    <xdr:to>
      <xdr:col>100</xdr:col>
      <xdr:colOff>165100</xdr:colOff>
      <xdr:row>69</xdr:row>
      <xdr:rowOff>44450</xdr:rowOff>
    </xdr:to>
    <xdr:sp macro="" textlink="">
      <xdr:nvSpPr>
        <xdr:cNvPr id="406" name="正方形/長方形 405"/>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68</xdr:row>
      <xdr:rowOff>152400</xdr:rowOff>
    </xdr:from>
    <xdr:to>
      <xdr:col>100</xdr:col>
      <xdr:colOff>165100</xdr:colOff>
      <xdr:row>70</xdr:row>
      <xdr:rowOff>63500</xdr:rowOff>
    </xdr:to>
    <xdr:sp macro="" textlink="">
      <xdr:nvSpPr>
        <xdr:cNvPr id="407" name="正方形/長方形 406"/>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76.8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67</xdr:row>
      <xdr:rowOff>133350</xdr:rowOff>
    </xdr:from>
    <xdr:to>
      <xdr:col>109</xdr:col>
      <xdr:colOff>104775</xdr:colOff>
      <xdr:row>69</xdr:row>
      <xdr:rowOff>44450</xdr:rowOff>
    </xdr:to>
    <xdr:sp macro="" textlink="">
      <xdr:nvSpPr>
        <xdr:cNvPr id="408" name="正方形/長方形 407"/>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68</xdr:row>
      <xdr:rowOff>152400</xdr:rowOff>
    </xdr:from>
    <xdr:to>
      <xdr:col>109</xdr:col>
      <xdr:colOff>104775</xdr:colOff>
      <xdr:row>70</xdr:row>
      <xdr:rowOff>63500</xdr:rowOff>
    </xdr:to>
    <xdr:sp macro="" textlink="">
      <xdr:nvSpPr>
        <xdr:cNvPr id="409" name="正方形/長方形 408"/>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81.5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70</xdr:row>
      <xdr:rowOff>127000</xdr:rowOff>
    </xdr:from>
    <xdr:to>
      <xdr:col>85</xdr:col>
      <xdr:colOff>66675</xdr:colOff>
      <xdr:row>84</xdr:row>
      <xdr:rowOff>12700</xdr:rowOff>
    </xdr:to>
    <xdr:sp macro="" textlink="">
      <xdr:nvSpPr>
        <xdr:cNvPr id="410" name="正方形/長方形 409"/>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70</xdr:row>
      <xdr:rowOff>127000</xdr:rowOff>
    </xdr:from>
    <xdr:to>
      <xdr:col>113</xdr:col>
      <xdr:colOff>130175</xdr:colOff>
      <xdr:row>84</xdr:row>
      <xdr:rowOff>12700</xdr:rowOff>
    </xdr:to>
    <xdr:sp macro="" textlink="">
      <xdr:nvSpPr>
        <xdr:cNvPr id="411" name="正方形/長方形 410"/>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70</xdr:row>
      <xdr:rowOff>127000</xdr:rowOff>
    </xdr:from>
    <xdr:to>
      <xdr:col>106</xdr:col>
      <xdr:colOff>69850</xdr:colOff>
      <xdr:row>72</xdr:row>
      <xdr:rowOff>38100</xdr:rowOff>
    </xdr:to>
    <xdr:sp macro="" textlink="">
      <xdr:nvSpPr>
        <xdr:cNvPr id="412" name="正方形/長方形 411"/>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公債費以外の分析欄</a:t>
          </a:r>
        </a:p>
      </xdr:txBody>
    </xdr:sp>
    <xdr:clientData/>
  </xdr:twoCellAnchor>
  <xdr:twoCellAnchor>
    <xdr:from>
      <xdr:col>87</xdr:col>
      <xdr:colOff>98425</xdr:colOff>
      <xdr:row>72</xdr:row>
      <xdr:rowOff>101600</xdr:rowOff>
    </xdr:from>
    <xdr:to>
      <xdr:col>112</xdr:col>
      <xdr:colOff>177800</xdr:colOff>
      <xdr:row>83</xdr:row>
      <xdr:rowOff>120650</xdr:rowOff>
    </xdr:to>
    <xdr:sp macro="" textlink="" fLocksText="0">
      <xdr:nvSpPr>
        <xdr:cNvPr id="413" name="テキスト ボックス 412"/>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分子である歳出充当経常一般財源は、会計年度任用職員制度の導入等による人件費の増などにより前年度比</a:t>
          </a:r>
          <a:r>
            <a:rPr kumimoji="1" lang="en-US" altLang="ja-JP" sz="1300">
              <a:latin typeface="ＭＳ Ｐゴシック" panose="020B0600070205080204" pitchFamily="50" charset="-128"/>
              <a:ea typeface="ＭＳ Ｐゴシック" panose="020B0600070205080204" pitchFamily="50" charset="-128"/>
            </a:rPr>
            <a:t>0.8%</a:t>
          </a:r>
          <a:r>
            <a:rPr kumimoji="1" lang="ja-JP" altLang="en-US" sz="1300">
              <a:latin typeface="ＭＳ Ｐゴシック" panose="020B0600070205080204" pitchFamily="50" charset="-128"/>
              <a:ea typeface="ＭＳ Ｐゴシック" panose="020B0600070205080204" pitchFamily="50" charset="-128"/>
            </a:rPr>
            <a:t>増となった一方、分母である歳入経常一般財源が、地方法人税の一部国税化などの影響により、前年度比</a:t>
          </a:r>
          <a:r>
            <a:rPr kumimoji="1" lang="en-US" altLang="ja-JP" sz="1300">
              <a:latin typeface="ＭＳ Ｐゴシック" panose="020B0600070205080204" pitchFamily="50" charset="-128"/>
              <a:ea typeface="ＭＳ Ｐゴシック" panose="020B0600070205080204" pitchFamily="50" charset="-128"/>
            </a:rPr>
            <a:t>2.8%</a:t>
          </a:r>
          <a:r>
            <a:rPr kumimoji="1" lang="ja-JP" altLang="en-US" sz="1300">
              <a:latin typeface="ＭＳ Ｐゴシック" panose="020B0600070205080204" pitchFamily="50" charset="-128"/>
              <a:ea typeface="ＭＳ Ｐゴシック" panose="020B0600070205080204" pitchFamily="50" charset="-128"/>
            </a:rPr>
            <a:t>と大幅に減少し、前年度比</a:t>
          </a:r>
          <a:r>
            <a:rPr kumimoji="1" lang="en-US" altLang="ja-JP" sz="1300">
              <a:latin typeface="ＭＳ Ｐゴシック" panose="020B0600070205080204" pitchFamily="50" charset="-128"/>
              <a:ea typeface="ＭＳ Ｐゴシック" panose="020B0600070205080204" pitchFamily="50" charset="-128"/>
            </a:rPr>
            <a:t>3</a:t>
          </a:r>
          <a:r>
            <a:rPr kumimoji="1" lang="ja-JP" altLang="en-US" sz="1300">
              <a:latin typeface="ＭＳ Ｐゴシック" panose="020B0600070205080204" pitchFamily="50" charset="-128"/>
              <a:ea typeface="ＭＳ Ｐゴシック" panose="020B0600070205080204" pitchFamily="50" charset="-128"/>
            </a:rPr>
            <a:t>ポイントの増となった。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今後も適正な執行管理に努めていく。</a:t>
          </a:r>
          <a:endParaRPr kumimoji="1" lang="en-US" altLang="ja-JP" sz="1300">
            <a:latin typeface="ＭＳ Ｐゴシック" panose="020B0600070205080204" pitchFamily="50" charset="-128"/>
            <a:ea typeface="ＭＳ Ｐゴシック" panose="020B0600070205080204" pitchFamily="50" charset="-128"/>
          </a:endParaRPr>
        </a:p>
      </xdr:txBody>
    </xdr:sp>
    <xdr:clientData/>
  </xdr:twoCellAnchor>
  <xdr:oneCellAnchor>
    <xdr:from>
      <xdr:col>62</xdr:col>
      <xdr:colOff>6350</xdr:colOff>
      <xdr:row>69</xdr:row>
      <xdr:rowOff>107950</xdr:rowOff>
    </xdr:from>
    <xdr:ext cx="298543" cy="225703"/>
    <xdr:sp macro="" textlink="">
      <xdr:nvSpPr>
        <xdr:cNvPr id="414" name="テキスト ボックス 413"/>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84</xdr:row>
      <xdr:rowOff>12700</xdr:rowOff>
    </xdr:from>
    <xdr:to>
      <xdr:col>85</xdr:col>
      <xdr:colOff>66675</xdr:colOff>
      <xdr:row>84</xdr:row>
      <xdr:rowOff>12700</xdr:rowOff>
    </xdr:to>
    <xdr:cxnSp macro="">
      <xdr:nvCxnSpPr>
        <xdr:cNvPr id="415" name="直線コネクタ 414"/>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83</xdr:row>
      <xdr:rowOff>41927</xdr:rowOff>
    </xdr:from>
    <xdr:ext cx="508000" cy="259045"/>
    <xdr:sp macro="" textlink="">
      <xdr:nvSpPr>
        <xdr:cNvPr id="416" name="テキスト ボックス 415"/>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82</xdr:row>
      <xdr:rowOff>29029</xdr:rowOff>
    </xdr:from>
    <xdr:to>
      <xdr:col>85</xdr:col>
      <xdr:colOff>66675</xdr:colOff>
      <xdr:row>82</xdr:row>
      <xdr:rowOff>29029</xdr:rowOff>
    </xdr:to>
    <xdr:cxnSp macro="">
      <xdr:nvCxnSpPr>
        <xdr:cNvPr id="417" name="直線コネクタ 416"/>
        <xdr:cNvCxnSpPr/>
      </xdr:nvCxnSpPr>
      <xdr:spPr>
        <a:xfrm>
          <a:off x="12446000" y="14087929"/>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81</xdr:row>
      <xdr:rowOff>58256</xdr:rowOff>
    </xdr:from>
    <xdr:ext cx="508000" cy="259045"/>
    <xdr:sp macro="" textlink="">
      <xdr:nvSpPr>
        <xdr:cNvPr id="418" name="テキスト ボックス 417"/>
        <xdr:cNvSpPr txBox="1"/>
      </xdr:nvSpPr>
      <xdr:spPr>
        <a:xfrm>
          <a:off x="11938000" y="13945706"/>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80</xdr:row>
      <xdr:rowOff>45357</xdr:rowOff>
    </xdr:from>
    <xdr:to>
      <xdr:col>85</xdr:col>
      <xdr:colOff>66675</xdr:colOff>
      <xdr:row>80</xdr:row>
      <xdr:rowOff>45357</xdr:rowOff>
    </xdr:to>
    <xdr:cxnSp macro="">
      <xdr:nvCxnSpPr>
        <xdr:cNvPr id="419" name="直線コネクタ 418"/>
        <xdr:cNvCxnSpPr/>
      </xdr:nvCxnSpPr>
      <xdr:spPr>
        <a:xfrm>
          <a:off x="12446000" y="13761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79</xdr:row>
      <xdr:rowOff>74584</xdr:rowOff>
    </xdr:from>
    <xdr:ext cx="508000" cy="259045"/>
    <xdr:sp macro="" textlink="">
      <xdr:nvSpPr>
        <xdr:cNvPr id="420" name="テキスト ボックス 419"/>
        <xdr:cNvSpPr txBox="1"/>
      </xdr:nvSpPr>
      <xdr:spPr>
        <a:xfrm>
          <a:off x="11938000" y="13619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78</xdr:row>
      <xdr:rowOff>61686</xdr:rowOff>
    </xdr:from>
    <xdr:to>
      <xdr:col>85</xdr:col>
      <xdr:colOff>66675</xdr:colOff>
      <xdr:row>78</xdr:row>
      <xdr:rowOff>61686</xdr:rowOff>
    </xdr:to>
    <xdr:cxnSp macro="">
      <xdr:nvCxnSpPr>
        <xdr:cNvPr id="421" name="直線コネクタ 420"/>
        <xdr:cNvCxnSpPr/>
      </xdr:nvCxnSpPr>
      <xdr:spPr>
        <a:xfrm>
          <a:off x="12446000" y="13434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77</xdr:row>
      <xdr:rowOff>90913</xdr:rowOff>
    </xdr:from>
    <xdr:ext cx="508000" cy="259045"/>
    <xdr:sp macro="" textlink="">
      <xdr:nvSpPr>
        <xdr:cNvPr id="422" name="テキスト ボックス 421"/>
        <xdr:cNvSpPr txBox="1"/>
      </xdr:nvSpPr>
      <xdr:spPr>
        <a:xfrm>
          <a:off x="11938000" y="13292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76</xdr:row>
      <xdr:rowOff>78014</xdr:rowOff>
    </xdr:from>
    <xdr:to>
      <xdr:col>85</xdr:col>
      <xdr:colOff>66675</xdr:colOff>
      <xdr:row>76</xdr:row>
      <xdr:rowOff>78014</xdr:rowOff>
    </xdr:to>
    <xdr:cxnSp macro="">
      <xdr:nvCxnSpPr>
        <xdr:cNvPr id="423" name="直線コネクタ 422"/>
        <xdr:cNvCxnSpPr/>
      </xdr:nvCxnSpPr>
      <xdr:spPr>
        <a:xfrm>
          <a:off x="12446000" y="13108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75</xdr:row>
      <xdr:rowOff>107241</xdr:rowOff>
    </xdr:from>
    <xdr:ext cx="508000" cy="259045"/>
    <xdr:sp macro="" textlink="">
      <xdr:nvSpPr>
        <xdr:cNvPr id="424" name="テキスト ボックス 423"/>
        <xdr:cNvSpPr txBox="1"/>
      </xdr:nvSpPr>
      <xdr:spPr>
        <a:xfrm>
          <a:off x="11938000" y="12965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74</xdr:row>
      <xdr:rowOff>94343</xdr:rowOff>
    </xdr:from>
    <xdr:to>
      <xdr:col>85</xdr:col>
      <xdr:colOff>66675</xdr:colOff>
      <xdr:row>74</xdr:row>
      <xdr:rowOff>94343</xdr:rowOff>
    </xdr:to>
    <xdr:cxnSp macro="">
      <xdr:nvCxnSpPr>
        <xdr:cNvPr id="425" name="直線コネクタ 424"/>
        <xdr:cNvCxnSpPr/>
      </xdr:nvCxnSpPr>
      <xdr:spPr>
        <a:xfrm>
          <a:off x="12446000" y="12781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73</xdr:row>
      <xdr:rowOff>123570</xdr:rowOff>
    </xdr:from>
    <xdr:ext cx="508000" cy="259045"/>
    <xdr:sp macro="" textlink="">
      <xdr:nvSpPr>
        <xdr:cNvPr id="426" name="テキスト ボックス 425"/>
        <xdr:cNvSpPr txBox="1"/>
      </xdr:nvSpPr>
      <xdr:spPr>
        <a:xfrm>
          <a:off x="11938000" y="12639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72</xdr:row>
      <xdr:rowOff>110672</xdr:rowOff>
    </xdr:from>
    <xdr:to>
      <xdr:col>85</xdr:col>
      <xdr:colOff>66675</xdr:colOff>
      <xdr:row>72</xdr:row>
      <xdr:rowOff>110672</xdr:rowOff>
    </xdr:to>
    <xdr:cxnSp macro="">
      <xdr:nvCxnSpPr>
        <xdr:cNvPr id="427" name="直線コネクタ 426"/>
        <xdr:cNvCxnSpPr/>
      </xdr:nvCxnSpPr>
      <xdr:spPr>
        <a:xfrm>
          <a:off x="12446000" y="12455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71</xdr:row>
      <xdr:rowOff>139899</xdr:rowOff>
    </xdr:from>
    <xdr:ext cx="508000" cy="259045"/>
    <xdr:sp macro="" textlink="">
      <xdr:nvSpPr>
        <xdr:cNvPr id="428" name="テキスト ボックス 427"/>
        <xdr:cNvSpPr txBox="1"/>
      </xdr:nvSpPr>
      <xdr:spPr>
        <a:xfrm>
          <a:off x="11938000" y="12312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70</xdr:row>
      <xdr:rowOff>127000</xdr:rowOff>
    </xdr:to>
    <xdr:cxnSp macro="">
      <xdr:nvCxnSpPr>
        <xdr:cNvPr id="429" name="直線コネクタ 428"/>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69</xdr:row>
      <xdr:rowOff>156227</xdr:rowOff>
    </xdr:from>
    <xdr:ext cx="508000" cy="259045"/>
    <xdr:sp macro="" textlink="">
      <xdr:nvSpPr>
        <xdr:cNvPr id="430" name="テキスト ボックス 429"/>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84</xdr:row>
      <xdr:rowOff>12700</xdr:rowOff>
    </xdr:to>
    <xdr:sp macro="" textlink="">
      <xdr:nvSpPr>
        <xdr:cNvPr id="431"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73</xdr:row>
      <xdr:rowOff>91622</xdr:rowOff>
    </xdr:from>
    <xdr:to>
      <xdr:col>82</xdr:col>
      <xdr:colOff>107950</xdr:colOff>
      <xdr:row>81</xdr:row>
      <xdr:rowOff>156936</xdr:rowOff>
    </xdr:to>
    <xdr:cxnSp macro="">
      <xdr:nvCxnSpPr>
        <xdr:cNvPr id="432" name="直線コネクタ 431"/>
        <xdr:cNvCxnSpPr/>
      </xdr:nvCxnSpPr>
      <xdr:spPr>
        <a:xfrm flipV="1">
          <a:off x="16510000" y="12607472"/>
          <a:ext cx="0" cy="143691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81</xdr:row>
      <xdr:rowOff>129013</xdr:rowOff>
    </xdr:from>
    <xdr:ext cx="762000" cy="259045"/>
    <xdr:sp macro="" textlink="">
      <xdr:nvSpPr>
        <xdr:cNvPr id="433" name="公債費以外最小値テキスト"/>
        <xdr:cNvSpPr txBox="1"/>
      </xdr:nvSpPr>
      <xdr:spPr>
        <a:xfrm>
          <a:off x="16598900" y="140164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86.6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81</xdr:row>
      <xdr:rowOff>156936</xdr:rowOff>
    </xdr:from>
    <xdr:to>
      <xdr:col>82</xdr:col>
      <xdr:colOff>196850</xdr:colOff>
      <xdr:row>81</xdr:row>
      <xdr:rowOff>156936</xdr:rowOff>
    </xdr:to>
    <xdr:cxnSp macro="">
      <xdr:nvCxnSpPr>
        <xdr:cNvPr id="434" name="直線コネクタ 433"/>
        <xdr:cNvCxnSpPr/>
      </xdr:nvCxnSpPr>
      <xdr:spPr>
        <a:xfrm>
          <a:off x="16421100" y="140443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72</xdr:row>
      <xdr:rowOff>6549</xdr:rowOff>
    </xdr:from>
    <xdr:ext cx="762000" cy="259045"/>
    <xdr:sp macro="" textlink="">
      <xdr:nvSpPr>
        <xdr:cNvPr id="435" name="公債費以外最大値テキスト"/>
        <xdr:cNvSpPr txBox="1"/>
      </xdr:nvSpPr>
      <xdr:spPr>
        <a:xfrm>
          <a:off x="16598900" y="123509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73.4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73</xdr:row>
      <xdr:rowOff>91622</xdr:rowOff>
    </xdr:from>
    <xdr:to>
      <xdr:col>82</xdr:col>
      <xdr:colOff>196850</xdr:colOff>
      <xdr:row>73</xdr:row>
      <xdr:rowOff>91622</xdr:rowOff>
    </xdr:to>
    <xdr:cxnSp macro="">
      <xdr:nvCxnSpPr>
        <xdr:cNvPr id="436" name="直線コネクタ 435"/>
        <xdr:cNvCxnSpPr/>
      </xdr:nvCxnSpPr>
      <xdr:spPr>
        <a:xfrm>
          <a:off x="16421100" y="126074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77</xdr:row>
      <xdr:rowOff>146050</xdr:rowOff>
    </xdr:from>
    <xdr:to>
      <xdr:col>82</xdr:col>
      <xdr:colOff>107950</xdr:colOff>
      <xdr:row>79</xdr:row>
      <xdr:rowOff>129721</xdr:rowOff>
    </xdr:to>
    <xdr:cxnSp macro="">
      <xdr:nvCxnSpPr>
        <xdr:cNvPr id="437" name="直線コネクタ 436"/>
        <xdr:cNvCxnSpPr/>
      </xdr:nvCxnSpPr>
      <xdr:spPr>
        <a:xfrm>
          <a:off x="15671800" y="13347700"/>
          <a:ext cx="838200" cy="3265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76</xdr:row>
      <xdr:rowOff>79120</xdr:rowOff>
    </xdr:from>
    <xdr:ext cx="762000" cy="259045"/>
    <xdr:sp macro="" textlink="">
      <xdr:nvSpPr>
        <xdr:cNvPr id="438" name="公債費以外平均値テキスト"/>
        <xdr:cNvSpPr txBox="1"/>
      </xdr:nvSpPr>
      <xdr:spPr>
        <a:xfrm>
          <a:off x="16598900" y="1310932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77</xdr:row>
      <xdr:rowOff>62593</xdr:rowOff>
    </xdr:from>
    <xdr:to>
      <xdr:col>82</xdr:col>
      <xdr:colOff>158750</xdr:colOff>
      <xdr:row>77</xdr:row>
      <xdr:rowOff>164193</xdr:rowOff>
    </xdr:to>
    <xdr:sp macro="" textlink="">
      <xdr:nvSpPr>
        <xdr:cNvPr id="439" name="フローチャート: 判断 438"/>
        <xdr:cNvSpPr/>
      </xdr:nvSpPr>
      <xdr:spPr>
        <a:xfrm>
          <a:off x="16459200" y="132642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77</xdr:row>
      <xdr:rowOff>146050</xdr:rowOff>
    </xdr:from>
    <xdr:to>
      <xdr:col>78</xdr:col>
      <xdr:colOff>69850</xdr:colOff>
      <xdr:row>78</xdr:row>
      <xdr:rowOff>83457</xdr:rowOff>
    </xdr:to>
    <xdr:cxnSp macro="">
      <xdr:nvCxnSpPr>
        <xdr:cNvPr id="440" name="直線コネクタ 439"/>
        <xdr:cNvCxnSpPr/>
      </xdr:nvCxnSpPr>
      <xdr:spPr>
        <a:xfrm flipV="1">
          <a:off x="14782800" y="13347700"/>
          <a:ext cx="889000" cy="1088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75</xdr:row>
      <xdr:rowOff>78922</xdr:rowOff>
    </xdr:from>
    <xdr:to>
      <xdr:col>78</xdr:col>
      <xdr:colOff>120650</xdr:colOff>
      <xdr:row>76</xdr:row>
      <xdr:rowOff>9072</xdr:rowOff>
    </xdr:to>
    <xdr:sp macro="" textlink="">
      <xdr:nvSpPr>
        <xdr:cNvPr id="441" name="フローチャート: 判断 440"/>
        <xdr:cNvSpPr/>
      </xdr:nvSpPr>
      <xdr:spPr>
        <a:xfrm>
          <a:off x="15621000" y="129376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74</xdr:row>
      <xdr:rowOff>19249</xdr:rowOff>
    </xdr:from>
    <xdr:ext cx="736600" cy="259045"/>
    <xdr:sp macro="" textlink="">
      <xdr:nvSpPr>
        <xdr:cNvPr id="442" name="テキスト ボックス 441"/>
        <xdr:cNvSpPr txBox="1"/>
      </xdr:nvSpPr>
      <xdr:spPr>
        <a:xfrm>
          <a:off x="15290800" y="1270654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78</xdr:row>
      <xdr:rowOff>83457</xdr:rowOff>
    </xdr:from>
    <xdr:to>
      <xdr:col>73</xdr:col>
      <xdr:colOff>180975</xdr:colOff>
      <xdr:row>78</xdr:row>
      <xdr:rowOff>148771</xdr:rowOff>
    </xdr:to>
    <xdr:cxnSp macro="">
      <xdr:nvCxnSpPr>
        <xdr:cNvPr id="443" name="直線コネクタ 442"/>
        <xdr:cNvCxnSpPr/>
      </xdr:nvCxnSpPr>
      <xdr:spPr>
        <a:xfrm flipV="1">
          <a:off x="13893800" y="13456557"/>
          <a:ext cx="889000" cy="653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75</xdr:row>
      <xdr:rowOff>78922</xdr:rowOff>
    </xdr:from>
    <xdr:to>
      <xdr:col>74</xdr:col>
      <xdr:colOff>31750</xdr:colOff>
      <xdr:row>76</xdr:row>
      <xdr:rowOff>9072</xdr:rowOff>
    </xdr:to>
    <xdr:sp macro="" textlink="">
      <xdr:nvSpPr>
        <xdr:cNvPr id="444" name="フローチャート: 判断 443"/>
        <xdr:cNvSpPr/>
      </xdr:nvSpPr>
      <xdr:spPr>
        <a:xfrm>
          <a:off x="14732000" y="129376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74</xdr:row>
      <xdr:rowOff>19249</xdr:rowOff>
    </xdr:from>
    <xdr:ext cx="762000" cy="259045"/>
    <xdr:sp macro="" textlink="">
      <xdr:nvSpPr>
        <xdr:cNvPr id="445" name="テキスト ボックス 444"/>
        <xdr:cNvSpPr txBox="1"/>
      </xdr:nvSpPr>
      <xdr:spPr>
        <a:xfrm>
          <a:off x="14401800" y="127065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78</xdr:row>
      <xdr:rowOff>148771</xdr:rowOff>
    </xdr:from>
    <xdr:to>
      <xdr:col>69</xdr:col>
      <xdr:colOff>92075</xdr:colOff>
      <xdr:row>78</xdr:row>
      <xdr:rowOff>148771</xdr:rowOff>
    </xdr:to>
    <xdr:cxnSp macro="">
      <xdr:nvCxnSpPr>
        <xdr:cNvPr id="446" name="直線コネクタ 445"/>
        <xdr:cNvCxnSpPr/>
      </xdr:nvCxnSpPr>
      <xdr:spPr>
        <a:xfrm>
          <a:off x="13004800" y="13521871"/>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75</xdr:row>
      <xdr:rowOff>133350</xdr:rowOff>
    </xdr:from>
    <xdr:to>
      <xdr:col>69</xdr:col>
      <xdr:colOff>142875</xdr:colOff>
      <xdr:row>76</xdr:row>
      <xdr:rowOff>63500</xdr:rowOff>
    </xdr:to>
    <xdr:sp macro="" textlink="">
      <xdr:nvSpPr>
        <xdr:cNvPr id="447" name="フローチャート: 判断 446"/>
        <xdr:cNvSpPr/>
      </xdr:nvSpPr>
      <xdr:spPr>
        <a:xfrm>
          <a:off x="13843000" y="12992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74</xdr:row>
      <xdr:rowOff>73677</xdr:rowOff>
    </xdr:from>
    <xdr:ext cx="762000" cy="259045"/>
    <xdr:sp macro="" textlink="">
      <xdr:nvSpPr>
        <xdr:cNvPr id="448" name="テキスト ボックス 447"/>
        <xdr:cNvSpPr txBox="1"/>
      </xdr:nvSpPr>
      <xdr:spPr>
        <a:xfrm>
          <a:off x="13512800" y="1276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75</xdr:row>
      <xdr:rowOff>2722</xdr:rowOff>
    </xdr:from>
    <xdr:to>
      <xdr:col>65</xdr:col>
      <xdr:colOff>53975</xdr:colOff>
      <xdr:row>75</xdr:row>
      <xdr:rowOff>104322</xdr:rowOff>
    </xdr:to>
    <xdr:sp macro="" textlink="">
      <xdr:nvSpPr>
        <xdr:cNvPr id="449" name="フローチャート: 判断 448"/>
        <xdr:cNvSpPr/>
      </xdr:nvSpPr>
      <xdr:spPr>
        <a:xfrm>
          <a:off x="12954000" y="128614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73</xdr:row>
      <xdr:rowOff>114499</xdr:rowOff>
    </xdr:from>
    <xdr:ext cx="762000" cy="259045"/>
    <xdr:sp macro="" textlink="">
      <xdr:nvSpPr>
        <xdr:cNvPr id="450" name="テキスト ボックス 449"/>
        <xdr:cNvSpPr txBox="1"/>
      </xdr:nvSpPr>
      <xdr:spPr>
        <a:xfrm>
          <a:off x="12623800" y="126303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84</xdr:row>
      <xdr:rowOff>10177</xdr:rowOff>
    </xdr:from>
    <xdr:ext cx="762000" cy="259045"/>
    <xdr:sp macro="" textlink="">
      <xdr:nvSpPr>
        <xdr:cNvPr id="451" name="テキスト ボックス 450"/>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84</xdr:row>
      <xdr:rowOff>10177</xdr:rowOff>
    </xdr:from>
    <xdr:ext cx="762000" cy="259045"/>
    <xdr:sp macro="" textlink="">
      <xdr:nvSpPr>
        <xdr:cNvPr id="452" name="テキスト ボックス 451"/>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84</xdr:row>
      <xdr:rowOff>10177</xdr:rowOff>
    </xdr:from>
    <xdr:ext cx="762000" cy="259045"/>
    <xdr:sp macro="" textlink="">
      <xdr:nvSpPr>
        <xdr:cNvPr id="453" name="テキスト ボックス 452"/>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84</xdr:row>
      <xdr:rowOff>10177</xdr:rowOff>
    </xdr:from>
    <xdr:ext cx="762000" cy="259045"/>
    <xdr:sp macro="" textlink="">
      <xdr:nvSpPr>
        <xdr:cNvPr id="454" name="テキスト ボックス 453"/>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84</xdr:row>
      <xdr:rowOff>10177</xdr:rowOff>
    </xdr:from>
    <xdr:ext cx="762000" cy="259045"/>
    <xdr:sp macro="" textlink="">
      <xdr:nvSpPr>
        <xdr:cNvPr id="455" name="テキスト ボックス 454"/>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79</xdr:row>
      <xdr:rowOff>78921</xdr:rowOff>
    </xdr:from>
    <xdr:to>
      <xdr:col>82</xdr:col>
      <xdr:colOff>158750</xdr:colOff>
      <xdr:row>80</xdr:row>
      <xdr:rowOff>9071</xdr:rowOff>
    </xdr:to>
    <xdr:sp macro="" textlink="">
      <xdr:nvSpPr>
        <xdr:cNvPr id="456" name="楕円 455"/>
        <xdr:cNvSpPr/>
      </xdr:nvSpPr>
      <xdr:spPr>
        <a:xfrm>
          <a:off x="16459200" y="136234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79</xdr:row>
      <xdr:rowOff>50998</xdr:rowOff>
    </xdr:from>
    <xdr:ext cx="762000" cy="259045"/>
    <xdr:sp macro="" textlink="">
      <xdr:nvSpPr>
        <xdr:cNvPr id="457" name="公債費以外該当値テキスト"/>
        <xdr:cNvSpPr txBox="1"/>
      </xdr:nvSpPr>
      <xdr:spPr>
        <a:xfrm>
          <a:off x="16598900" y="135955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77</xdr:row>
      <xdr:rowOff>95250</xdr:rowOff>
    </xdr:from>
    <xdr:to>
      <xdr:col>78</xdr:col>
      <xdr:colOff>120650</xdr:colOff>
      <xdr:row>78</xdr:row>
      <xdr:rowOff>25400</xdr:rowOff>
    </xdr:to>
    <xdr:sp macro="" textlink="">
      <xdr:nvSpPr>
        <xdr:cNvPr id="458" name="楕円 457"/>
        <xdr:cNvSpPr/>
      </xdr:nvSpPr>
      <xdr:spPr>
        <a:xfrm>
          <a:off x="15621000" y="13296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78</xdr:row>
      <xdr:rowOff>10177</xdr:rowOff>
    </xdr:from>
    <xdr:ext cx="736600" cy="259045"/>
    <xdr:sp macro="" textlink="">
      <xdr:nvSpPr>
        <xdr:cNvPr id="459" name="テキスト ボックス 458"/>
        <xdr:cNvSpPr txBox="1"/>
      </xdr:nvSpPr>
      <xdr:spPr>
        <a:xfrm>
          <a:off x="15290800" y="133832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78</xdr:row>
      <xdr:rowOff>32657</xdr:rowOff>
    </xdr:from>
    <xdr:to>
      <xdr:col>74</xdr:col>
      <xdr:colOff>31750</xdr:colOff>
      <xdr:row>78</xdr:row>
      <xdr:rowOff>134257</xdr:rowOff>
    </xdr:to>
    <xdr:sp macro="" textlink="">
      <xdr:nvSpPr>
        <xdr:cNvPr id="460" name="楕円 459"/>
        <xdr:cNvSpPr/>
      </xdr:nvSpPr>
      <xdr:spPr>
        <a:xfrm>
          <a:off x="14732000" y="134057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78</xdr:row>
      <xdr:rowOff>119034</xdr:rowOff>
    </xdr:from>
    <xdr:ext cx="762000" cy="259045"/>
    <xdr:sp macro="" textlink="">
      <xdr:nvSpPr>
        <xdr:cNvPr id="461" name="テキスト ボックス 460"/>
        <xdr:cNvSpPr txBox="1"/>
      </xdr:nvSpPr>
      <xdr:spPr>
        <a:xfrm>
          <a:off x="14401800" y="13492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78</xdr:row>
      <xdr:rowOff>97971</xdr:rowOff>
    </xdr:from>
    <xdr:to>
      <xdr:col>69</xdr:col>
      <xdr:colOff>142875</xdr:colOff>
      <xdr:row>79</xdr:row>
      <xdr:rowOff>28121</xdr:rowOff>
    </xdr:to>
    <xdr:sp macro="" textlink="">
      <xdr:nvSpPr>
        <xdr:cNvPr id="462" name="楕円 461"/>
        <xdr:cNvSpPr/>
      </xdr:nvSpPr>
      <xdr:spPr>
        <a:xfrm>
          <a:off x="13843000" y="134710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79</xdr:row>
      <xdr:rowOff>12898</xdr:rowOff>
    </xdr:from>
    <xdr:ext cx="762000" cy="259045"/>
    <xdr:sp macro="" textlink="">
      <xdr:nvSpPr>
        <xdr:cNvPr id="463" name="テキスト ボックス 462"/>
        <xdr:cNvSpPr txBox="1"/>
      </xdr:nvSpPr>
      <xdr:spPr>
        <a:xfrm>
          <a:off x="13512800" y="135574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78</xdr:row>
      <xdr:rowOff>97971</xdr:rowOff>
    </xdr:from>
    <xdr:to>
      <xdr:col>65</xdr:col>
      <xdr:colOff>53975</xdr:colOff>
      <xdr:row>79</xdr:row>
      <xdr:rowOff>28121</xdr:rowOff>
    </xdr:to>
    <xdr:sp macro="" textlink="">
      <xdr:nvSpPr>
        <xdr:cNvPr id="464" name="楕円 463"/>
        <xdr:cNvSpPr/>
      </xdr:nvSpPr>
      <xdr:spPr>
        <a:xfrm>
          <a:off x="12954000" y="134710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79</xdr:row>
      <xdr:rowOff>12898</xdr:rowOff>
    </xdr:from>
    <xdr:ext cx="762000" cy="259045"/>
    <xdr:sp macro="" textlink="">
      <xdr:nvSpPr>
        <xdr:cNvPr id="465" name="テキスト ボックス 464"/>
        <xdr:cNvSpPr txBox="1"/>
      </xdr:nvSpPr>
      <xdr:spPr>
        <a:xfrm>
          <a:off x="12623800" y="135574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76200</xdr:colOff>
      <xdr:row>47</xdr:row>
      <xdr:rowOff>114300</xdr:rowOff>
    </xdr:from>
    <xdr:to>
      <xdr:col>34</xdr:col>
      <xdr:colOff>19050</xdr:colOff>
      <xdr:row>64</xdr:row>
      <xdr:rowOff>114300</xdr:rowOff>
    </xdr:to>
    <xdr:graphicFrame macro="">
      <xdr:nvGraphicFramePr>
        <xdr:cNvPr id="2" name="グラフ3">
          <a:extLst>
            <a:ext uri="{FF2B5EF4-FFF2-40B4-BE49-F238E27FC236}">
              <a16:creationId xmlns:a16="http://schemas.microsoft.com/office/drawing/2014/main" id="{00000000-0008-0000-0000-0000B941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40</xdr:col>
      <xdr:colOff>279400</xdr:colOff>
      <xdr:row>3</xdr:row>
      <xdr:rowOff>19050</xdr:rowOff>
    </xdr:to>
    <xdr:sp macro=""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4</a:t>
          </a:r>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-2 </a:t>
          </a:r>
          <a:r>
            <a:rPr kumimoji="1" lang="ja-JP" altLang="en-US" sz="2500" b="1">
              <a:latin typeface="ＭＳ Ｐゴシック" panose="020B0600070205080204" pitchFamily="50" charset="-128"/>
              <a:ea typeface="ＭＳ Ｐゴシック" panose="020B0600070205080204" pitchFamily="50" charset="-128"/>
            </a:rPr>
            <a:t>市町村経常経費分析表</a:t>
          </a:r>
          <a:r>
            <a:rPr kumimoji="1" lang="en-US" altLang="ja-JP" sz="2500" b="1">
              <a:latin typeface="ＭＳ Ｐゴシック" panose="020B0600070205080204" pitchFamily="50" charset="-128"/>
              <a:ea typeface="ＭＳ Ｐゴシック" panose="020B0600070205080204" pitchFamily="50" charset="-128"/>
            </a:rPr>
            <a:t>(</a:t>
          </a:r>
          <a:r>
            <a:rPr kumimoji="1" lang="ja-JP" altLang="en-US" sz="2500" b="1">
              <a:latin typeface="ＭＳ Ｐゴシック" panose="020B0600070205080204" pitchFamily="50" charset="-128"/>
              <a:ea typeface="ＭＳ Ｐゴシック" panose="020B0600070205080204" pitchFamily="50" charset="-128"/>
            </a:rPr>
            <a:t>普通会計決算</a:t>
          </a:r>
          <a:r>
            <a:rPr kumimoji="1" lang="en-US" altLang="ja-JP" sz="2500" b="1">
              <a:latin typeface="ＭＳ Ｐゴシック" panose="020B0600070205080204" pitchFamily="50" charset="-128"/>
              <a:ea typeface="ＭＳ Ｐゴシック" panose="020B0600070205080204" pitchFamily="50" charset="-128"/>
            </a:rPr>
            <a:t>)</a:t>
          </a:r>
          <a:endParaRPr kumimoji="1" lang="ja-JP" altLang="en-US" sz="2500" b="1">
            <a:latin typeface="ＭＳ Ｐゴシック" panose="020B0600070205080204" pitchFamily="50" charset="-128"/>
            <a:ea typeface="ＭＳ Ｐゴシック" panose="020B0600070205080204" pitchFamily="50" charset="-128"/>
          </a:endParaRPr>
        </a:p>
      </xdr:txBody>
    </xdr:sp>
    <xdr:clientData/>
  </xdr:twoCellAnchor>
  <xdr:twoCellAnchor>
    <xdr:from>
      <xdr:col>41</xdr:col>
      <xdr:colOff>698500</xdr:colOff>
      <xdr:row>0</xdr:row>
      <xdr:rowOff>0</xdr:rowOff>
    </xdr:from>
    <xdr:to>
      <xdr:col>43</xdr:col>
      <xdr:colOff>1092200</xdr:colOff>
      <xdr:row>2</xdr:row>
      <xdr:rowOff>38100</xdr:rowOff>
    </xdr:to>
    <xdr:sp macro=""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708025</xdr:colOff>
      <xdr:row>0</xdr:row>
      <xdr:rowOff>12700</xdr:rowOff>
    </xdr:from>
    <xdr:to>
      <xdr:col>43</xdr:col>
      <xdr:colOff>1076325</xdr:colOff>
      <xdr:row>2</xdr:row>
      <xdr:rowOff>25400</xdr:rowOff>
    </xdr:to>
    <xdr:sp macro=""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720725</xdr:colOff>
      <xdr:row>0</xdr:row>
      <xdr:rowOff>31750</xdr:rowOff>
    </xdr:from>
    <xdr:to>
      <xdr:col>43</xdr:col>
      <xdr:colOff>1056639</xdr:colOff>
      <xdr:row>2</xdr:row>
      <xdr:rowOff>12700</xdr:rowOff>
    </xdr:to>
    <xdr:sp macro=""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39</xdr:col>
      <xdr:colOff>1066800</xdr:colOff>
      <xdr:row>0</xdr:row>
      <xdr:rowOff>0</xdr:rowOff>
    </xdr:from>
    <xdr:to>
      <xdr:col>41</xdr:col>
      <xdr:colOff>501650</xdr:colOff>
      <xdr:row>2</xdr:row>
      <xdr:rowOff>38100</xdr:rowOff>
    </xdr:to>
    <xdr:sp macro=""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1092200</xdr:colOff>
      <xdr:row>0</xdr:row>
      <xdr:rowOff>12700</xdr:rowOff>
    </xdr:from>
    <xdr:to>
      <xdr:col>41</xdr:col>
      <xdr:colOff>482600</xdr:colOff>
      <xdr:row>2</xdr:row>
      <xdr:rowOff>25400</xdr:rowOff>
    </xdr:to>
    <xdr:sp macro=""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1117600</xdr:colOff>
      <xdr:row>0</xdr:row>
      <xdr:rowOff>31750</xdr:rowOff>
    </xdr:from>
    <xdr:to>
      <xdr:col>41</xdr:col>
      <xdr:colOff>450850</xdr:colOff>
      <xdr:row>2</xdr:row>
      <xdr:rowOff>12700</xdr:rowOff>
    </xdr:to>
    <xdr:sp macro=""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令和</a:t>
          </a:r>
          <a:r>
            <a:rPr kumimoji="1" lang="en-US" altLang="ja-JP" sz="1250" b="1">
              <a:solidFill>
                <a:srgbClr val="FFFFFF"/>
              </a:solidFill>
              <a:latin typeface="ＭＳ ゴシック" panose="020B0609070205080204" pitchFamily="49" charset="-128"/>
              <a:ea typeface="ＭＳ ゴシック" panose="020B0609070205080204" pitchFamily="49" charset="-128"/>
            </a:rPr>
            <a:t>2</a:t>
          </a:r>
          <a:r>
            <a:rPr kumimoji="1" lang="ja-JP" altLang="en-US" sz="125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11</xdr:col>
      <xdr:colOff>63500</xdr:colOff>
      <xdr:row>63</xdr:row>
      <xdr:rowOff>28575</xdr:rowOff>
    </xdr:from>
    <xdr:to>
      <xdr:col>33</xdr:col>
      <xdr:colOff>114300</xdr:colOff>
      <xdr:row>64</xdr:row>
      <xdr:rowOff>111125</xdr:rowOff>
    </xdr:to>
    <xdr:sp macro=""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63500</xdr:colOff>
      <xdr:row>63</xdr:row>
      <xdr:rowOff>66675</xdr:rowOff>
    </xdr:from>
    <xdr:to>
      <xdr:col>21</xdr:col>
      <xdr:colOff>0</xdr:colOff>
      <xdr:row>64</xdr:row>
      <xdr:rowOff>149225</xdr:rowOff>
    </xdr:to>
    <xdr:sp macro=""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当該団体値</a:t>
          </a:r>
        </a:p>
      </xdr:txBody>
    </xdr:sp>
    <xdr:clientData/>
  </xdr:twoCellAnchor>
  <xdr:twoCellAnchor>
    <xdr:from>
      <xdr:col>12</xdr:col>
      <xdr:colOff>127000</xdr:colOff>
      <xdr:row>63</xdr:row>
      <xdr:rowOff>155575</xdr:rowOff>
    </xdr:from>
    <xdr:to>
      <xdr:col>14</xdr:col>
      <xdr:colOff>38100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13</xdr:col>
      <xdr:colOff>38100</xdr:colOff>
      <xdr:row>63</xdr:row>
      <xdr:rowOff>104775</xdr:rowOff>
    </xdr:from>
    <xdr:to>
      <xdr:col>13</xdr:col>
      <xdr:colOff>139700</xdr:colOff>
      <xdr:row>64</xdr:row>
      <xdr:rowOff>34925</xdr:rowOff>
    </xdr:to>
    <xdr:sp macro="" textlink="">
      <xdr:nvSpPr>
        <xdr:cNvPr id="13" name="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23</xdr:col>
      <xdr:colOff>101600</xdr:colOff>
      <xdr:row>63</xdr:row>
      <xdr:rowOff>104775</xdr:rowOff>
    </xdr:from>
    <xdr:to>
      <xdr:col>24</xdr:col>
      <xdr:colOff>12700</xdr:colOff>
      <xdr:row>64</xdr:row>
      <xdr:rowOff>34925</xdr:rowOff>
    </xdr:to>
    <xdr:sp macro="" textlink="">
      <xdr:nvSpPr>
        <xdr:cNvPr id="14" name="フローチャート: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24</xdr:col>
      <xdr:colOff>139700</xdr:colOff>
      <xdr:row>63</xdr:row>
      <xdr:rowOff>66675</xdr:rowOff>
    </xdr:from>
    <xdr:to>
      <xdr:col>31</xdr:col>
      <xdr:colOff>76200</xdr:colOff>
      <xdr:row>64</xdr:row>
      <xdr:rowOff>149225</xdr:rowOff>
    </xdr:to>
    <xdr:sp macro=""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類似団体内平均値</a:t>
          </a:r>
        </a:p>
      </xdr:txBody>
    </xdr:sp>
    <xdr:clientData/>
  </xdr:twoCellAnchor>
  <xdr:twoCellAnchor>
    <xdr:from>
      <xdr:col>11</xdr:col>
      <xdr:colOff>63500</xdr:colOff>
      <xdr:row>6</xdr:row>
      <xdr:rowOff>3175</xdr:rowOff>
    </xdr:from>
    <xdr:to>
      <xdr:col>33</xdr:col>
      <xdr:colOff>114300</xdr:colOff>
      <xdr:row>7</xdr:row>
      <xdr:rowOff>85725</xdr:rowOff>
    </xdr:to>
    <xdr:sp macro=""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6</xdr:row>
      <xdr:rowOff>3175</xdr:rowOff>
    </xdr:from>
    <xdr:to>
      <xdr:col>7</xdr:col>
      <xdr:colOff>127000</xdr:colOff>
      <xdr:row>12</xdr:row>
      <xdr:rowOff>117475</xdr:rowOff>
    </xdr:to>
    <xdr:sp macro=""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6</xdr:row>
      <xdr:rowOff>117475</xdr:rowOff>
    </xdr:from>
    <xdr:to>
      <xdr:col>9</xdr:col>
      <xdr:colOff>12700</xdr:colOff>
      <xdr:row>8</xdr:row>
      <xdr:rowOff>28575</xdr:rowOff>
    </xdr:to>
    <xdr:sp macro=""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8</xdr:row>
      <xdr:rowOff>41275</xdr:rowOff>
    </xdr:from>
    <xdr:to>
      <xdr:col>9</xdr:col>
      <xdr:colOff>12700</xdr:colOff>
      <xdr:row>9</xdr:row>
      <xdr:rowOff>123825</xdr:rowOff>
    </xdr:to>
    <xdr:sp macro=""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10</xdr:row>
      <xdr:rowOff>3175</xdr:rowOff>
    </xdr:from>
    <xdr:to>
      <xdr:col>9</xdr:col>
      <xdr:colOff>12700</xdr:colOff>
      <xdr:row>13</xdr:row>
      <xdr:rowOff>123825</xdr:rowOff>
    </xdr:to>
    <xdr:sp macro=""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7</xdr:row>
      <xdr:rowOff>9525</xdr:rowOff>
    </xdr:from>
    <xdr:to>
      <xdr:col>1</xdr:col>
      <xdr:colOff>177800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9</xdr:row>
      <xdr:rowOff>123825</xdr:rowOff>
    </xdr:from>
    <xdr:to>
      <xdr:col>1</xdr:col>
      <xdr:colOff>92075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9</xdr:row>
      <xdr:rowOff>123825</xdr:rowOff>
    </xdr:from>
    <xdr:to>
      <xdr:col>1</xdr:col>
      <xdr:colOff>177800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11</xdr:row>
      <xdr:rowOff>19050</xdr:rowOff>
    </xdr:from>
    <xdr:to>
      <xdr:col>1</xdr:col>
      <xdr:colOff>92075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11</xdr:row>
      <xdr:rowOff>161925</xdr:rowOff>
    </xdr:from>
    <xdr:to>
      <xdr:col>1</xdr:col>
      <xdr:colOff>177800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6</xdr:row>
      <xdr:rowOff>130175</xdr:rowOff>
    </xdr:from>
    <xdr:to>
      <xdr:col>1</xdr:col>
      <xdr:colOff>142875</xdr:colOff>
      <xdr:row>7</xdr:row>
      <xdr:rowOff>60325</xdr:rowOff>
    </xdr:to>
    <xdr:sp macro="" textlink="">
      <xdr:nvSpPr>
        <xdr:cNvPr id="26" name="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8</xdr:row>
      <xdr:rowOff>53975</xdr:rowOff>
    </xdr:from>
    <xdr:to>
      <xdr:col>1</xdr:col>
      <xdr:colOff>142875</xdr:colOff>
      <xdr:row>8</xdr:row>
      <xdr:rowOff>155575</xdr:rowOff>
    </xdr:to>
    <xdr:sp macro="" textlink="">
      <xdr:nvSpPr>
        <xdr:cNvPr id="27" name="フローチャート: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9</xdr:row>
      <xdr:rowOff>60325</xdr:rowOff>
    </xdr:from>
    <xdr:to>
      <xdr:col>33</xdr:col>
      <xdr:colOff>114300</xdr:colOff>
      <xdr:row>22</xdr:row>
      <xdr:rowOff>117475</xdr:rowOff>
    </xdr:to>
    <xdr:sp macro=""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7</xdr:row>
      <xdr:rowOff>22225</xdr:rowOff>
    </xdr:from>
    <xdr:ext cx="411266" cy="275717"/>
    <xdr:sp macro=""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22</xdr:row>
      <xdr:rowOff>117475</xdr:rowOff>
    </xdr:from>
    <xdr:to>
      <xdr:col>33</xdr:col>
      <xdr:colOff>114300</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21</xdr:row>
      <xdr:rowOff>146702</xdr:rowOff>
    </xdr:from>
    <xdr:ext cx="762000" cy="259045"/>
    <xdr:sp macro="" textlink="">
      <xdr:nvSpPr>
        <xdr:cNvPr id="31" name="テキスト ボックス 30"/>
        <xdr:cNvSpPr txBox="1"/>
      </xdr:nvSpPr>
      <xdr:spPr>
        <a:xfrm>
          <a:off x="13843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20</xdr:row>
      <xdr:rowOff>133803</xdr:rowOff>
    </xdr:from>
    <xdr:to>
      <xdr:col>33</xdr:col>
      <xdr:colOff>114300</xdr:colOff>
      <xdr:row>20</xdr:row>
      <xdr:rowOff>133803</xdr:rowOff>
    </xdr:to>
    <xdr:cxnSp macro="">
      <xdr:nvCxnSpPr>
        <xdr:cNvPr id="32" name="直線コネクタ 31"/>
        <xdr:cNvCxnSpPr/>
      </xdr:nvCxnSpPr>
      <xdr:spPr bwMode="auto">
        <a:xfrm>
          <a:off x="2159000" y="36104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19</xdr:row>
      <xdr:rowOff>163030</xdr:rowOff>
    </xdr:from>
    <xdr:ext cx="762000" cy="259045"/>
    <xdr:sp macro="" textlink="">
      <xdr:nvSpPr>
        <xdr:cNvPr id="33" name="テキスト ボックス 32"/>
        <xdr:cNvSpPr txBox="1"/>
      </xdr:nvSpPr>
      <xdr:spPr>
        <a:xfrm>
          <a:off x="1384300" y="3468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18</xdr:row>
      <xdr:rowOff>150132</xdr:rowOff>
    </xdr:from>
    <xdr:to>
      <xdr:col>33</xdr:col>
      <xdr:colOff>114300</xdr:colOff>
      <xdr:row>18</xdr:row>
      <xdr:rowOff>150132</xdr:rowOff>
    </xdr:to>
    <xdr:cxnSp macro="">
      <xdr:nvCxnSpPr>
        <xdr:cNvPr id="34" name="直線コネクタ 33"/>
        <xdr:cNvCxnSpPr/>
      </xdr:nvCxnSpPr>
      <xdr:spPr bwMode="auto">
        <a:xfrm>
          <a:off x="2159000" y="32838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18</xdr:row>
      <xdr:rowOff>7909</xdr:rowOff>
    </xdr:from>
    <xdr:ext cx="762000" cy="259045"/>
    <xdr:sp macro="" textlink="">
      <xdr:nvSpPr>
        <xdr:cNvPr id="35" name="テキスト ボックス 34"/>
        <xdr:cNvSpPr txBox="1"/>
      </xdr:nvSpPr>
      <xdr:spPr>
        <a:xfrm>
          <a:off x="1384300" y="3141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16</xdr:row>
      <xdr:rowOff>166461</xdr:rowOff>
    </xdr:from>
    <xdr:to>
      <xdr:col>33</xdr:col>
      <xdr:colOff>114300</xdr:colOff>
      <xdr:row>16</xdr:row>
      <xdr:rowOff>166461</xdr:rowOff>
    </xdr:to>
    <xdr:cxnSp macro="">
      <xdr:nvCxnSpPr>
        <xdr:cNvPr id="36" name="直線コネクタ 35"/>
        <xdr:cNvCxnSpPr/>
      </xdr:nvCxnSpPr>
      <xdr:spPr bwMode="auto">
        <a:xfrm>
          <a:off x="2159000" y="2957286"/>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16</xdr:row>
      <xdr:rowOff>24238</xdr:rowOff>
    </xdr:from>
    <xdr:ext cx="762000" cy="259045"/>
    <xdr:sp macro="" textlink="">
      <xdr:nvSpPr>
        <xdr:cNvPr id="37" name="テキスト ボックス 36"/>
        <xdr:cNvSpPr txBox="1"/>
      </xdr:nvSpPr>
      <xdr:spPr>
        <a:xfrm>
          <a:off x="1384300" y="28150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15</xdr:row>
      <xdr:rowOff>11339</xdr:rowOff>
    </xdr:from>
    <xdr:to>
      <xdr:col>33</xdr:col>
      <xdr:colOff>114300</xdr:colOff>
      <xdr:row>15</xdr:row>
      <xdr:rowOff>11339</xdr:rowOff>
    </xdr:to>
    <xdr:cxnSp macro="">
      <xdr:nvCxnSpPr>
        <xdr:cNvPr id="38" name="直線コネクタ 37"/>
        <xdr:cNvCxnSpPr/>
      </xdr:nvCxnSpPr>
      <xdr:spPr bwMode="auto">
        <a:xfrm>
          <a:off x="2159000" y="2630714"/>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14</xdr:row>
      <xdr:rowOff>40566</xdr:rowOff>
    </xdr:from>
    <xdr:ext cx="762000" cy="259045"/>
    <xdr:sp macro="" textlink="">
      <xdr:nvSpPr>
        <xdr:cNvPr id="39" name="テキスト ボックス 38"/>
        <xdr:cNvSpPr txBox="1"/>
      </xdr:nvSpPr>
      <xdr:spPr>
        <a:xfrm>
          <a:off x="1384300" y="2488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13</xdr:row>
      <xdr:rowOff>27668</xdr:rowOff>
    </xdr:from>
    <xdr:to>
      <xdr:col>33</xdr:col>
      <xdr:colOff>114300</xdr:colOff>
      <xdr:row>13</xdr:row>
      <xdr:rowOff>27668</xdr:rowOff>
    </xdr:to>
    <xdr:cxnSp macro="">
      <xdr:nvCxnSpPr>
        <xdr:cNvPr id="40" name="直線コネクタ 39"/>
        <xdr:cNvCxnSpPr/>
      </xdr:nvCxnSpPr>
      <xdr:spPr bwMode="auto">
        <a:xfrm>
          <a:off x="2159000" y="23041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12</xdr:row>
      <xdr:rowOff>56895</xdr:rowOff>
    </xdr:from>
    <xdr:ext cx="762000" cy="259045"/>
    <xdr:sp macro="" textlink="">
      <xdr:nvSpPr>
        <xdr:cNvPr id="41" name="テキスト ボックス 40"/>
        <xdr:cNvSpPr txBox="1"/>
      </xdr:nvSpPr>
      <xdr:spPr>
        <a:xfrm>
          <a:off x="1384300" y="2161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11</xdr:row>
      <xdr:rowOff>43996</xdr:rowOff>
    </xdr:from>
    <xdr:to>
      <xdr:col>33</xdr:col>
      <xdr:colOff>114300</xdr:colOff>
      <xdr:row>11</xdr:row>
      <xdr:rowOff>43996</xdr:rowOff>
    </xdr:to>
    <xdr:cxnSp macro="">
      <xdr:nvCxnSpPr>
        <xdr:cNvPr id="42" name="直線コネクタ 41"/>
        <xdr:cNvCxnSpPr/>
      </xdr:nvCxnSpPr>
      <xdr:spPr bwMode="auto">
        <a:xfrm>
          <a:off x="2159000" y="1977571"/>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10</xdr:row>
      <xdr:rowOff>73223</xdr:rowOff>
    </xdr:from>
    <xdr:ext cx="762000" cy="259045"/>
    <xdr:sp macro="" textlink="">
      <xdr:nvSpPr>
        <xdr:cNvPr id="43" name="テキスト ボックス 42"/>
        <xdr:cNvSpPr txBox="1"/>
      </xdr:nvSpPr>
      <xdr:spPr>
        <a:xfrm>
          <a:off x="1384300" y="1835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9</xdr:row>
      <xdr:rowOff>60325</xdr:rowOff>
    </xdr:to>
    <xdr:cxnSp macro="">
      <xdr:nvCxnSpPr>
        <xdr:cNvPr id="44" name="直線コネクタ 43"/>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8</xdr:row>
      <xdr:rowOff>89552</xdr:rowOff>
    </xdr:from>
    <xdr:ext cx="762000" cy="259045"/>
    <xdr:sp macro="" textlink="">
      <xdr:nvSpPr>
        <xdr:cNvPr id="45" name="テキスト ボックス 44"/>
        <xdr:cNvSpPr txBox="1"/>
      </xdr:nvSpPr>
      <xdr:spPr>
        <a:xfrm>
          <a:off x="13843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22</xdr:row>
      <xdr:rowOff>117475</xdr:rowOff>
    </xdr:to>
    <xdr:sp macro="" textlink="">
      <xdr:nvSpPr>
        <xdr:cNvPr id="46"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12</xdr:row>
      <xdr:rowOff>20037</xdr:rowOff>
    </xdr:from>
    <xdr:to>
      <xdr:col>29</xdr:col>
      <xdr:colOff>127000</xdr:colOff>
      <xdr:row>19</xdr:row>
      <xdr:rowOff>84731</xdr:rowOff>
    </xdr:to>
    <xdr:cxnSp macro="">
      <xdr:nvCxnSpPr>
        <xdr:cNvPr id="47" name="直線コネクタ 46"/>
        <xdr:cNvCxnSpPr/>
      </xdr:nvCxnSpPr>
      <xdr:spPr bwMode="auto">
        <a:xfrm flipV="1">
          <a:off x="5651500" y="2125062"/>
          <a:ext cx="0" cy="1264844"/>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19</xdr:row>
      <xdr:rowOff>56808</xdr:rowOff>
    </xdr:from>
    <xdr:ext cx="762000" cy="259045"/>
    <xdr:sp macro="" textlink="">
      <xdr:nvSpPr>
        <xdr:cNvPr id="48" name="人口1人当たり決算額の推移最小値テキスト130"/>
        <xdr:cNvSpPr txBox="1"/>
      </xdr:nvSpPr>
      <xdr:spPr>
        <a:xfrm>
          <a:off x="5740400" y="336198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50,258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19</xdr:row>
      <xdr:rowOff>84731</xdr:rowOff>
    </xdr:from>
    <xdr:to>
      <xdr:col>30</xdr:col>
      <xdr:colOff>25400</xdr:colOff>
      <xdr:row>19</xdr:row>
      <xdr:rowOff>84731</xdr:rowOff>
    </xdr:to>
    <xdr:cxnSp macro="">
      <xdr:nvCxnSpPr>
        <xdr:cNvPr id="49" name="直線コネクタ 48"/>
        <xdr:cNvCxnSpPr/>
      </xdr:nvCxnSpPr>
      <xdr:spPr bwMode="auto">
        <a:xfrm>
          <a:off x="5562600" y="3389906"/>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10</xdr:row>
      <xdr:rowOff>106414</xdr:rowOff>
    </xdr:from>
    <xdr:ext cx="762000" cy="259045"/>
    <xdr:sp macro="" textlink="">
      <xdr:nvSpPr>
        <xdr:cNvPr id="50" name="人口1人当たり決算額の推移最大値テキスト130"/>
        <xdr:cNvSpPr txBox="1"/>
      </xdr:nvSpPr>
      <xdr:spPr>
        <a:xfrm>
          <a:off x="5740400" y="186853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166,451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12</xdr:row>
      <xdr:rowOff>20037</xdr:rowOff>
    </xdr:from>
    <xdr:to>
      <xdr:col>30</xdr:col>
      <xdr:colOff>25400</xdr:colOff>
      <xdr:row>12</xdr:row>
      <xdr:rowOff>20037</xdr:rowOff>
    </xdr:to>
    <xdr:cxnSp macro="">
      <xdr:nvCxnSpPr>
        <xdr:cNvPr id="51" name="直線コネクタ 50"/>
        <xdr:cNvCxnSpPr/>
      </xdr:nvCxnSpPr>
      <xdr:spPr bwMode="auto">
        <a:xfrm>
          <a:off x="5562600" y="2125062"/>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18</xdr:row>
      <xdr:rowOff>143851</xdr:rowOff>
    </xdr:from>
    <xdr:to>
      <xdr:col>29</xdr:col>
      <xdr:colOff>127000</xdr:colOff>
      <xdr:row>18</xdr:row>
      <xdr:rowOff>159842</xdr:rowOff>
    </xdr:to>
    <xdr:cxnSp macro="">
      <xdr:nvCxnSpPr>
        <xdr:cNvPr id="52" name="直線コネクタ 51"/>
        <xdr:cNvCxnSpPr/>
      </xdr:nvCxnSpPr>
      <xdr:spPr bwMode="auto">
        <a:xfrm flipV="1">
          <a:off x="5003800" y="3277576"/>
          <a:ext cx="647700" cy="1599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17</xdr:row>
      <xdr:rowOff>64762</xdr:rowOff>
    </xdr:from>
    <xdr:ext cx="762000" cy="259045"/>
    <xdr:sp macro="" textlink="">
      <xdr:nvSpPr>
        <xdr:cNvPr id="53" name="人口1人当たり決算額の推移平均値テキスト130"/>
        <xdr:cNvSpPr txBox="1"/>
      </xdr:nvSpPr>
      <xdr:spPr>
        <a:xfrm>
          <a:off x="5740400" y="302703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64,694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18</xdr:row>
      <xdr:rowOff>48235</xdr:rowOff>
    </xdr:from>
    <xdr:to>
      <xdr:col>29</xdr:col>
      <xdr:colOff>177800</xdr:colOff>
      <xdr:row>18</xdr:row>
      <xdr:rowOff>149835</xdr:rowOff>
    </xdr:to>
    <xdr:sp macro="" textlink="">
      <xdr:nvSpPr>
        <xdr:cNvPr id="54" name="フローチャート: 判断 53"/>
        <xdr:cNvSpPr/>
      </xdr:nvSpPr>
      <xdr:spPr bwMode="auto">
        <a:xfrm>
          <a:off x="5600700" y="318196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18</xdr:row>
      <xdr:rowOff>158808</xdr:rowOff>
    </xdr:from>
    <xdr:to>
      <xdr:col>26</xdr:col>
      <xdr:colOff>50800</xdr:colOff>
      <xdr:row>18</xdr:row>
      <xdr:rowOff>159842</xdr:rowOff>
    </xdr:to>
    <xdr:cxnSp macro="">
      <xdr:nvCxnSpPr>
        <xdr:cNvPr id="55" name="直線コネクタ 54"/>
        <xdr:cNvCxnSpPr/>
      </xdr:nvCxnSpPr>
      <xdr:spPr bwMode="auto">
        <a:xfrm>
          <a:off x="4305300" y="3292533"/>
          <a:ext cx="698500" cy="103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18</xdr:row>
      <xdr:rowOff>64509</xdr:rowOff>
    </xdr:from>
    <xdr:to>
      <xdr:col>26</xdr:col>
      <xdr:colOff>101600</xdr:colOff>
      <xdr:row>18</xdr:row>
      <xdr:rowOff>166108</xdr:rowOff>
    </xdr:to>
    <xdr:sp macro="" textlink="">
      <xdr:nvSpPr>
        <xdr:cNvPr id="56" name="フローチャート: 判断 55"/>
        <xdr:cNvSpPr/>
      </xdr:nvSpPr>
      <xdr:spPr bwMode="auto">
        <a:xfrm>
          <a:off x="4953000" y="3198234"/>
          <a:ext cx="101600" cy="101599"/>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17</xdr:row>
      <xdr:rowOff>4836</xdr:rowOff>
    </xdr:from>
    <xdr:ext cx="736600" cy="259045"/>
    <xdr:sp macro="" textlink="">
      <xdr:nvSpPr>
        <xdr:cNvPr id="57" name="テキスト ボックス 56"/>
        <xdr:cNvSpPr txBox="1"/>
      </xdr:nvSpPr>
      <xdr:spPr>
        <a:xfrm>
          <a:off x="4622800" y="296711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63,199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18</xdr:row>
      <xdr:rowOff>156043</xdr:rowOff>
    </xdr:from>
    <xdr:to>
      <xdr:col>22</xdr:col>
      <xdr:colOff>114300</xdr:colOff>
      <xdr:row>18</xdr:row>
      <xdr:rowOff>158808</xdr:rowOff>
    </xdr:to>
    <xdr:cxnSp macro="">
      <xdr:nvCxnSpPr>
        <xdr:cNvPr id="58" name="直線コネクタ 57"/>
        <xdr:cNvCxnSpPr/>
      </xdr:nvCxnSpPr>
      <xdr:spPr bwMode="auto">
        <a:xfrm>
          <a:off x="3606800" y="3289768"/>
          <a:ext cx="698500" cy="276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18</xdr:row>
      <xdr:rowOff>69952</xdr:rowOff>
    </xdr:from>
    <xdr:to>
      <xdr:col>22</xdr:col>
      <xdr:colOff>165100</xdr:colOff>
      <xdr:row>19</xdr:row>
      <xdr:rowOff>102</xdr:rowOff>
    </xdr:to>
    <xdr:sp macro="" textlink="">
      <xdr:nvSpPr>
        <xdr:cNvPr id="59" name="フローチャート: 判断 58"/>
        <xdr:cNvSpPr/>
      </xdr:nvSpPr>
      <xdr:spPr bwMode="auto">
        <a:xfrm>
          <a:off x="4254500" y="320367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17</xdr:row>
      <xdr:rowOff>10279</xdr:rowOff>
    </xdr:from>
    <xdr:ext cx="762000" cy="259045"/>
    <xdr:sp macro="" textlink="">
      <xdr:nvSpPr>
        <xdr:cNvPr id="60" name="テキスト ボックス 59"/>
        <xdr:cNvSpPr txBox="1"/>
      </xdr:nvSpPr>
      <xdr:spPr>
        <a:xfrm>
          <a:off x="3924300" y="29725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62,699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18</xdr:row>
      <xdr:rowOff>154976</xdr:rowOff>
    </xdr:from>
    <xdr:to>
      <xdr:col>18</xdr:col>
      <xdr:colOff>177800</xdr:colOff>
      <xdr:row>18</xdr:row>
      <xdr:rowOff>156043</xdr:rowOff>
    </xdr:to>
    <xdr:cxnSp macro="">
      <xdr:nvCxnSpPr>
        <xdr:cNvPr id="61" name="直線コネクタ 60"/>
        <xdr:cNvCxnSpPr/>
      </xdr:nvCxnSpPr>
      <xdr:spPr bwMode="auto">
        <a:xfrm>
          <a:off x="2908300" y="3288701"/>
          <a:ext cx="698500" cy="1067"/>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18</xdr:row>
      <xdr:rowOff>54810</xdr:rowOff>
    </xdr:from>
    <xdr:to>
      <xdr:col>19</xdr:col>
      <xdr:colOff>38100</xdr:colOff>
      <xdr:row>18</xdr:row>
      <xdr:rowOff>156410</xdr:rowOff>
    </xdr:to>
    <xdr:sp macro="" textlink="">
      <xdr:nvSpPr>
        <xdr:cNvPr id="62" name="フローチャート: 判断 61"/>
        <xdr:cNvSpPr/>
      </xdr:nvSpPr>
      <xdr:spPr bwMode="auto">
        <a:xfrm>
          <a:off x="3556000" y="318853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16</xdr:row>
      <xdr:rowOff>166587</xdr:rowOff>
    </xdr:from>
    <xdr:ext cx="762000" cy="259045"/>
    <xdr:sp macro="" textlink="">
      <xdr:nvSpPr>
        <xdr:cNvPr id="63" name="テキスト ボックス 62"/>
        <xdr:cNvSpPr txBox="1"/>
      </xdr:nvSpPr>
      <xdr:spPr>
        <a:xfrm>
          <a:off x="3225800" y="29574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64,090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18</xdr:row>
      <xdr:rowOff>48812</xdr:rowOff>
    </xdr:from>
    <xdr:to>
      <xdr:col>15</xdr:col>
      <xdr:colOff>101600</xdr:colOff>
      <xdr:row>18</xdr:row>
      <xdr:rowOff>150412</xdr:rowOff>
    </xdr:to>
    <xdr:sp macro="" textlink="">
      <xdr:nvSpPr>
        <xdr:cNvPr id="64" name="フローチャート: 判断 63"/>
        <xdr:cNvSpPr/>
      </xdr:nvSpPr>
      <xdr:spPr bwMode="auto">
        <a:xfrm>
          <a:off x="2857500" y="318253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16</xdr:row>
      <xdr:rowOff>160589</xdr:rowOff>
    </xdr:from>
    <xdr:ext cx="762000" cy="259045"/>
    <xdr:sp macro="" textlink="">
      <xdr:nvSpPr>
        <xdr:cNvPr id="65" name="テキスト ボックス 64"/>
        <xdr:cNvSpPr txBox="1"/>
      </xdr:nvSpPr>
      <xdr:spPr>
        <a:xfrm>
          <a:off x="2527300" y="29514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64,641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22</xdr:row>
      <xdr:rowOff>140352</xdr:rowOff>
    </xdr:from>
    <xdr:ext cx="762000" cy="259045"/>
    <xdr:sp macro="" textlink="">
      <xdr:nvSpPr>
        <xdr:cNvPr id="66" name="テキスト ボックス 65"/>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22</xdr:row>
      <xdr:rowOff>140352</xdr:rowOff>
    </xdr:from>
    <xdr:ext cx="762000" cy="259045"/>
    <xdr:sp macro="" textlink="">
      <xdr:nvSpPr>
        <xdr:cNvPr id="67" name="テキスト ボックス 66"/>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22</xdr:row>
      <xdr:rowOff>140352</xdr:rowOff>
    </xdr:from>
    <xdr:ext cx="762000" cy="259045"/>
    <xdr:sp macro="" textlink="">
      <xdr:nvSpPr>
        <xdr:cNvPr id="68" name="テキスト ボックス 67"/>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22</xdr:row>
      <xdr:rowOff>140352</xdr:rowOff>
    </xdr:from>
    <xdr:ext cx="762000" cy="259045"/>
    <xdr:sp macro="" textlink="">
      <xdr:nvSpPr>
        <xdr:cNvPr id="69" name="テキスト ボックス 68"/>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22</xdr:row>
      <xdr:rowOff>140352</xdr:rowOff>
    </xdr:from>
    <xdr:ext cx="762000" cy="259045"/>
    <xdr:sp macro="" textlink="">
      <xdr:nvSpPr>
        <xdr:cNvPr id="70" name="テキスト ボックス 69"/>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18</xdr:row>
      <xdr:rowOff>93051</xdr:rowOff>
    </xdr:from>
    <xdr:to>
      <xdr:col>29</xdr:col>
      <xdr:colOff>177800</xdr:colOff>
      <xdr:row>19</xdr:row>
      <xdr:rowOff>23201</xdr:rowOff>
    </xdr:to>
    <xdr:sp macro="" textlink="">
      <xdr:nvSpPr>
        <xdr:cNvPr id="71" name="楕円 70"/>
        <xdr:cNvSpPr/>
      </xdr:nvSpPr>
      <xdr:spPr bwMode="auto">
        <a:xfrm>
          <a:off x="5600700" y="322677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18</xdr:row>
      <xdr:rowOff>7612</xdr:rowOff>
    </xdr:from>
    <xdr:ext cx="762000" cy="259045"/>
    <xdr:sp macro="" textlink="">
      <xdr:nvSpPr>
        <xdr:cNvPr id="72" name="人口1人当たり決算額の推移該当値テキスト130"/>
        <xdr:cNvSpPr txBox="1"/>
      </xdr:nvSpPr>
      <xdr:spPr>
        <a:xfrm>
          <a:off x="5740400" y="31413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60,577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18</xdr:row>
      <xdr:rowOff>109042</xdr:rowOff>
    </xdr:from>
    <xdr:to>
      <xdr:col>26</xdr:col>
      <xdr:colOff>101600</xdr:colOff>
      <xdr:row>19</xdr:row>
      <xdr:rowOff>39192</xdr:rowOff>
    </xdr:to>
    <xdr:sp macro="" textlink="">
      <xdr:nvSpPr>
        <xdr:cNvPr id="73" name="楕円 72"/>
        <xdr:cNvSpPr/>
      </xdr:nvSpPr>
      <xdr:spPr bwMode="auto">
        <a:xfrm>
          <a:off x="4953000" y="324276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19</xdr:row>
      <xdr:rowOff>23969</xdr:rowOff>
    </xdr:from>
    <xdr:ext cx="736600" cy="259045"/>
    <xdr:sp macro="" textlink="">
      <xdr:nvSpPr>
        <xdr:cNvPr id="74" name="テキスト ボックス 73"/>
        <xdr:cNvSpPr txBox="1"/>
      </xdr:nvSpPr>
      <xdr:spPr>
        <a:xfrm>
          <a:off x="4622800" y="332914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59,108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18</xdr:row>
      <xdr:rowOff>108008</xdr:rowOff>
    </xdr:from>
    <xdr:to>
      <xdr:col>22</xdr:col>
      <xdr:colOff>165100</xdr:colOff>
      <xdr:row>19</xdr:row>
      <xdr:rowOff>38158</xdr:rowOff>
    </xdr:to>
    <xdr:sp macro="" textlink="">
      <xdr:nvSpPr>
        <xdr:cNvPr id="75" name="楕円 74"/>
        <xdr:cNvSpPr/>
      </xdr:nvSpPr>
      <xdr:spPr bwMode="auto">
        <a:xfrm>
          <a:off x="4254500" y="324173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19</xdr:row>
      <xdr:rowOff>22935</xdr:rowOff>
    </xdr:from>
    <xdr:ext cx="762000" cy="259045"/>
    <xdr:sp macro="" textlink="">
      <xdr:nvSpPr>
        <xdr:cNvPr id="76" name="テキスト ボックス 75"/>
        <xdr:cNvSpPr txBox="1"/>
      </xdr:nvSpPr>
      <xdr:spPr>
        <a:xfrm>
          <a:off x="3924300" y="3328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59,203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18</xdr:row>
      <xdr:rowOff>105243</xdr:rowOff>
    </xdr:from>
    <xdr:to>
      <xdr:col>19</xdr:col>
      <xdr:colOff>38100</xdr:colOff>
      <xdr:row>19</xdr:row>
      <xdr:rowOff>35393</xdr:rowOff>
    </xdr:to>
    <xdr:sp macro="" textlink="">
      <xdr:nvSpPr>
        <xdr:cNvPr id="77" name="楕円 76"/>
        <xdr:cNvSpPr/>
      </xdr:nvSpPr>
      <xdr:spPr bwMode="auto">
        <a:xfrm>
          <a:off x="3556000" y="3238968"/>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19</xdr:row>
      <xdr:rowOff>20170</xdr:rowOff>
    </xdr:from>
    <xdr:ext cx="762000" cy="259045"/>
    <xdr:sp macro="" textlink="">
      <xdr:nvSpPr>
        <xdr:cNvPr id="78" name="テキスト ボックス 77"/>
        <xdr:cNvSpPr txBox="1"/>
      </xdr:nvSpPr>
      <xdr:spPr>
        <a:xfrm>
          <a:off x="3225800" y="33253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59,457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18</xdr:row>
      <xdr:rowOff>104176</xdr:rowOff>
    </xdr:from>
    <xdr:to>
      <xdr:col>15</xdr:col>
      <xdr:colOff>101600</xdr:colOff>
      <xdr:row>19</xdr:row>
      <xdr:rowOff>34326</xdr:rowOff>
    </xdr:to>
    <xdr:sp macro="" textlink="">
      <xdr:nvSpPr>
        <xdr:cNvPr id="79" name="楕円 78"/>
        <xdr:cNvSpPr/>
      </xdr:nvSpPr>
      <xdr:spPr bwMode="auto">
        <a:xfrm>
          <a:off x="2857500" y="323790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19</xdr:row>
      <xdr:rowOff>19103</xdr:rowOff>
    </xdr:from>
    <xdr:ext cx="762000" cy="259045"/>
    <xdr:sp macro="" textlink="">
      <xdr:nvSpPr>
        <xdr:cNvPr id="80" name="テキスト ボックス 79"/>
        <xdr:cNvSpPr txBox="1"/>
      </xdr:nvSpPr>
      <xdr:spPr>
        <a:xfrm>
          <a:off x="2527300" y="332427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59,555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29</xdr:row>
      <xdr:rowOff>12700</xdr:rowOff>
    </xdr:from>
    <xdr:to>
      <xdr:col>33</xdr:col>
      <xdr:colOff>114300</xdr:colOff>
      <xdr:row>30</xdr:row>
      <xdr:rowOff>95250</xdr:rowOff>
    </xdr:to>
    <xdr:sp macro="" textlink="">
      <xdr:nvSpPr>
        <xdr:cNvPr id="81" name="正方形/長方形 80"/>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29</xdr:row>
      <xdr:rowOff>12700</xdr:rowOff>
    </xdr:from>
    <xdr:to>
      <xdr:col>7</xdr:col>
      <xdr:colOff>127000</xdr:colOff>
      <xdr:row>33</xdr:row>
      <xdr:rowOff>298450</xdr:rowOff>
    </xdr:to>
    <xdr:sp macro="" textlink="">
      <xdr:nvSpPr>
        <xdr:cNvPr id="82" name="角丸四角形 81"/>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29</xdr:row>
      <xdr:rowOff>127000</xdr:rowOff>
    </xdr:from>
    <xdr:to>
      <xdr:col>9</xdr:col>
      <xdr:colOff>12700</xdr:colOff>
      <xdr:row>31</xdr:row>
      <xdr:rowOff>38100</xdr:rowOff>
    </xdr:to>
    <xdr:sp macro="" textlink="">
      <xdr:nvSpPr>
        <xdr:cNvPr id="83" name="正方形/長方形 82"/>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31</xdr:row>
      <xdr:rowOff>50800</xdr:rowOff>
    </xdr:from>
    <xdr:to>
      <xdr:col>9</xdr:col>
      <xdr:colOff>12700</xdr:colOff>
      <xdr:row>31</xdr:row>
      <xdr:rowOff>304800</xdr:rowOff>
    </xdr:to>
    <xdr:sp macro="" textlink="">
      <xdr:nvSpPr>
        <xdr:cNvPr id="84" name="正方形/長方形 83"/>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32</xdr:row>
      <xdr:rowOff>12700</xdr:rowOff>
    </xdr:from>
    <xdr:to>
      <xdr:col>9</xdr:col>
      <xdr:colOff>12700</xdr:colOff>
      <xdr:row>34</xdr:row>
      <xdr:rowOff>133350</xdr:rowOff>
    </xdr:to>
    <xdr:sp macro="" textlink="">
      <xdr:nvSpPr>
        <xdr:cNvPr id="85" name="正方形/長方形 84"/>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30</xdr:row>
      <xdr:rowOff>19050</xdr:rowOff>
    </xdr:from>
    <xdr:to>
      <xdr:col>1</xdr:col>
      <xdr:colOff>177800</xdr:colOff>
      <xdr:row>30</xdr:row>
      <xdr:rowOff>19050</xdr:rowOff>
    </xdr:to>
    <xdr:cxnSp macro="">
      <xdr:nvCxnSpPr>
        <xdr:cNvPr id="86" name="直線コネクタ 85"/>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31</xdr:row>
      <xdr:rowOff>304800</xdr:rowOff>
    </xdr:from>
    <xdr:to>
      <xdr:col>1</xdr:col>
      <xdr:colOff>92075</xdr:colOff>
      <xdr:row>32</xdr:row>
      <xdr:rowOff>101600</xdr:rowOff>
    </xdr:to>
    <xdr:cxnSp macro="">
      <xdr:nvCxnSpPr>
        <xdr:cNvPr id="87" name="直線コネクタ 86"/>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31</xdr:row>
      <xdr:rowOff>304800</xdr:rowOff>
    </xdr:from>
    <xdr:to>
      <xdr:col>1</xdr:col>
      <xdr:colOff>177800</xdr:colOff>
      <xdr:row>31</xdr:row>
      <xdr:rowOff>304800</xdr:rowOff>
    </xdr:to>
    <xdr:cxnSp macro="">
      <xdr:nvCxnSpPr>
        <xdr:cNvPr id="88" name="直線コネクタ 87"/>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33</xdr:row>
      <xdr:rowOff>28575</xdr:rowOff>
    </xdr:from>
    <xdr:to>
      <xdr:col>1</xdr:col>
      <xdr:colOff>92075</xdr:colOff>
      <xdr:row>33</xdr:row>
      <xdr:rowOff>168275</xdr:rowOff>
    </xdr:to>
    <xdr:cxnSp macro="">
      <xdr:nvCxnSpPr>
        <xdr:cNvPr id="89" name="直線コネクタ 88"/>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33</xdr:row>
      <xdr:rowOff>171450</xdr:rowOff>
    </xdr:from>
    <xdr:to>
      <xdr:col>1</xdr:col>
      <xdr:colOff>177800</xdr:colOff>
      <xdr:row>33</xdr:row>
      <xdr:rowOff>171450</xdr:rowOff>
    </xdr:to>
    <xdr:cxnSp macro="">
      <xdr:nvCxnSpPr>
        <xdr:cNvPr id="90" name="直線コネクタ 89"/>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29</xdr:row>
      <xdr:rowOff>139700</xdr:rowOff>
    </xdr:from>
    <xdr:to>
      <xdr:col>1</xdr:col>
      <xdr:colOff>142875</xdr:colOff>
      <xdr:row>30</xdr:row>
      <xdr:rowOff>69850</xdr:rowOff>
    </xdr:to>
    <xdr:sp macro="" textlink="">
      <xdr:nvSpPr>
        <xdr:cNvPr id="91" name="楕円 90"/>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31</xdr:row>
      <xdr:rowOff>63500</xdr:rowOff>
    </xdr:from>
    <xdr:to>
      <xdr:col>1</xdr:col>
      <xdr:colOff>142875</xdr:colOff>
      <xdr:row>31</xdr:row>
      <xdr:rowOff>165100</xdr:rowOff>
    </xdr:to>
    <xdr:sp macro="" textlink="">
      <xdr:nvSpPr>
        <xdr:cNvPr id="92" name="フローチャート: 判断 91"/>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31</xdr:row>
      <xdr:rowOff>241300</xdr:rowOff>
    </xdr:from>
    <xdr:to>
      <xdr:col>33</xdr:col>
      <xdr:colOff>114300</xdr:colOff>
      <xdr:row>39</xdr:row>
      <xdr:rowOff>298450</xdr:rowOff>
    </xdr:to>
    <xdr:sp macro="" textlink="">
      <xdr:nvSpPr>
        <xdr:cNvPr id="93" name="正方形/長方形 92"/>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30</xdr:row>
      <xdr:rowOff>31750</xdr:rowOff>
    </xdr:from>
    <xdr:ext cx="411266" cy="275717"/>
    <xdr:sp macro="" textlink="">
      <xdr:nvSpPr>
        <xdr:cNvPr id="94" name="テキスト ボックス 93"/>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39</xdr:row>
      <xdr:rowOff>298450</xdr:rowOff>
    </xdr:from>
    <xdr:to>
      <xdr:col>33</xdr:col>
      <xdr:colOff>114300</xdr:colOff>
      <xdr:row>39</xdr:row>
      <xdr:rowOff>298450</xdr:rowOff>
    </xdr:to>
    <xdr:cxnSp macro="">
      <xdr:nvCxnSpPr>
        <xdr:cNvPr id="95" name="直線コネクタ 94"/>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38</xdr:row>
      <xdr:rowOff>88900</xdr:rowOff>
    </xdr:from>
    <xdr:to>
      <xdr:col>33</xdr:col>
      <xdr:colOff>114300</xdr:colOff>
      <xdr:row>38</xdr:row>
      <xdr:rowOff>88900</xdr:rowOff>
    </xdr:to>
    <xdr:cxnSp macro="">
      <xdr:nvCxnSpPr>
        <xdr:cNvPr id="96" name="直線コネクタ 95"/>
        <xdr:cNvCxnSpPr/>
      </xdr:nvCxnSpPr>
      <xdr:spPr bwMode="auto">
        <a:xfrm>
          <a:off x="2159000" y="7556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37</xdr:row>
      <xdr:rowOff>50800</xdr:rowOff>
    </xdr:from>
    <xdr:to>
      <xdr:col>33</xdr:col>
      <xdr:colOff>114300</xdr:colOff>
      <xdr:row>37</xdr:row>
      <xdr:rowOff>50800</xdr:rowOff>
    </xdr:to>
    <xdr:cxnSp macro="">
      <xdr:nvCxnSpPr>
        <xdr:cNvPr id="97" name="直線コネクタ 96"/>
        <xdr:cNvCxnSpPr/>
      </xdr:nvCxnSpPr>
      <xdr:spPr bwMode="auto">
        <a:xfrm>
          <a:off x="2159000" y="717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35</xdr:row>
      <xdr:rowOff>184150</xdr:rowOff>
    </xdr:from>
    <xdr:to>
      <xdr:col>33</xdr:col>
      <xdr:colOff>114300</xdr:colOff>
      <xdr:row>35</xdr:row>
      <xdr:rowOff>184150</xdr:rowOff>
    </xdr:to>
    <xdr:cxnSp macro="">
      <xdr:nvCxnSpPr>
        <xdr:cNvPr id="98" name="直線コネクタ 97"/>
        <xdr:cNvCxnSpPr/>
      </xdr:nvCxnSpPr>
      <xdr:spPr bwMode="auto">
        <a:xfrm>
          <a:off x="2159000" y="6794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34</xdr:row>
      <xdr:rowOff>146050</xdr:rowOff>
    </xdr:from>
    <xdr:to>
      <xdr:col>33</xdr:col>
      <xdr:colOff>114300</xdr:colOff>
      <xdr:row>34</xdr:row>
      <xdr:rowOff>146050</xdr:rowOff>
    </xdr:to>
    <xdr:cxnSp macro="">
      <xdr:nvCxnSpPr>
        <xdr:cNvPr id="99" name="直線コネクタ 98"/>
        <xdr:cNvCxnSpPr/>
      </xdr:nvCxnSpPr>
      <xdr:spPr bwMode="auto">
        <a:xfrm>
          <a:off x="2159000" y="6413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34</xdr:row>
      <xdr:rowOff>3827</xdr:rowOff>
    </xdr:from>
    <xdr:ext cx="762000" cy="259045"/>
    <xdr:sp macro="" textlink="">
      <xdr:nvSpPr>
        <xdr:cNvPr id="100" name="テキスト ボックス 99"/>
        <xdr:cNvSpPr txBox="1"/>
      </xdr:nvSpPr>
      <xdr:spPr>
        <a:xfrm>
          <a:off x="1384300" y="627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33</xdr:row>
      <xdr:rowOff>107950</xdr:rowOff>
    </xdr:from>
    <xdr:to>
      <xdr:col>33</xdr:col>
      <xdr:colOff>114300</xdr:colOff>
      <xdr:row>33</xdr:row>
      <xdr:rowOff>107950</xdr:rowOff>
    </xdr:to>
    <xdr:cxnSp macro="">
      <xdr:nvCxnSpPr>
        <xdr:cNvPr id="101" name="直線コネクタ 100"/>
        <xdr:cNvCxnSpPr/>
      </xdr:nvCxnSpPr>
      <xdr:spPr bwMode="auto">
        <a:xfrm>
          <a:off x="2159000" y="603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32</xdr:row>
      <xdr:rowOff>137177</xdr:rowOff>
    </xdr:from>
    <xdr:ext cx="762000" cy="259045"/>
    <xdr:sp macro="" textlink="">
      <xdr:nvSpPr>
        <xdr:cNvPr id="102" name="テキスト ボックス 101"/>
        <xdr:cNvSpPr txBox="1"/>
      </xdr:nvSpPr>
      <xdr:spPr>
        <a:xfrm>
          <a:off x="1384300" y="589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31</xdr:row>
      <xdr:rowOff>241300</xdr:rowOff>
    </xdr:to>
    <xdr:cxnSp macro="">
      <xdr:nvCxnSpPr>
        <xdr:cNvPr id="103" name="直線コネクタ 102"/>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31</xdr:row>
      <xdr:rowOff>99077</xdr:rowOff>
    </xdr:from>
    <xdr:ext cx="762000" cy="259045"/>
    <xdr:sp macro="" textlink="">
      <xdr:nvSpPr>
        <xdr:cNvPr id="104" name="テキスト ボックス 103"/>
        <xdr:cNvSpPr txBox="1"/>
      </xdr:nvSpPr>
      <xdr:spPr>
        <a:xfrm>
          <a:off x="13843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39</xdr:row>
      <xdr:rowOff>298450</xdr:rowOff>
    </xdr:to>
    <xdr:sp macro="" textlink="">
      <xdr:nvSpPr>
        <xdr:cNvPr id="105"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34</xdr:row>
      <xdr:rowOff>19253</xdr:rowOff>
    </xdr:from>
    <xdr:to>
      <xdr:col>29</xdr:col>
      <xdr:colOff>127000</xdr:colOff>
      <xdr:row>37</xdr:row>
      <xdr:rowOff>331978</xdr:rowOff>
    </xdr:to>
    <xdr:cxnSp macro="">
      <xdr:nvCxnSpPr>
        <xdr:cNvPr id="106" name="直線コネクタ 105"/>
        <xdr:cNvCxnSpPr/>
      </xdr:nvCxnSpPr>
      <xdr:spPr bwMode="auto">
        <a:xfrm flipV="1">
          <a:off x="5651500" y="6286703"/>
          <a:ext cx="0" cy="1169975"/>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37</xdr:row>
      <xdr:rowOff>304055</xdr:rowOff>
    </xdr:from>
    <xdr:ext cx="762000" cy="259045"/>
    <xdr:sp macro="" textlink="">
      <xdr:nvSpPr>
        <xdr:cNvPr id="107" name="人口1人当たり決算額の推移最小値テキスト445"/>
        <xdr:cNvSpPr txBox="1"/>
      </xdr:nvSpPr>
      <xdr:spPr>
        <a:xfrm>
          <a:off x="5740400" y="74287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-13,690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37</xdr:row>
      <xdr:rowOff>331978</xdr:rowOff>
    </xdr:from>
    <xdr:to>
      <xdr:col>30</xdr:col>
      <xdr:colOff>25400</xdr:colOff>
      <xdr:row>37</xdr:row>
      <xdr:rowOff>331978</xdr:rowOff>
    </xdr:to>
    <xdr:cxnSp macro="">
      <xdr:nvCxnSpPr>
        <xdr:cNvPr id="108" name="直線コネクタ 107"/>
        <xdr:cNvCxnSpPr/>
      </xdr:nvCxnSpPr>
      <xdr:spPr bwMode="auto">
        <a:xfrm>
          <a:off x="5562600" y="7456678"/>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33</xdr:row>
      <xdr:rowOff>105630</xdr:rowOff>
    </xdr:from>
    <xdr:ext cx="762000" cy="259045"/>
    <xdr:sp macro="" textlink="">
      <xdr:nvSpPr>
        <xdr:cNvPr id="109" name="人口1人当たり決算額の推移最大値テキスト445"/>
        <xdr:cNvSpPr txBox="1"/>
      </xdr:nvSpPr>
      <xdr:spPr>
        <a:xfrm>
          <a:off x="5740400" y="603018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1,664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34</xdr:row>
      <xdr:rowOff>19253</xdr:rowOff>
    </xdr:from>
    <xdr:to>
      <xdr:col>30</xdr:col>
      <xdr:colOff>25400</xdr:colOff>
      <xdr:row>34</xdr:row>
      <xdr:rowOff>19253</xdr:rowOff>
    </xdr:to>
    <xdr:cxnSp macro="">
      <xdr:nvCxnSpPr>
        <xdr:cNvPr id="110" name="直線コネクタ 109"/>
        <xdr:cNvCxnSpPr/>
      </xdr:nvCxnSpPr>
      <xdr:spPr bwMode="auto">
        <a:xfrm>
          <a:off x="5562600" y="6286703"/>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35</xdr:row>
      <xdr:rowOff>213868</xdr:rowOff>
    </xdr:from>
    <xdr:to>
      <xdr:col>29</xdr:col>
      <xdr:colOff>127000</xdr:colOff>
      <xdr:row>36</xdr:row>
      <xdr:rowOff>4318</xdr:rowOff>
    </xdr:to>
    <xdr:cxnSp macro="">
      <xdr:nvCxnSpPr>
        <xdr:cNvPr id="111" name="直線コネクタ 110"/>
        <xdr:cNvCxnSpPr/>
      </xdr:nvCxnSpPr>
      <xdr:spPr bwMode="auto">
        <a:xfrm flipV="1">
          <a:off x="5003800" y="6824218"/>
          <a:ext cx="647700" cy="13335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35</xdr:row>
      <xdr:rowOff>307357</xdr:rowOff>
    </xdr:from>
    <xdr:ext cx="762000" cy="259045"/>
    <xdr:sp macro="" textlink="">
      <xdr:nvSpPr>
        <xdr:cNvPr id="112" name="人口1人当たり決算額の推移平均値テキスト445"/>
        <xdr:cNvSpPr txBox="1"/>
      </xdr:nvSpPr>
      <xdr:spPr>
        <a:xfrm>
          <a:off x="5740400" y="691770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-7,650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35</xdr:row>
      <xdr:rowOff>335280</xdr:rowOff>
    </xdr:from>
    <xdr:to>
      <xdr:col>29</xdr:col>
      <xdr:colOff>177800</xdr:colOff>
      <xdr:row>36</xdr:row>
      <xdr:rowOff>93980</xdr:rowOff>
    </xdr:to>
    <xdr:sp macro="" textlink="">
      <xdr:nvSpPr>
        <xdr:cNvPr id="113" name="フローチャート: 判断 112"/>
        <xdr:cNvSpPr/>
      </xdr:nvSpPr>
      <xdr:spPr bwMode="auto">
        <a:xfrm>
          <a:off x="5600700" y="694563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36</xdr:row>
      <xdr:rowOff>4318</xdr:rowOff>
    </xdr:from>
    <xdr:to>
      <xdr:col>26</xdr:col>
      <xdr:colOff>50800</xdr:colOff>
      <xdr:row>36</xdr:row>
      <xdr:rowOff>45009</xdr:rowOff>
    </xdr:to>
    <xdr:cxnSp macro="">
      <xdr:nvCxnSpPr>
        <xdr:cNvPr id="114" name="直線コネクタ 113"/>
        <xdr:cNvCxnSpPr/>
      </xdr:nvCxnSpPr>
      <xdr:spPr bwMode="auto">
        <a:xfrm flipV="1">
          <a:off x="4305300" y="6957568"/>
          <a:ext cx="698500" cy="4069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36</xdr:row>
      <xdr:rowOff>39395</xdr:rowOff>
    </xdr:from>
    <xdr:to>
      <xdr:col>26</xdr:col>
      <xdr:colOff>101600</xdr:colOff>
      <xdr:row>36</xdr:row>
      <xdr:rowOff>140995</xdr:rowOff>
    </xdr:to>
    <xdr:sp macro="" textlink="">
      <xdr:nvSpPr>
        <xdr:cNvPr id="115" name="フローチャート: 判断 114"/>
        <xdr:cNvSpPr/>
      </xdr:nvSpPr>
      <xdr:spPr bwMode="auto">
        <a:xfrm>
          <a:off x="4953000" y="699264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36</xdr:row>
      <xdr:rowOff>125772</xdr:rowOff>
    </xdr:from>
    <xdr:ext cx="736600" cy="259045"/>
    <xdr:sp macro="" textlink="">
      <xdr:nvSpPr>
        <xdr:cNvPr id="116" name="テキスト ボックス 115"/>
        <xdr:cNvSpPr txBox="1"/>
      </xdr:nvSpPr>
      <xdr:spPr>
        <a:xfrm>
          <a:off x="4622800" y="707902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-8,267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36</xdr:row>
      <xdr:rowOff>45009</xdr:rowOff>
    </xdr:from>
    <xdr:to>
      <xdr:col>22</xdr:col>
      <xdr:colOff>114300</xdr:colOff>
      <xdr:row>36</xdr:row>
      <xdr:rowOff>123799</xdr:rowOff>
    </xdr:to>
    <xdr:cxnSp macro="">
      <xdr:nvCxnSpPr>
        <xdr:cNvPr id="117" name="直線コネクタ 116"/>
        <xdr:cNvCxnSpPr/>
      </xdr:nvCxnSpPr>
      <xdr:spPr bwMode="auto">
        <a:xfrm flipV="1">
          <a:off x="3606800" y="6998259"/>
          <a:ext cx="698500" cy="7879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36</xdr:row>
      <xdr:rowOff>38176</xdr:rowOff>
    </xdr:from>
    <xdr:to>
      <xdr:col>22</xdr:col>
      <xdr:colOff>165100</xdr:colOff>
      <xdr:row>36</xdr:row>
      <xdr:rowOff>139776</xdr:rowOff>
    </xdr:to>
    <xdr:sp macro="" textlink="">
      <xdr:nvSpPr>
        <xdr:cNvPr id="118" name="フローチャート: 判断 117"/>
        <xdr:cNvSpPr/>
      </xdr:nvSpPr>
      <xdr:spPr bwMode="auto">
        <a:xfrm>
          <a:off x="4254500" y="6991426"/>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36</xdr:row>
      <xdr:rowOff>124553</xdr:rowOff>
    </xdr:from>
    <xdr:ext cx="762000" cy="259045"/>
    <xdr:sp macro="" textlink="">
      <xdr:nvSpPr>
        <xdr:cNvPr id="119" name="テキスト ボックス 118"/>
        <xdr:cNvSpPr txBox="1"/>
      </xdr:nvSpPr>
      <xdr:spPr>
        <a:xfrm>
          <a:off x="3924300" y="707780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-8,251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36</xdr:row>
      <xdr:rowOff>123799</xdr:rowOff>
    </xdr:from>
    <xdr:to>
      <xdr:col>18</xdr:col>
      <xdr:colOff>177800</xdr:colOff>
      <xdr:row>37</xdr:row>
      <xdr:rowOff>1422</xdr:rowOff>
    </xdr:to>
    <xdr:cxnSp macro="">
      <xdr:nvCxnSpPr>
        <xdr:cNvPr id="120" name="直線コネクタ 119"/>
        <xdr:cNvCxnSpPr/>
      </xdr:nvCxnSpPr>
      <xdr:spPr bwMode="auto">
        <a:xfrm flipV="1">
          <a:off x="2908300" y="7077049"/>
          <a:ext cx="698500" cy="49073"/>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36</xdr:row>
      <xdr:rowOff>1524</xdr:rowOff>
    </xdr:from>
    <xdr:to>
      <xdr:col>19</xdr:col>
      <xdr:colOff>38100</xdr:colOff>
      <xdr:row>36</xdr:row>
      <xdr:rowOff>103124</xdr:rowOff>
    </xdr:to>
    <xdr:sp macro="" textlink="">
      <xdr:nvSpPr>
        <xdr:cNvPr id="121" name="フローチャート: 判断 120"/>
        <xdr:cNvSpPr/>
      </xdr:nvSpPr>
      <xdr:spPr bwMode="auto">
        <a:xfrm>
          <a:off x="3556000" y="695477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35</xdr:row>
      <xdr:rowOff>113301</xdr:rowOff>
    </xdr:from>
    <xdr:ext cx="762000" cy="259045"/>
    <xdr:sp macro="" textlink="">
      <xdr:nvSpPr>
        <xdr:cNvPr id="122" name="テキスト ボックス 121"/>
        <xdr:cNvSpPr txBox="1"/>
      </xdr:nvSpPr>
      <xdr:spPr>
        <a:xfrm>
          <a:off x="3225800" y="672365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-7,770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35</xdr:row>
      <xdr:rowOff>298094</xdr:rowOff>
    </xdr:from>
    <xdr:to>
      <xdr:col>15</xdr:col>
      <xdr:colOff>101600</xdr:colOff>
      <xdr:row>36</xdr:row>
      <xdr:rowOff>56794</xdr:rowOff>
    </xdr:to>
    <xdr:sp macro="" textlink="">
      <xdr:nvSpPr>
        <xdr:cNvPr id="123" name="フローチャート: 判断 122"/>
        <xdr:cNvSpPr/>
      </xdr:nvSpPr>
      <xdr:spPr bwMode="auto">
        <a:xfrm>
          <a:off x="2857500" y="690844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35</xdr:row>
      <xdr:rowOff>66971</xdr:rowOff>
    </xdr:from>
    <xdr:ext cx="762000" cy="259045"/>
    <xdr:sp macro="" textlink="">
      <xdr:nvSpPr>
        <xdr:cNvPr id="124" name="テキスト ボックス 123"/>
        <xdr:cNvSpPr txBox="1"/>
      </xdr:nvSpPr>
      <xdr:spPr>
        <a:xfrm>
          <a:off x="2527300" y="66773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-7,162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39</xdr:row>
      <xdr:rowOff>321327</xdr:rowOff>
    </xdr:from>
    <xdr:ext cx="762000" cy="259045"/>
    <xdr:sp macro="" textlink="">
      <xdr:nvSpPr>
        <xdr:cNvPr id="125" name="テキスト ボックス 124"/>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39</xdr:row>
      <xdr:rowOff>321327</xdr:rowOff>
    </xdr:from>
    <xdr:ext cx="762000" cy="259045"/>
    <xdr:sp macro="" textlink="">
      <xdr:nvSpPr>
        <xdr:cNvPr id="126" name="テキスト ボックス 125"/>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39</xdr:row>
      <xdr:rowOff>321327</xdr:rowOff>
    </xdr:from>
    <xdr:ext cx="762000" cy="259045"/>
    <xdr:sp macro="" textlink="">
      <xdr:nvSpPr>
        <xdr:cNvPr id="127" name="テキスト ボックス 126"/>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39</xdr:row>
      <xdr:rowOff>321327</xdr:rowOff>
    </xdr:from>
    <xdr:ext cx="762000" cy="259045"/>
    <xdr:sp macro="" textlink="">
      <xdr:nvSpPr>
        <xdr:cNvPr id="128" name="テキスト ボックス 127"/>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39</xdr:row>
      <xdr:rowOff>321327</xdr:rowOff>
    </xdr:from>
    <xdr:ext cx="762000" cy="259045"/>
    <xdr:sp macro="" textlink="">
      <xdr:nvSpPr>
        <xdr:cNvPr id="129" name="テキスト ボックス 128"/>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35</xdr:row>
      <xdr:rowOff>163068</xdr:rowOff>
    </xdr:from>
    <xdr:to>
      <xdr:col>29</xdr:col>
      <xdr:colOff>177800</xdr:colOff>
      <xdr:row>35</xdr:row>
      <xdr:rowOff>264668</xdr:rowOff>
    </xdr:to>
    <xdr:sp macro="" textlink="">
      <xdr:nvSpPr>
        <xdr:cNvPr id="130" name="楕円 129"/>
        <xdr:cNvSpPr/>
      </xdr:nvSpPr>
      <xdr:spPr bwMode="auto">
        <a:xfrm>
          <a:off x="5600700" y="6773418"/>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35</xdr:row>
      <xdr:rowOff>8145</xdr:rowOff>
    </xdr:from>
    <xdr:ext cx="762000" cy="259045"/>
    <xdr:sp macro="" textlink="">
      <xdr:nvSpPr>
        <xdr:cNvPr id="131" name="人口1人当たり決算額の推移該当値テキスト445"/>
        <xdr:cNvSpPr txBox="1"/>
      </xdr:nvSpPr>
      <xdr:spPr>
        <a:xfrm>
          <a:off x="5740400" y="661849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-5,390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35</xdr:row>
      <xdr:rowOff>296418</xdr:rowOff>
    </xdr:from>
    <xdr:to>
      <xdr:col>26</xdr:col>
      <xdr:colOff>101600</xdr:colOff>
      <xdr:row>36</xdr:row>
      <xdr:rowOff>55118</xdr:rowOff>
    </xdr:to>
    <xdr:sp macro="" textlink="">
      <xdr:nvSpPr>
        <xdr:cNvPr id="132" name="楕円 131"/>
        <xdr:cNvSpPr/>
      </xdr:nvSpPr>
      <xdr:spPr bwMode="auto">
        <a:xfrm>
          <a:off x="4953000" y="6906768"/>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35</xdr:row>
      <xdr:rowOff>65295</xdr:rowOff>
    </xdr:from>
    <xdr:ext cx="736600" cy="259045"/>
    <xdr:sp macro="" textlink="">
      <xdr:nvSpPr>
        <xdr:cNvPr id="133" name="テキスト ボックス 132"/>
        <xdr:cNvSpPr txBox="1"/>
      </xdr:nvSpPr>
      <xdr:spPr>
        <a:xfrm>
          <a:off x="4622800" y="667564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-7,140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35</xdr:row>
      <xdr:rowOff>337109</xdr:rowOff>
    </xdr:from>
    <xdr:to>
      <xdr:col>22</xdr:col>
      <xdr:colOff>165100</xdr:colOff>
      <xdr:row>36</xdr:row>
      <xdr:rowOff>95809</xdr:rowOff>
    </xdr:to>
    <xdr:sp macro="" textlink="">
      <xdr:nvSpPr>
        <xdr:cNvPr id="134" name="楕円 133"/>
        <xdr:cNvSpPr/>
      </xdr:nvSpPr>
      <xdr:spPr bwMode="auto">
        <a:xfrm>
          <a:off x="4254500" y="694745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35</xdr:row>
      <xdr:rowOff>105986</xdr:rowOff>
    </xdr:from>
    <xdr:ext cx="762000" cy="259045"/>
    <xdr:sp macro="" textlink="">
      <xdr:nvSpPr>
        <xdr:cNvPr id="135" name="テキスト ボックス 134"/>
        <xdr:cNvSpPr txBox="1"/>
      </xdr:nvSpPr>
      <xdr:spPr>
        <a:xfrm>
          <a:off x="3924300" y="67163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-7,674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36</xdr:row>
      <xdr:rowOff>72999</xdr:rowOff>
    </xdr:from>
    <xdr:to>
      <xdr:col>19</xdr:col>
      <xdr:colOff>38100</xdr:colOff>
      <xdr:row>37</xdr:row>
      <xdr:rowOff>3149</xdr:rowOff>
    </xdr:to>
    <xdr:sp macro="" textlink="">
      <xdr:nvSpPr>
        <xdr:cNvPr id="136" name="楕円 135"/>
        <xdr:cNvSpPr/>
      </xdr:nvSpPr>
      <xdr:spPr bwMode="auto">
        <a:xfrm>
          <a:off x="3556000" y="702624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36</xdr:row>
      <xdr:rowOff>159376</xdr:rowOff>
    </xdr:from>
    <xdr:ext cx="762000" cy="259045"/>
    <xdr:sp macro="" textlink="">
      <xdr:nvSpPr>
        <xdr:cNvPr id="137" name="テキスト ボックス 136"/>
        <xdr:cNvSpPr txBox="1"/>
      </xdr:nvSpPr>
      <xdr:spPr>
        <a:xfrm>
          <a:off x="3225800" y="711262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-8,708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36</xdr:row>
      <xdr:rowOff>122072</xdr:rowOff>
    </xdr:from>
    <xdr:to>
      <xdr:col>15</xdr:col>
      <xdr:colOff>101600</xdr:colOff>
      <xdr:row>37</xdr:row>
      <xdr:rowOff>52222</xdr:rowOff>
    </xdr:to>
    <xdr:sp macro="" textlink="">
      <xdr:nvSpPr>
        <xdr:cNvPr id="138" name="楕円 137"/>
        <xdr:cNvSpPr/>
      </xdr:nvSpPr>
      <xdr:spPr bwMode="auto">
        <a:xfrm>
          <a:off x="2857500" y="707532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37</xdr:row>
      <xdr:rowOff>36999</xdr:rowOff>
    </xdr:from>
    <xdr:ext cx="762000" cy="259045"/>
    <xdr:sp macro="" textlink="">
      <xdr:nvSpPr>
        <xdr:cNvPr id="139" name="テキスト ボックス 138"/>
        <xdr:cNvSpPr txBox="1"/>
      </xdr:nvSpPr>
      <xdr:spPr>
        <a:xfrm>
          <a:off x="2527300" y="71616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-9,352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5</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）市町村性質別歳出決算分析表（住民一人当たりのコスト）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85</xdr:col>
      <xdr:colOff>63500</xdr:colOff>
      <xdr:row>1</xdr:row>
      <xdr:rowOff>19050</xdr:rowOff>
    </xdr:from>
    <xdr:to>
      <xdr:col>99</xdr:col>
      <xdr:colOff>57150</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a:t>
          </a:r>
          <a:r>
            <a:rPr kumimoji="1" lang="en-US" altLang="ja-JP" sz="2000" b="1">
              <a:solidFill>
                <a:srgbClr val="FFFFFF"/>
              </a:solidFill>
              <a:latin typeface="ＭＳ ゴシック" panose="020B0609070205080204" pitchFamily="49" charset="-128"/>
              <a:ea typeface="ＭＳ ゴシック" panose="020B0609070205080204" pitchFamily="49" charset="-128"/>
            </a:rPr>
            <a:t>2</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4</xdr:col>
      <xdr:colOff>0</xdr:colOff>
      <xdr:row>5</xdr:row>
      <xdr:rowOff>31750</xdr:rowOff>
    </xdr:from>
    <xdr:to>
      <xdr:col>57</xdr:col>
      <xdr:colOff>0</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macro="" textlink="">
      <xdr:nvSpPr>
        <xdr:cNvPr id="11" name="正方形/長方形 10"/>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740,099
719,971
48.08
354,023,547
344,953,360
8,695,192
169,566,390
48,849,474</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(R3.1.1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(R3.1.1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-3.1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macro="" textlink="">
      <xdr:nvSpPr>
        <xdr:cNvPr id="17" name="正方形/長方形 16"/>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R02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macro=""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macro="" textlink="">
      <xdr:nvSpPr>
        <xdr:cNvPr id="19" name="正方形/長方形 18"/>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macro="" textlink="">
      <xdr:nvSpPr>
        <xdr:cNvPr id="20" name="正方形/長方形 19"/>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macro="" textlink="">
      <xdr:nvSpPr>
        <xdr:cNvPr id="21" name="正方形/長方形 20"/>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macro="" textlink="">
      <xdr:nvSpPr>
        <xdr:cNvPr id="23" name="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macro="" textlink="">
      <xdr:nvSpPr>
        <xdr:cNvPr id="24" name="フローチャート: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macro="" textlink="">
      <xdr:nvSpPr>
        <xdr:cNvPr id="30" name="テキスト ボックス 29"/>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31805" cy="259045"/>
    <xdr:sp macro="" textlink="">
      <xdr:nvSpPr>
        <xdr:cNvPr id="31" name="テキスト ボックス 30"/>
        <xdr:cNvSpPr txBox="1"/>
      </xdr:nvSpPr>
      <xdr:spPr>
        <a:xfrm>
          <a:off x="698500" y="3492500"/>
          <a:ext cx="82318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2</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4</xdr:col>
      <xdr:colOff>127000</xdr:colOff>
      <xdr:row>25</xdr:row>
      <xdr:rowOff>57150</xdr:rowOff>
    </xdr:from>
    <xdr:to>
      <xdr:col>12</xdr:col>
      <xdr:colOff>127000</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79,003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62,634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40</xdr:row>
      <xdr:rowOff>111777</xdr:rowOff>
    </xdr:from>
    <xdr:ext cx="248786" cy="259045"/>
    <xdr:sp macro="" textlink="">
      <xdr:nvSpPr>
        <xdr:cNvPr id="42" name="テキスト ボックス 41"/>
        <xdr:cNvSpPr txBox="1"/>
      </xdr:nvSpPr>
      <xdr:spPr>
        <a:xfrm>
          <a:off x="513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39</xdr:row>
      <xdr:rowOff>98878</xdr:rowOff>
    </xdr:from>
    <xdr:to>
      <xdr:col>28</xdr:col>
      <xdr:colOff>114300</xdr:colOff>
      <xdr:row>39</xdr:row>
      <xdr:rowOff>98878</xdr:rowOff>
    </xdr:to>
    <xdr:cxnSp macro="">
      <xdr:nvCxnSpPr>
        <xdr:cNvPr id="43" name="直線コネクタ 42"/>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38</xdr:row>
      <xdr:rowOff>128105</xdr:rowOff>
    </xdr:from>
    <xdr:ext cx="531299" cy="259045"/>
    <xdr:sp macro="" textlink="">
      <xdr:nvSpPr>
        <xdr:cNvPr id="44" name="テキスト ボックス 43"/>
        <xdr:cNvSpPr txBox="1"/>
      </xdr:nvSpPr>
      <xdr:spPr>
        <a:xfrm>
          <a:off x="230701" y="6643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115207</xdr:rowOff>
    </xdr:from>
    <xdr:to>
      <xdr:col>28</xdr:col>
      <xdr:colOff>114300</xdr:colOff>
      <xdr:row>37</xdr:row>
      <xdr:rowOff>115207</xdr:rowOff>
    </xdr:to>
    <xdr:cxnSp macro="">
      <xdr:nvCxnSpPr>
        <xdr:cNvPr id="45" name="直線コネクタ 44"/>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36</xdr:row>
      <xdr:rowOff>144434</xdr:rowOff>
    </xdr:from>
    <xdr:ext cx="531299" cy="259045"/>
    <xdr:sp macro="" textlink="">
      <xdr:nvSpPr>
        <xdr:cNvPr id="46" name="テキスト ボックス 45"/>
        <xdr:cNvSpPr txBox="1"/>
      </xdr:nvSpPr>
      <xdr:spPr>
        <a:xfrm>
          <a:off x="230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35</xdr:row>
      <xdr:rowOff>131536</xdr:rowOff>
    </xdr:from>
    <xdr:to>
      <xdr:col>28</xdr:col>
      <xdr:colOff>114300</xdr:colOff>
      <xdr:row>35</xdr:row>
      <xdr:rowOff>131536</xdr:rowOff>
    </xdr:to>
    <xdr:cxnSp macro="">
      <xdr:nvCxnSpPr>
        <xdr:cNvPr id="47" name="直線コネクタ 46"/>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34</xdr:row>
      <xdr:rowOff>160763</xdr:rowOff>
    </xdr:from>
    <xdr:ext cx="531299" cy="259045"/>
    <xdr:sp macro="" textlink="">
      <xdr:nvSpPr>
        <xdr:cNvPr id="48" name="テキスト ボックス 47"/>
        <xdr:cNvSpPr txBox="1"/>
      </xdr:nvSpPr>
      <xdr:spPr>
        <a:xfrm>
          <a:off x="230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33</xdr:row>
      <xdr:rowOff>147864</xdr:rowOff>
    </xdr:from>
    <xdr:to>
      <xdr:col>28</xdr:col>
      <xdr:colOff>114300</xdr:colOff>
      <xdr:row>33</xdr:row>
      <xdr:rowOff>147864</xdr:rowOff>
    </xdr:to>
    <xdr:cxnSp macro="">
      <xdr:nvCxnSpPr>
        <xdr:cNvPr id="49" name="直線コネクタ 48"/>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33</xdr:row>
      <xdr:rowOff>5641</xdr:rowOff>
    </xdr:from>
    <xdr:ext cx="595419" cy="259045"/>
    <xdr:sp macro="" textlink="">
      <xdr:nvSpPr>
        <xdr:cNvPr id="50" name="テキスト ボックス 49"/>
        <xdr:cNvSpPr txBox="1"/>
      </xdr:nvSpPr>
      <xdr:spPr>
        <a:xfrm>
          <a:off x="166581" y="5663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31</xdr:row>
      <xdr:rowOff>164193</xdr:rowOff>
    </xdr:from>
    <xdr:to>
      <xdr:col>28</xdr:col>
      <xdr:colOff>114300</xdr:colOff>
      <xdr:row>31</xdr:row>
      <xdr:rowOff>164193</xdr:rowOff>
    </xdr:to>
    <xdr:cxnSp macro="">
      <xdr:nvCxnSpPr>
        <xdr:cNvPr id="51" name="直線コネクタ 50"/>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31</xdr:row>
      <xdr:rowOff>21970</xdr:rowOff>
    </xdr:from>
    <xdr:ext cx="595419" cy="259045"/>
    <xdr:sp macro="" textlink="">
      <xdr:nvSpPr>
        <xdr:cNvPr id="52" name="テキスト ボックス 51"/>
        <xdr:cNvSpPr txBox="1"/>
      </xdr:nvSpPr>
      <xdr:spPr>
        <a:xfrm>
          <a:off x="166581" y="5336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9072</xdr:rowOff>
    </xdr:from>
    <xdr:to>
      <xdr:col>28</xdr:col>
      <xdr:colOff>114300</xdr:colOff>
      <xdr:row>30</xdr:row>
      <xdr:rowOff>9072</xdr:rowOff>
    </xdr:to>
    <xdr:cxnSp macro="">
      <xdr:nvCxnSpPr>
        <xdr:cNvPr id="53" name="直線コネクタ 52"/>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29</xdr:row>
      <xdr:rowOff>38299</xdr:rowOff>
    </xdr:from>
    <xdr:ext cx="595419" cy="259045"/>
    <xdr:sp macro="" textlink="">
      <xdr:nvSpPr>
        <xdr:cNvPr id="54" name="テキスト ボックス 53"/>
        <xdr:cNvSpPr txBox="1"/>
      </xdr:nvSpPr>
      <xdr:spPr>
        <a:xfrm>
          <a:off x="166581" y="5010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5" name="直線コネクタ 54"/>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27</xdr:row>
      <xdr:rowOff>54627</xdr:rowOff>
    </xdr:from>
    <xdr:ext cx="595419" cy="259045"/>
    <xdr:sp macro="" textlink="">
      <xdr:nvSpPr>
        <xdr:cNvPr id="56" name="テキスト ボックス 55"/>
        <xdr:cNvSpPr txBox="1"/>
      </xdr:nvSpPr>
      <xdr:spPr>
        <a:xfrm>
          <a:off x="166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macro="" textlink="">
      <xdr:nvSpPr>
        <xdr:cNvPr id="57" name="人件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30</xdr:row>
      <xdr:rowOff>111266</xdr:rowOff>
    </xdr:from>
    <xdr:to>
      <xdr:col>24</xdr:col>
      <xdr:colOff>62865</xdr:colOff>
      <xdr:row>38</xdr:row>
      <xdr:rowOff>34947</xdr:rowOff>
    </xdr:to>
    <xdr:cxnSp macro="">
      <xdr:nvCxnSpPr>
        <xdr:cNvPr id="58" name="直線コネクタ 57"/>
        <xdr:cNvCxnSpPr/>
      </xdr:nvCxnSpPr>
      <xdr:spPr>
        <a:xfrm flipV="1">
          <a:off x="4633595" y="5254766"/>
          <a:ext cx="1270" cy="129528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38774</xdr:rowOff>
    </xdr:from>
    <xdr:ext cx="534377" cy="259045"/>
    <xdr:sp macro="" textlink="">
      <xdr:nvSpPr>
        <xdr:cNvPr id="59" name="人件費最小値テキスト"/>
        <xdr:cNvSpPr txBox="1"/>
      </xdr:nvSpPr>
      <xdr:spPr>
        <a:xfrm>
          <a:off x="4686300" y="65538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51,623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34947</xdr:rowOff>
    </xdr:from>
    <xdr:to>
      <xdr:col>24</xdr:col>
      <xdr:colOff>152400</xdr:colOff>
      <xdr:row>38</xdr:row>
      <xdr:rowOff>34947</xdr:rowOff>
    </xdr:to>
    <xdr:cxnSp macro="">
      <xdr:nvCxnSpPr>
        <xdr:cNvPr id="60" name="直線コネクタ 59"/>
        <xdr:cNvCxnSpPr/>
      </xdr:nvCxnSpPr>
      <xdr:spPr>
        <a:xfrm>
          <a:off x="4546600" y="655004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29</xdr:row>
      <xdr:rowOff>57943</xdr:rowOff>
    </xdr:from>
    <xdr:ext cx="599010" cy="259045"/>
    <xdr:sp macro="" textlink="">
      <xdr:nvSpPr>
        <xdr:cNvPr id="61" name="人件費最大値テキスト"/>
        <xdr:cNvSpPr txBox="1"/>
      </xdr:nvSpPr>
      <xdr:spPr>
        <a:xfrm>
          <a:off x="4686300" y="502999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170,612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30</xdr:row>
      <xdr:rowOff>111266</xdr:rowOff>
    </xdr:from>
    <xdr:to>
      <xdr:col>24</xdr:col>
      <xdr:colOff>152400</xdr:colOff>
      <xdr:row>30</xdr:row>
      <xdr:rowOff>111266</xdr:rowOff>
    </xdr:to>
    <xdr:cxnSp macro="">
      <xdr:nvCxnSpPr>
        <xdr:cNvPr id="62" name="直線コネクタ 61"/>
        <xdr:cNvCxnSpPr/>
      </xdr:nvCxnSpPr>
      <xdr:spPr>
        <a:xfrm>
          <a:off x="4546600" y="52547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37</xdr:row>
      <xdr:rowOff>111571</xdr:rowOff>
    </xdr:from>
    <xdr:to>
      <xdr:col>24</xdr:col>
      <xdr:colOff>63500</xdr:colOff>
      <xdr:row>37</xdr:row>
      <xdr:rowOff>137871</xdr:rowOff>
    </xdr:to>
    <xdr:cxnSp macro="">
      <xdr:nvCxnSpPr>
        <xdr:cNvPr id="63" name="直線コネクタ 62"/>
        <xdr:cNvCxnSpPr/>
      </xdr:nvCxnSpPr>
      <xdr:spPr>
        <a:xfrm flipV="1">
          <a:off x="3797300" y="6455221"/>
          <a:ext cx="838200" cy="26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36</xdr:row>
      <xdr:rowOff>33487</xdr:rowOff>
    </xdr:from>
    <xdr:ext cx="534377" cy="259045"/>
    <xdr:sp macro="" textlink="">
      <xdr:nvSpPr>
        <xdr:cNvPr id="64" name="人件費平均値テキスト"/>
        <xdr:cNvSpPr txBox="1"/>
      </xdr:nvSpPr>
      <xdr:spPr>
        <a:xfrm>
          <a:off x="4686300" y="6205687"/>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64,942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10610</xdr:rowOff>
    </xdr:from>
    <xdr:to>
      <xdr:col>24</xdr:col>
      <xdr:colOff>114300</xdr:colOff>
      <xdr:row>37</xdr:row>
      <xdr:rowOff>112210</xdr:rowOff>
    </xdr:to>
    <xdr:sp macro="" textlink="">
      <xdr:nvSpPr>
        <xdr:cNvPr id="65" name="フローチャート: 判断 64"/>
        <xdr:cNvSpPr/>
      </xdr:nvSpPr>
      <xdr:spPr>
        <a:xfrm>
          <a:off x="4584700" y="63542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37</xdr:row>
      <xdr:rowOff>137871</xdr:rowOff>
    </xdr:from>
    <xdr:to>
      <xdr:col>19</xdr:col>
      <xdr:colOff>177800</xdr:colOff>
      <xdr:row>37</xdr:row>
      <xdr:rowOff>139537</xdr:rowOff>
    </xdr:to>
    <xdr:cxnSp macro="">
      <xdr:nvCxnSpPr>
        <xdr:cNvPr id="66" name="直線コネクタ 65"/>
        <xdr:cNvCxnSpPr/>
      </xdr:nvCxnSpPr>
      <xdr:spPr>
        <a:xfrm flipV="1">
          <a:off x="2908300" y="6481521"/>
          <a:ext cx="889000" cy="16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37</xdr:row>
      <xdr:rowOff>35789</xdr:rowOff>
    </xdr:from>
    <xdr:to>
      <xdr:col>20</xdr:col>
      <xdr:colOff>38100</xdr:colOff>
      <xdr:row>37</xdr:row>
      <xdr:rowOff>137389</xdr:rowOff>
    </xdr:to>
    <xdr:sp macro="" textlink="">
      <xdr:nvSpPr>
        <xdr:cNvPr id="67" name="フローチャート: 判断 66"/>
        <xdr:cNvSpPr/>
      </xdr:nvSpPr>
      <xdr:spPr>
        <a:xfrm>
          <a:off x="3746500" y="63794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35</xdr:row>
      <xdr:rowOff>153916</xdr:rowOff>
    </xdr:from>
    <xdr:ext cx="534377" cy="259045"/>
    <xdr:sp macro="" textlink="">
      <xdr:nvSpPr>
        <xdr:cNvPr id="68" name="テキスト ボックス 67"/>
        <xdr:cNvSpPr txBox="1"/>
      </xdr:nvSpPr>
      <xdr:spPr>
        <a:xfrm>
          <a:off x="3530111" y="61546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62,629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37</xdr:row>
      <xdr:rowOff>139537</xdr:rowOff>
    </xdr:from>
    <xdr:to>
      <xdr:col>15</xdr:col>
      <xdr:colOff>50800</xdr:colOff>
      <xdr:row>37</xdr:row>
      <xdr:rowOff>142204</xdr:rowOff>
    </xdr:to>
    <xdr:cxnSp macro="">
      <xdr:nvCxnSpPr>
        <xdr:cNvPr id="69" name="直線コネクタ 68"/>
        <xdr:cNvCxnSpPr/>
      </xdr:nvCxnSpPr>
      <xdr:spPr>
        <a:xfrm flipV="1">
          <a:off x="2019300" y="6483187"/>
          <a:ext cx="889000" cy="26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37</xdr:row>
      <xdr:rowOff>42657</xdr:rowOff>
    </xdr:from>
    <xdr:to>
      <xdr:col>15</xdr:col>
      <xdr:colOff>101600</xdr:colOff>
      <xdr:row>37</xdr:row>
      <xdr:rowOff>144257</xdr:rowOff>
    </xdr:to>
    <xdr:sp macro="" textlink="">
      <xdr:nvSpPr>
        <xdr:cNvPr id="70" name="フローチャート: 判断 69"/>
        <xdr:cNvSpPr/>
      </xdr:nvSpPr>
      <xdr:spPr>
        <a:xfrm>
          <a:off x="2857500" y="63863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35</xdr:row>
      <xdr:rowOff>160784</xdr:rowOff>
    </xdr:from>
    <xdr:ext cx="534377" cy="259045"/>
    <xdr:sp macro="" textlink="">
      <xdr:nvSpPr>
        <xdr:cNvPr id="71" name="テキスト ボックス 70"/>
        <xdr:cNvSpPr txBox="1"/>
      </xdr:nvSpPr>
      <xdr:spPr>
        <a:xfrm>
          <a:off x="2641111" y="61615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37</xdr:row>
      <xdr:rowOff>135727</xdr:rowOff>
    </xdr:from>
    <xdr:to>
      <xdr:col>10</xdr:col>
      <xdr:colOff>114300</xdr:colOff>
      <xdr:row>37</xdr:row>
      <xdr:rowOff>142204</xdr:rowOff>
    </xdr:to>
    <xdr:cxnSp macro="">
      <xdr:nvCxnSpPr>
        <xdr:cNvPr id="72" name="直線コネクタ 71"/>
        <xdr:cNvCxnSpPr/>
      </xdr:nvCxnSpPr>
      <xdr:spPr>
        <a:xfrm>
          <a:off x="1130300" y="6479377"/>
          <a:ext cx="889000" cy="647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37</xdr:row>
      <xdr:rowOff>33143</xdr:rowOff>
    </xdr:from>
    <xdr:to>
      <xdr:col>10</xdr:col>
      <xdr:colOff>165100</xdr:colOff>
      <xdr:row>37</xdr:row>
      <xdr:rowOff>134743</xdr:rowOff>
    </xdr:to>
    <xdr:sp macro="" textlink="">
      <xdr:nvSpPr>
        <xdr:cNvPr id="73" name="フローチャート: 判断 72"/>
        <xdr:cNvSpPr/>
      </xdr:nvSpPr>
      <xdr:spPr>
        <a:xfrm>
          <a:off x="1968500" y="6376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35</xdr:row>
      <xdr:rowOff>151270</xdr:rowOff>
    </xdr:from>
    <xdr:ext cx="534377" cy="259045"/>
    <xdr:sp macro="" textlink="">
      <xdr:nvSpPr>
        <xdr:cNvPr id="74" name="テキスト ボックス 73"/>
        <xdr:cNvSpPr txBox="1"/>
      </xdr:nvSpPr>
      <xdr:spPr>
        <a:xfrm>
          <a:off x="1752111" y="6152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62,872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17664</xdr:rowOff>
    </xdr:from>
    <xdr:to>
      <xdr:col>6</xdr:col>
      <xdr:colOff>38100</xdr:colOff>
      <xdr:row>37</xdr:row>
      <xdr:rowOff>119264</xdr:rowOff>
    </xdr:to>
    <xdr:sp macro="" textlink="">
      <xdr:nvSpPr>
        <xdr:cNvPr id="75" name="フローチャート: 判断 74"/>
        <xdr:cNvSpPr/>
      </xdr:nvSpPr>
      <xdr:spPr>
        <a:xfrm>
          <a:off x="1079500" y="6361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35</xdr:row>
      <xdr:rowOff>135791</xdr:rowOff>
    </xdr:from>
    <xdr:ext cx="534377" cy="259045"/>
    <xdr:sp macro="" textlink="">
      <xdr:nvSpPr>
        <xdr:cNvPr id="76" name="テキスト ボックス 75"/>
        <xdr:cNvSpPr txBox="1"/>
      </xdr:nvSpPr>
      <xdr:spPr>
        <a:xfrm>
          <a:off x="863111" y="61365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64,294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macro="" textlink="">
      <xdr:nvSpPr>
        <xdr:cNvPr id="77" name="テキスト ボックス 76"/>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macro="" textlink="">
      <xdr:nvSpPr>
        <xdr:cNvPr id="78" name="テキスト ボックス 77"/>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macro="" textlink="">
      <xdr:nvSpPr>
        <xdr:cNvPr id="79" name="テキスト ボックス 78"/>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macro="" textlink="">
      <xdr:nvSpPr>
        <xdr:cNvPr id="80" name="テキスト ボックス 79"/>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macro="" textlink="">
      <xdr:nvSpPr>
        <xdr:cNvPr id="81" name="テキスト ボックス 80"/>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60771</xdr:rowOff>
    </xdr:from>
    <xdr:to>
      <xdr:col>24</xdr:col>
      <xdr:colOff>114300</xdr:colOff>
      <xdr:row>37</xdr:row>
      <xdr:rowOff>162371</xdr:rowOff>
    </xdr:to>
    <xdr:sp macro="" textlink="">
      <xdr:nvSpPr>
        <xdr:cNvPr id="82" name="楕円 81"/>
        <xdr:cNvSpPr/>
      </xdr:nvSpPr>
      <xdr:spPr>
        <a:xfrm>
          <a:off x="4584700" y="64044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36</xdr:row>
      <xdr:rowOff>160487</xdr:rowOff>
    </xdr:from>
    <xdr:ext cx="534377" cy="259045"/>
    <xdr:sp macro="" textlink="">
      <xdr:nvSpPr>
        <xdr:cNvPr id="83" name="人件費該当値テキスト"/>
        <xdr:cNvSpPr txBox="1"/>
      </xdr:nvSpPr>
      <xdr:spPr>
        <a:xfrm>
          <a:off x="4686300" y="63326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60,334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37</xdr:row>
      <xdr:rowOff>87071</xdr:rowOff>
    </xdr:from>
    <xdr:to>
      <xdr:col>20</xdr:col>
      <xdr:colOff>38100</xdr:colOff>
      <xdr:row>38</xdr:row>
      <xdr:rowOff>17221</xdr:rowOff>
    </xdr:to>
    <xdr:sp macro="" textlink="">
      <xdr:nvSpPr>
        <xdr:cNvPr id="84" name="楕円 83"/>
        <xdr:cNvSpPr/>
      </xdr:nvSpPr>
      <xdr:spPr>
        <a:xfrm>
          <a:off x="3746500" y="64307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38</xdr:row>
      <xdr:rowOff>8348</xdr:rowOff>
    </xdr:from>
    <xdr:ext cx="534377" cy="259045"/>
    <xdr:sp macro="" textlink="">
      <xdr:nvSpPr>
        <xdr:cNvPr id="85" name="テキスト ボックス 84"/>
        <xdr:cNvSpPr txBox="1"/>
      </xdr:nvSpPr>
      <xdr:spPr>
        <a:xfrm>
          <a:off x="3530111" y="65234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57,918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37</xdr:row>
      <xdr:rowOff>88737</xdr:rowOff>
    </xdr:from>
    <xdr:to>
      <xdr:col>15</xdr:col>
      <xdr:colOff>101600</xdr:colOff>
      <xdr:row>38</xdr:row>
      <xdr:rowOff>18887</xdr:rowOff>
    </xdr:to>
    <xdr:sp macro="" textlink="">
      <xdr:nvSpPr>
        <xdr:cNvPr id="86" name="楕円 85"/>
        <xdr:cNvSpPr/>
      </xdr:nvSpPr>
      <xdr:spPr>
        <a:xfrm>
          <a:off x="2857500" y="64323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38</xdr:row>
      <xdr:rowOff>10013</xdr:rowOff>
    </xdr:from>
    <xdr:ext cx="534377" cy="259045"/>
    <xdr:sp macro="" textlink="">
      <xdr:nvSpPr>
        <xdr:cNvPr id="87" name="テキスト ボックス 86"/>
        <xdr:cNvSpPr txBox="1"/>
      </xdr:nvSpPr>
      <xdr:spPr>
        <a:xfrm>
          <a:off x="2641111" y="65251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57,765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37</xdr:row>
      <xdr:rowOff>91404</xdr:rowOff>
    </xdr:from>
    <xdr:to>
      <xdr:col>10</xdr:col>
      <xdr:colOff>165100</xdr:colOff>
      <xdr:row>38</xdr:row>
      <xdr:rowOff>21554</xdr:rowOff>
    </xdr:to>
    <xdr:sp macro="" textlink="">
      <xdr:nvSpPr>
        <xdr:cNvPr id="88" name="楕円 87"/>
        <xdr:cNvSpPr/>
      </xdr:nvSpPr>
      <xdr:spPr>
        <a:xfrm>
          <a:off x="1968500" y="64350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38</xdr:row>
      <xdr:rowOff>12681</xdr:rowOff>
    </xdr:from>
    <xdr:ext cx="534377" cy="259045"/>
    <xdr:sp macro="" textlink="">
      <xdr:nvSpPr>
        <xdr:cNvPr id="89" name="テキスト ボックス 88"/>
        <xdr:cNvSpPr txBox="1"/>
      </xdr:nvSpPr>
      <xdr:spPr>
        <a:xfrm>
          <a:off x="1752111" y="65277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57,520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84927</xdr:rowOff>
    </xdr:from>
    <xdr:to>
      <xdr:col>6</xdr:col>
      <xdr:colOff>38100</xdr:colOff>
      <xdr:row>38</xdr:row>
      <xdr:rowOff>15077</xdr:rowOff>
    </xdr:to>
    <xdr:sp macro="" textlink="">
      <xdr:nvSpPr>
        <xdr:cNvPr id="90" name="楕円 89"/>
        <xdr:cNvSpPr/>
      </xdr:nvSpPr>
      <xdr:spPr>
        <a:xfrm>
          <a:off x="1079500" y="642857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38</xdr:row>
      <xdr:rowOff>6204</xdr:rowOff>
    </xdr:from>
    <xdr:ext cx="534377" cy="259045"/>
    <xdr:sp macro="" textlink="">
      <xdr:nvSpPr>
        <xdr:cNvPr id="91" name="テキスト ボックス 90"/>
        <xdr:cNvSpPr txBox="1"/>
      </xdr:nvSpPr>
      <xdr:spPr>
        <a:xfrm>
          <a:off x="863111" y="65213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macro="" textlink="">
      <xdr:nvSpPr>
        <xdr:cNvPr id="92" name="正方形/長方形 91"/>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4</xdr:col>
      <xdr:colOff>127000</xdr:colOff>
      <xdr:row>45</xdr:row>
      <xdr:rowOff>57150</xdr:rowOff>
    </xdr:from>
    <xdr:to>
      <xdr:col>12</xdr:col>
      <xdr:colOff>127000</xdr:colOff>
      <xdr:row>46</xdr:row>
      <xdr:rowOff>139700</xdr:rowOff>
    </xdr:to>
    <xdr:sp macro="" textlink="">
      <xdr:nvSpPr>
        <xdr:cNvPr id="93" name="正方形/長方形 92"/>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macro="" textlink="">
      <xdr:nvSpPr>
        <xdr:cNvPr id="94" name="正方形/長方形 93"/>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macro="" textlink="">
      <xdr:nvSpPr>
        <xdr:cNvPr id="95" name="正方形/長方形 94"/>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macro="" textlink="">
      <xdr:nvSpPr>
        <xdr:cNvPr id="96" name="正方形/長方形 95"/>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64,679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macro="" textlink="">
      <xdr:nvSpPr>
        <xdr:cNvPr id="97" name="正方形/長方形 96"/>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macro="" textlink="">
      <xdr:nvSpPr>
        <xdr:cNvPr id="98" name="正方形/長方形 97"/>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72,938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macro="" textlink="">
      <xdr:nvSpPr>
        <xdr:cNvPr id="99" name="正方形/長方形 98"/>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macro="" textlink="">
      <xdr:nvSpPr>
        <xdr:cNvPr id="100" name="テキスト ボックス 99"/>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101" name="直線コネクタ 100"/>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60</xdr:row>
      <xdr:rowOff>111777</xdr:rowOff>
    </xdr:from>
    <xdr:ext cx="248786" cy="259045"/>
    <xdr:sp macro="" textlink="">
      <xdr:nvSpPr>
        <xdr:cNvPr id="102" name="テキスト ボックス 101"/>
        <xdr:cNvSpPr txBox="1"/>
      </xdr:nvSpPr>
      <xdr:spPr>
        <a:xfrm>
          <a:off x="513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59</xdr:row>
      <xdr:rowOff>44450</xdr:rowOff>
    </xdr:from>
    <xdr:to>
      <xdr:col>28</xdr:col>
      <xdr:colOff>114300</xdr:colOff>
      <xdr:row>59</xdr:row>
      <xdr:rowOff>44450</xdr:rowOff>
    </xdr:to>
    <xdr:cxnSp macro="">
      <xdr:nvCxnSpPr>
        <xdr:cNvPr id="103" name="直線コネクタ 102"/>
        <xdr:cNvCxnSpPr/>
      </xdr:nvCxnSpPr>
      <xdr:spPr>
        <a:xfrm>
          <a:off x="762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58</xdr:row>
      <xdr:rowOff>73677</xdr:rowOff>
    </xdr:from>
    <xdr:ext cx="531299" cy="259045"/>
    <xdr:sp macro="" textlink="">
      <xdr:nvSpPr>
        <xdr:cNvPr id="104" name="テキスト ボックス 103"/>
        <xdr:cNvSpPr txBox="1"/>
      </xdr:nvSpPr>
      <xdr:spPr>
        <a:xfrm>
          <a:off x="230701" y="1001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57</xdr:row>
      <xdr:rowOff>6350</xdr:rowOff>
    </xdr:from>
    <xdr:to>
      <xdr:col>28</xdr:col>
      <xdr:colOff>114300</xdr:colOff>
      <xdr:row>57</xdr:row>
      <xdr:rowOff>6350</xdr:rowOff>
    </xdr:to>
    <xdr:cxnSp macro="">
      <xdr:nvCxnSpPr>
        <xdr:cNvPr id="105" name="直線コネクタ 104"/>
        <xdr:cNvCxnSpPr/>
      </xdr:nvCxnSpPr>
      <xdr:spPr>
        <a:xfrm>
          <a:off x="762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56</xdr:row>
      <xdr:rowOff>35577</xdr:rowOff>
    </xdr:from>
    <xdr:ext cx="595419" cy="259045"/>
    <xdr:sp macro="" textlink="">
      <xdr:nvSpPr>
        <xdr:cNvPr id="106" name="テキスト ボックス 105"/>
        <xdr:cNvSpPr txBox="1"/>
      </xdr:nvSpPr>
      <xdr:spPr>
        <a:xfrm>
          <a:off x="166581" y="9636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54</xdr:row>
      <xdr:rowOff>139700</xdr:rowOff>
    </xdr:from>
    <xdr:to>
      <xdr:col>28</xdr:col>
      <xdr:colOff>114300</xdr:colOff>
      <xdr:row>54</xdr:row>
      <xdr:rowOff>139700</xdr:rowOff>
    </xdr:to>
    <xdr:cxnSp macro="">
      <xdr:nvCxnSpPr>
        <xdr:cNvPr id="107" name="直線コネクタ 106"/>
        <xdr:cNvCxnSpPr/>
      </xdr:nvCxnSpPr>
      <xdr:spPr>
        <a:xfrm>
          <a:off x="762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168927</xdr:rowOff>
    </xdr:from>
    <xdr:ext cx="595419" cy="259045"/>
    <xdr:sp macro="" textlink="">
      <xdr:nvSpPr>
        <xdr:cNvPr id="108" name="テキスト ボックス 107"/>
        <xdr:cNvSpPr txBox="1"/>
      </xdr:nvSpPr>
      <xdr:spPr>
        <a:xfrm>
          <a:off x="166581" y="925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52</xdr:row>
      <xdr:rowOff>101600</xdr:rowOff>
    </xdr:from>
    <xdr:to>
      <xdr:col>28</xdr:col>
      <xdr:colOff>114300</xdr:colOff>
      <xdr:row>52</xdr:row>
      <xdr:rowOff>101600</xdr:rowOff>
    </xdr:to>
    <xdr:cxnSp macro="">
      <xdr:nvCxnSpPr>
        <xdr:cNvPr id="109" name="直線コネクタ 108"/>
        <xdr:cNvCxnSpPr/>
      </xdr:nvCxnSpPr>
      <xdr:spPr>
        <a:xfrm>
          <a:off x="762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130827</xdr:rowOff>
    </xdr:from>
    <xdr:ext cx="595419" cy="259045"/>
    <xdr:sp macro="" textlink="">
      <xdr:nvSpPr>
        <xdr:cNvPr id="110" name="テキスト ボックス 109"/>
        <xdr:cNvSpPr txBox="1"/>
      </xdr:nvSpPr>
      <xdr:spPr>
        <a:xfrm>
          <a:off x="166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50</xdr:row>
      <xdr:rowOff>63500</xdr:rowOff>
    </xdr:from>
    <xdr:to>
      <xdr:col>28</xdr:col>
      <xdr:colOff>114300</xdr:colOff>
      <xdr:row>50</xdr:row>
      <xdr:rowOff>63500</xdr:rowOff>
    </xdr:to>
    <xdr:cxnSp macro="">
      <xdr:nvCxnSpPr>
        <xdr:cNvPr id="111" name="直線コネクタ 110"/>
        <xdr:cNvCxnSpPr/>
      </xdr:nvCxnSpPr>
      <xdr:spPr>
        <a:xfrm>
          <a:off x="762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92727</xdr:rowOff>
    </xdr:from>
    <xdr:ext cx="595419" cy="259045"/>
    <xdr:sp macro="" textlink="">
      <xdr:nvSpPr>
        <xdr:cNvPr id="112" name="テキスト ボックス 111"/>
        <xdr:cNvSpPr txBox="1"/>
      </xdr:nvSpPr>
      <xdr:spPr>
        <a:xfrm>
          <a:off x="166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13" name="直線コネクタ 112"/>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4" name="テキスト ボックス 113"/>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macro="" textlink="">
      <xdr:nvSpPr>
        <xdr:cNvPr id="115" name="物件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51</xdr:row>
      <xdr:rowOff>108816</xdr:rowOff>
    </xdr:from>
    <xdr:to>
      <xdr:col>24</xdr:col>
      <xdr:colOff>62865</xdr:colOff>
      <xdr:row>58</xdr:row>
      <xdr:rowOff>126045</xdr:rowOff>
    </xdr:to>
    <xdr:cxnSp macro="">
      <xdr:nvCxnSpPr>
        <xdr:cNvPr id="116" name="直線コネクタ 115"/>
        <xdr:cNvCxnSpPr/>
      </xdr:nvCxnSpPr>
      <xdr:spPr>
        <a:xfrm flipV="1">
          <a:off x="4633595" y="8852766"/>
          <a:ext cx="1270" cy="121737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58</xdr:row>
      <xdr:rowOff>129872</xdr:rowOff>
    </xdr:from>
    <xdr:ext cx="534377" cy="259045"/>
    <xdr:sp macro="" textlink="">
      <xdr:nvSpPr>
        <xdr:cNvPr id="117" name="物件費最小値テキスト"/>
        <xdr:cNvSpPr txBox="1"/>
      </xdr:nvSpPr>
      <xdr:spPr>
        <a:xfrm>
          <a:off x="4686300" y="100739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61,792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58</xdr:row>
      <xdr:rowOff>126045</xdr:rowOff>
    </xdr:from>
    <xdr:to>
      <xdr:col>24</xdr:col>
      <xdr:colOff>152400</xdr:colOff>
      <xdr:row>58</xdr:row>
      <xdr:rowOff>126045</xdr:rowOff>
    </xdr:to>
    <xdr:cxnSp macro="">
      <xdr:nvCxnSpPr>
        <xdr:cNvPr id="118" name="直線コネクタ 117"/>
        <xdr:cNvCxnSpPr/>
      </xdr:nvCxnSpPr>
      <xdr:spPr>
        <a:xfrm>
          <a:off x="4546600" y="1007014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50</xdr:row>
      <xdr:rowOff>55493</xdr:rowOff>
    </xdr:from>
    <xdr:ext cx="599010" cy="259045"/>
    <xdr:sp macro="" textlink="">
      <xdr:nvSpPr>
        <xdr:cNvPr id="119" name="物件費最大値テキスト"/>
        <xdr:cNvSpPr txBox="1"/>
      </xdr:nvSpPr>
      <xdr:spPr>
        <a:xfrm>
          <a:off x="4686300" y="862799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221,553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51</xdr:row>
      <xdr:rowOff>108816</xdr:rowOff>
    </xdr:from>
    <xdr:to>
      <xdr:col>24</xdr:col>
      <xdr:colOff>152400</xdr:colOff>
      <xdr:row>51</xdr:row>
      <xdr:rowOff>108816</xdr:rowOff>
    </xdr:to>
    <xdr:cxnSp macro="">
      <xdr:nvCxnSpPr>
        <xdr:cNvPr id="120" name="直線コネクタ 119"/>
        <xdr:cNvCxnSpPr/>
      </xdr:nvCxnSpPr>
      <xdr:spPr>
        <a:xfrm>
          <a:off x="4546600" y="88527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58</xdr:row>
      <xdr:rowOff>121496</xdr:rowOff>
    </xdr:from>
    <xdr:to>
      <xdr:col>24</xdr:col>
      <xdr:colOff>63500</xdr:colOff>
      <xdr:row>58</xdr:row>
      <xdr:rowOff>146116</xdr:rowOff>
    </xdr:to>
    <xdr:cxnSp macro="">
      <xdr:nvCxnSpPr>
        <xdr:cNvPr id="121" name="直線コネクタ 120"/>
        <xdr:cNvCxnSpPr/>
      </xdr:nvCxnSpPr>
      <xdr:spPr>
        <a:xfrm flipV="1">
          <a:off x="3797300" y="10065596"/>
          <a:ext cx="838200" cy="246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57</xdr:row>
      <xdr:rowOff>4472</xdr:rowOff>
    </xdr:from>
    <xdr:ext cx="534377" cy="259045"/>
    <xdr:sp macro="" textlink="">
      <xdr:nvSpPr>
        <xdr:cNvPr id="122" name="物件費平均値テキスト"/>
        <xdr:cNvSpPr txBox="1"/>
      </xdr:nvSpPr>
      <xdr:spPr>
        <a:xfrm>
          <a:off x="4686300" y="9777122"/>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74,082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57</xdr:row>
      <xdr:rowOff>153045</xdr:rowOff>
    </xdr:from>
    <xdr:to>
      <xdr:col>24</xdr:col>
      <xdr:colOff>114300</xdr:colOff>
      <xdr:row>58</xdr:row>
      <xdr:rowOff>83195</xdr:rowOff>
    </xdr:to>
    <xdr:sp macro="" textlink="">
      <xdr:nvSpPr>
        <xdr:cNvPr id="123" name="フローチャート: 判断 122"/>
        <xdr:cNvSpPr/>
      </xdr:nvSpPr>
      <xdr:spPr>
        <a:xfrm>
          <a:off x="4584700" y="99256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58</xdr:row>
      <xdr:rowOff>146116</xdr:rowOff>
    </xdr:from>
    <xdr:to>
      <xdr:col>19</xdr:col>
      <xdr:colOff>177800</xdr:colOff>
      <xdr:row>59</xdr:row>
      <xdr:rowOff>4087</xdr:rowOff>
    </xdr:to>
    <xdr:cxnSp macro="">
      <xdr:nvCxnSpPr>
        <xdr:cNvPr id="124" name="直線コネクタ 123"/>
        <xdr:cNvCxnSpPr/>
      </xdr:nvCxnSpPr>
      <xdr:spPr>
        <a:xfrm flipV="1">
          <a:off x="2908300" y="10090216"/>
          <a:ext cx="889000" cy="294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58</xdr:row>
      <xdr:rowOff>7625</xdr:rowOff>
    </xdr:from>
    <xdr:to>
      <xdr:col>20</xdr:col>
      <xdr:colOff>38100</xdr:colOff>
      <xdr:row>58</xdr:row>
      <xdr:rowOff>109225</xdr:rowOff>
    </xdr:to>
    <xdr:sp macro="" textlink="">
      <xdr:nvSpPr>
        <xdr:cNvPr id="125" name="フローチャート: 判断 124"/>
        <xdr:cNvSpPr/>
      </xdr:nvSpPr>
      <xdr:spPr>
        <a:xfrm>
          <a:off x="3746500" y="99517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56</xdr:row>
      <xdr:rowOff>125752</xdr:rowOff>
    </xdr:from>
    <xdr:ext cx="534377" cy="259045"/>
    <xdr:sp macro="" textlink="">
      <xdr:nvSpPr>
        <xdr:cNvPr id="126" name="テキスト ボックス 125"/>
        <xdr:cNvSpPr txBox="1"/>
      </xdr:nvSpPr>
      <xdr:spPr>
        <a:xfrm>
          <a:off x="3530111" y="972695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70,666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59</xdr:row>
      <xdr:rowOff>4087</xdr:rowOff>
    </xdr:from>
    <xdr:to>
      <xdr:col>15</xdr:col>
      <xdr:colOff>50800</xdr:colOff>
      <xdr:row>59</xdr:row>
      <xdr:rowOff>10335</xdr:rowOff>
    </xdr:to>
    <xdr:cxnSp macro="">
      <xdr:nvCxnSpPr>
        <xdr:cNvPr id="127" name="直線コネクタ 126"/>
        <xdr:cNvCxnSpPr/>
      </xdr:nvCxnSpPr>
      <xdr:spPr>
        <a:xfrm flipV="1">
          <a:off x="2019300" y="10119637"/>
          <a:ext cx="889000" cy="624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58</xdr:row>
      <xdr:rowOff>59647</xdr:rowOff>
    </xdr:from>
    <xdr:to>
      <xdr:col>15</xdr:col>
      <xdr:colOff>101600</xdr:colOff>
      <xdr:row>58</xdr:row>
      <xdr:rowOff>161247</xdr:rowOff>
    </xdr:to>
    <xdr:sp macro="" textlink="">
      <xdr:nvSpPr>
        <xdr:cNvPr id="128" name="フローチャート: 判断 127"/>
        <xdr:cNvSpPr/>
      </xdr:nvSpPr>
      <xdr:spPr>
        <a:xfrm>
          <a:off x="2857500" y="1000374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57</xdr:row>
      <xdr:rowOff>6324</xdr:rowOff>
    </xdr:from>
    <xdr:ext cx="534377" cy="259045"/>
    <xdr:sp macro="" textlink="">
      <xdr:nvSpPr>
        <xdr:cNvPr id="129" name="テキスト ボックス 128"/>
        <xdr:cNvSpPr txBox="1"/>
      </xdr:nvSpPr>
      <xdr:spPr>
        <a:xfrm>
          <a:off x="2641111" y="97789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63,839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59</xdr:row>
      <xdr:rowOff>9954</xdr:rowOff>
    </xdr:from>
    <xdr:to>
      <xdr:col>10</xdr:col>
      <xdr:colOff>114300</xdr:colOff>
      <xdr:row>59</xdr:row>
      <xdr:rowOff>10335</xdr:rowOff>
    </xdr:to>
    <xdr:cxnSp macro="">
      <xdr:nvCxnSpPr>
        <xdr:cNvPr id="130" name="直線コネクタ 129"/>
        <xdr:cNvCxnSpPr/>
      </xdr:nvCxnSpPr>
      <xdr:spPr>
        <a:xfrm>
          <a:off x="1130300" y="10125504"/>
          <a:ext cx="889000" cy="3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58</xdr:row>
      <xdr:rowOff>72593</xdr:rowOff>
    </xdr:from>
    <xdr:to>
      <xdr:col>10</xdr:col>
      <xdr:colOff>165100</xdr:colOff>
      <xdr:row>59</xdr:row>
      <xdr:rowOff>2743</xdr:rowOff>
    </xdr:to>
    <xdr:sp macro="" textlink="">
      <xdr:nvSpPr>
        <xdr:cNvPr id="131" name="フローチャート: 判断 130"/>
        <xdr:cNvSpPr/>
      </xdr:nvSpPr>
      <xdr:spPr>
        <a:xfrm>
          <a:off x="1968500" y="100166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57</xdr:row>
      <xdr:rowOff>19270</xdr:rowOff>
    </xdr:from>
    <xdr:ext cx="534377" cy="259045"/>
    <xdr:sp macro="" textlink="">
      <xdr:nvSpPr>
        <xdr:cNvPr id="132" name="テキスト ボックス 131"/>
        <xdr:cNvSpPr txBox="1"/>
      </xdr:nvSpPr>
      <xdr:spPr>
        <a:xfrm>
          <a:off x="1752111" y="97919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62,140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58</xdr:row>
      <xdr:rowOff>63312</xdr:rowOff>
    </xdr:from>
    <xdr:to>
      <xdr:col>6</xdr:col>
      <xdr:colOff>38100</xdr:colOff>
      <xdr:row>58</xdr:row>
      <xdr:rowOff>164912</xdr:rowOff>
    </xdr:to>
    <xdr:sp macro="" textlink="">
      <xdr:nvSpPr>
        <xdr:cNvPr id="133" name="フローチャート: 判断 132"/>
        <xdr:cNvSpPr/>
      </xdr:nvSpPr>
      <xdr:spPr>
        <a:xfrm>
          <a:off x="1079500" y="100074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57</xdr:row>
      <xdr:rowOff>9989</xdr:rowOff>
    </xdr:from>
    <xdr:ext cx="534377" cy="259045"/>
    <xdr:sp macro="" textlink="">
      <xdr:nvSpPr>
        <xdr:cNvPr id="134" name="テキスト ボックス 133"/>
        <xdr:cNvSpPr txBox="1"/>
      </xdr:nvSpPr>
      <xdr:spPr>
        <a:xfrm>
          <a:off x="863111" y="97826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63,358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macro="" textlink="">
      <xdr:nvSpPr>
        <xdr:cNvPr id="135" name="テキスト ボックス 134"/>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macro="" textlink="">
      <xdr:nvSpPr>
        <xdr:cNvPr id="136" name="テキスト ボックス 135"/>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macro="" textlink="">
      <xdr:nvSpPr>
        <xdr:cNvPr id="137" name="テキスト ボックス 136"/>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macro="" textlink="">
      <xdr:nvSpPr>
        <xdr:cNvPr id="138" name="テキスト ボックス 137"/>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macro="" textlink="">
      <xdr:nvSpPr>
        <xdr:cNvPr id="139" name="テキスト ボックス 138"/>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58</xdr:row>
      <xdr:rowOff>70696</xdr:rowOff>
    </xdr:from>
    <xdr:to>
      <xdr:col>24</xdr:col>
      <xdr:colOff>114300</xdr:colOff>
      <xdr:row>59</xdr:row>
      <xdr:rowOff>846</xdr:rowOff>
    </xdr:to>
    <xdr:sp macro="" textlink="">
      <xdr:nvSpPr>
        <xdr:cNvPr id="140" name="楕円 139"/>
        <xdr:cNvSpPr/>
      </xdr:nvSpPr>
      <xdr:spPr>
        <a:xfrm>
          <a:off x="4584700" y="100147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57</xdr:row>
      <xdr:rowOff>157073</xdr:rowOff>
    </xdr:from>
    <xdr:ext cx="534377" cy="259045"/>
    <xdr:sp macro="" textlink="">
      <xdr:nvSpPr>
        <xdr:cNvPr id="141" name="物件費該当値テキスト"/>
        <xdr:cNvSpPr txBox="1"/>
      </xdr:nvSpPr>
      <xdr:spPr>
        <a:xfrm>
          <a:off x="4686300" y="99297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62,389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58</xdr:row>
      <xdr:rowOff>95316</xdr:rowOff>
    </xdr:from>
    <xdr:to>
      <xdr:col>20</xdr:col>
      <xdr:colOff>38100</xdr:colOff>
      <xdr:row>59</xdr:row>
      <xdr:rowOff>25466</xdr:rowOff>
    </xdr:to>
    <xdr:sp macro="" textlink="">
      <xdr:nvSpPr>
        <xdr:cNvPr id="142" name="楕円 141"/>
        <xdr:cNvSpPr/>
      </xdr:nvSpPr>
      <xdr:spPr>
        <a:xfrm>
          <a:off x="3746500" y="100394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59</xdr:row>
      <xdr:rowOff>16593</xdr:rowOff>
    </xdr:from>
    <xdr:ext cx="534377" cy="259045"/>
    <xdr:sp macro="" textlink="">
      <xdr:nvSpPr>
        <xdr:cNvPr id="143" name="テキスト ボックス 142"/>
        <xdr:cNvSpPr txBox="1"/>
      </xdr:nvSpPr>
      <xdr:spPr>
        <a:xfrm>
          <a:off x="3530111" y="1013214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59,158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58</xdr:row>
      <xdr:rowOff>124737</xdr:rowOff>
    </xdr:from>
    <xdr:to>
      <xdr:col>15</xdr:col>
      <xdr:colOff>101600</xdr:colOff>
      <xdr:row>59</xdr:row>
      <xdr:rowOff>54887</xdr:rowOff>
    </xdr:to>
    <xdr:sp macro="" textlink="">
      <xdr:nvSpPr>
        <xdr:cNvPr id="144" name="楕円 143"/>
        <xdr:cNvSpPr/>
      </xdr:nvSpPr>
      <xdr:spPr>
        <a:xfrm>
          <a:off x="2857500" y="100688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59</xdr:row>
      <xdr:rowOff>46014</xdr:rowOff>
    </xdr:from>
    <xdr:ext cx="534377" cy="259045"/>
    <xdr:sp macro="" textlink="">
      <xdr:nvSpPr>
        <xdr:cNvPr id="145" name="テキスト ボックス 144"/>
        <xdr:cNvSpPr txBox="1"/>
      </xdr:nvSpPr>
      <xdr:spPr>
        <a:xfrm>
          <a:off x="2641111" y="101615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55,297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58</xdr:row>
      <xdr:rowOff>130985</xdr:rowOff>
    </xdr:from>
    <xdr:to>
      <xdr:col>10</xdr:col>
      <xdr:colOff>165100</xdr:colOff>
      <xdr:row>59</xdr:row>
      <xdr:rowOff>61135</xdr:rowOff>
    </xdr:to>
    <xdr:sp macro="" textlink="">
      <xdr:nvSpPr>
        <xdr:cNvPr id="146" name="楕円 145"/>
        <xdr:cNvSpPr/>
      </xdr:nvSpPr>
      <xdr:spPr>
        <a:xfrm>
          <a:off x="1968500" y="100750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59</xdr:row>
      <xdr:rowOff>52262</xdr:rowOff>
    </xdr:from>
    <xdr:ext cx="534377" cy="259045"/>
    <xdr:sp macro="" textlink="">
      <xdr:nvSpPr>
        <xdr:cNvPr id="147" name="テキスト ボックス 146"/>
        <xdr:cNvSpPr txBox="1"/>
      </xdr:nvSpPr>
      <xdr:spPr>
        <a:xfrm>
          <a:off x="1752111" y="1016781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54,477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58</xdr:row>
      <xdr:rowOff>130604</xdr:rowOff>
    </xdr:from>
    <xdr:to>
      <xdr:col>6</xdr:col>
      <xdr:colOff>38100</xdr:colOff>
      <xdr:row>59</xdr:row>
      <xdr:rowOff>60754</xdr:rowOff>
    </xdr:to>
    <xdr:sp macro="" textlink="">
      <xdr:nvSpPr>
        <xdr:cNvPr id="148" name="楕円 147"/>
        <xdr:cNvSpPr/>
      </xdr:nvSpPr>
      <xdr:spPr>
        <a:xfrm>
          <a:off x="1079500" y="100747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59</xdr:row>
      <xdr:rowOff>51881</xdr:rowOff>
    </xdr:from>
    <xdr:ext cx="534377" cy="259045"/>
    <xdr:sp macro="" textlink="">
      <xdr:nvSpPr>
        <xdr:cNvPr id="149" name="テキスト ボックス 148"/>
        <xdr:cNvSpPr txBox="1"/>
      </xdr:nvSpPr>
      <xdr:spPr>
        <a:xfrm>
          <a:off x="863111" y="1016743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54,527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macro="" textlink="">
      <xdr:nvSpPr>
        <xdr:cNvPr id="150" name="正方形/長方形 149"/>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維持補修費</a:t>
          </a:r>
        </a:p>
      </xdr:txBody>
    </xdr:sp>
    <xdr:clientData/>
  </xdr:twoCellAnchor>
  <xdr:twoCellAnchor>
    <xdr:from>
      <xdr:col>4</xdr:col>
      <xdr:colOff>127000</xdr:colOff>
      <xdr:row>65</xdr:row>
      <xdr:rowOff>57150</xdr:rowOff>
    </xdr:from>
    <xdr:to>
      <xdr:col>12</xdr:col>
      <xdr:colOff>127000</xdr:colOff>
      <xdr:row>66</xdr:row>
      <xdr:rowOff>139700</xdr:rowOff>
    </xdr:to>
    <xdr:sp macro="" textlink="">
      <xdr:nvSpPr>
        <xdr:cNvPr id="151" name="正方形/長方形 150"/>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macro="" textlink="">
      <xdr:nvSpPr>
        <xdr:cNvPr id="152" name="正方形/長方形 151"/>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macro="" textlink="">
      <xdr:nvSpPr>
        <xdr:cNvPr id="153" name="正方形/長方形 152"/>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macro="" textlink="">
      <xdr:nvSpPr>
        <xdr:cNvPr id="154" name="正方形/長方形 153"/>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6,043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macro="" textlink="">
      <xdr:nvSpPr>
        <xdr:cNvPr id="155" name="正方形/長方形 154"/>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macro="" textlink="">
      <xdr:nvSpPr>
        <xdr:cNvPr id="156" name="正方形/長方形 155"/>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3,632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macro="" textlink="">
      <xdr:nvSpPr>
        <xdr:cNvPr id="157" name="正方形/長方形 156"/>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macro="" textlink="">
      <xdr:nvSpPr>
        <xdr:cNvPr id="158" name="テキスト ボックス 157"/>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59" name="直線コネクタ 158"/>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78</xdr:row>
      <xdr:rowOff>139700</xdr:rowOff>
    </xdr:from>
    <xdr:to>
      <xdr:col>28</xdr:col>
      <xdr:colOff>114300</xdr:colOff>
      <xdr:row>78</xdr:row>
      <xdr:rowOff>139700</xdr:rowOff>
    </xdr:to>
    <xdr:cxnSp macro="">
      <xdr:nvCxnSpPr>
        <xdr:cNvPr id="160" name="直線コネクタ 159"/>
        <xdr:cNvCxnSpPr/>
      </xdr:nvCxnSpPr>
      <xdr:spPr>
        <a:xfrm>
          <a:off x="762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77</xdr:row>
      <xdr:rowOff>168927</xdr:rowOff>
    </xdr:from>
    <xdr:ext cx="248786" cy="259045"/>
    <xdr:sp macro="" textlink="">
      <xdr:nvSpPr>
        <xdr:cNvPr id="161" name="テキスト ボックス 160"/>
        <xdr:cNvSpPr txBox="1"/>
      </xdr:nvSpPr>
      <xdr:spPr>
        <a:xfrm>
          <a:off x="513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76</xdr:row>
      <xdr:rowOff>25400</xdr:rowOff>
    </xdr:from>
    <xdr:to>
      <xdr:col>28</xdr:col>
      <xdr:colOff>114300</xdr:colOff>
      <xdr:row>76</xdr:row>
      <xdr:rowOff>25400</xdr:rowOff>
    </xdr:to>
    <xdr:cxnSp macro="">
      <xdr:nvCxnSpPr>
        <xdr:cNvPr id="162" name="直線コネクタ 161"/>
        <xdr:cNvCxnSpPr/>
      </xdr:nvCxnSpPr>
      <xdr:spPr>
        <a:xfrm>
          <a:off x="762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75</xdr:row>
      <xdr:rowOff>54627</xdr:rowOff>
    </xdr:from>
    <xdr:ext cx="467179" cy="259045"/>
    <xdr:sp macro="" textlink="">
      <xdr:nvSpPr>
        <xdr:cNvPr id="163" name="テキスト ボックス 162"/>
        <xdr:cNvSpPr txBox="1"/>
      </xdr:nvSpPr>
      <xdr:spPr>
        <a:xfrm>
          <a:off x="294821" y="12913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73</xdr:row>
      <xdr:rowOff>82550</xdr:rowOff>
    </xdr:from>
    <xdr:to>
      <xdr:col>28</xdr:col>
      <xdr:colOff>114300</xdr:colOff>
      <xdr:row>73</xdr:row>
      <xdr:rowOff>82550</xdr:rowOff>
    </xdr:to>
    <xdr:cxnSp macro="">
      <xdr:nvCxnSpPr>
        <xdr:cNvPr id="164" name="直線コネクタ 163"/>
        <xdr:cNvCxnSpPr/>
      </xdr:nvCxnSpPr>
      <xdr:spPr>
        <a:xfrm>
          <a:off x="762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72</xdr:row>
      <xdr:rowOff>111777</xdr:rowOff>
    </xdr:from>
    <xdr:ext cx="531299" cy="259045"/>
    <xdr:sp macro="" textlink="">
      <xdr:nvSpPr>
        <xdr:cNvPr id="165" name="テキスト ボックス 164"/>
        <xdr:cNvSpPr txBox="1"/>
      </xdr:nvSpPr>
      <xdr:spPr>
        <a:xfrm>
          <a:off x="230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70</xdr:row>
      <xdr:rowOff>139700</xdr:rowOff>
    </xdr:from>
    <xdr:to>
      <xdr:col>28</xdr:col>
      <xdr:colOff>114300</xdr:colOff>
      <xdr:row>70</xdr:row>
      <xdr:rowOff>139700</xdr:rowOff>
    </xdr:to>
    <xdr:cxnSp macro="">
      <xdr:nvCxnSpPr>
        <xdr:cNvPr id="166" name="直線コネクタ 165"/>
        <xdr:cNvCxnSpPr/>
      </xdr:nvCxnSpPr>
      <xdr:spPr>
        <a:xfrm>
          <a:off x="762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69</xdr:row>
      <xdr:rowOff>168927</xdr:rowOff>
    </xdr:from>
    <xdr:ext cx="531299" cy="259045"/>
    <xdr:sp macro="" textlink="">
      <xdr:nvSpPr>
        <xdr:cNvPr id="167" name="テキスト ボックス 166"/>
        <xdr:cNvSpPr txBox="1"/>
      </xdr:nvSpPr>
      <xdr:spPr>
        <a:xfrm>
          <a:off x="230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68" name="直線コネクタ 167"/>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67</xdr:row>
      <xdr:rowOff>54627</xdr:rowOff>
    </xdr:from>
    <xdr:ext cx="531299" cy="259045"/>
    <xdr:sp macro="" textlink="">
      <xdr:nvSpPr>
        <xdr:cNvPr id="169" name="テキスト ボックス 168"/>
        <xdr:cNvSpPr txBox="1"/>
      </xdr:nvSpPr>
      <xdr:spPr>
        <a:xfrm>
          <a:off x="230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macro="" textlink="">
      <xdr:nvSpPr>
        <xdr:cNvPr id="170" name="維持補修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70</xdr:row>
      <xdr:rowOff>69017</xdr:rowOff>
    </xdr:from>
    <xdr:to>
      <xdr:col>24</xdr:col>
      <xdr:colOff>62865</xdr:colOff>
      <xdr:row>78</xdr:row>
      <xdr:rowOff>89957</xdr:rowOff>
    </xdr:to>
    <xdr:cxnSp macro="">
      <xdr:nvCxnSpPr>
        <xdr:cNvPr id="171" name="直線コネクタ 170"/>
        <xdr:cNvCxnSpPr/>
      </xdr:nvCxnSpPr>
      <xdr:spPr>
        <a:xfrm flipV="1">
          <a:off x="4633595" y="12070517"/>
          <a:ext cx="1270" cy="13925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78</xdr:row>
      <xdr:rowOff>93784</xdr:rowOff>
    </xdr:from>
    <xdr:ext cx="378565" cy="259045"/>
    <xdr:sp macro="" textlink="">
      <xdr:nvSpPr>
        <xdr:cNvPr id="172" name="維持補修費最小値テキスト"/>
        <xdr:cNvSpPr txBox="1"/>
      </xdr:nvSpPr>
      <xdr:spPr>
        <a:xfrm>
          <a:off x="4686300" y="1346688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544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78</xdr:row>
      <xdr:rowOff>89957</xdr:rowOff>
    </xdr:from>
    <xdr:to>
      <xdr:col>24</xdr:col>
      <xdr:colOff>152400</xdr:colOff>
      <xdr:row>78</xdr:row>
      <xdr:rowOff>89957</xdr:rowOff>
    </xdr:to>
    <xdr:cxnSp macro="">
      <xdr:nvCxnSpPr>
        <xdr:cNvPr id="173" name="直線コネクタ 172"/>
        <xdr:cNvCxnSpPr/>
      </xdr:nvCxnSpPr>
      <xdr:spPr>
        <a:xfrm>
          <a:off x="4546600" y="134630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69</xdr:row>
      <xdr:rowOff>15694</xdr:rowOff>
    </xdr:from>
    <xdr:ext cx="534377" cy="259045"/>
    <xdr:sp macro="" textlink="">
      <xdr:nvSpPr>
        <xdr:cNvPr id="174" name="維持補修費最大値テキスト"/>
        <xdr:cNvSpPr txBox="1"/>
      </xdr:nvSpPr>
      <xdr:spPr>
        <a:xfrm>
          <a:off x="4686300" y="118457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15,773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70</xdr:row>
      <xdr:rowOff>69017</xdr:rowOff>
    </xdr:from>
    <xdr:to>
      <xdr:col>24</xdr:col>
      <xdr:colOff>152400</xdr:colOff>
      <xdr:row>70</xdr:row>
      <xdr:rowOff>69017</xdr:rowOff>
    </xdr:to>
    <xdr:cxnSp macro="">
      <xdr:nvCxnSpPr>
        <xdr:cNvPr id="175" name="直線コネクタ 174"/>
        <xdr:cNvCxnSpPr/>
      </xdr:nvCxnSpPr>
      <xdr:spPr>
        <a:xfrm>
          <a:off x="4546600" y="120705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76</xdr:row>
      <xdr:rowOff>113182</xdr:rowOff>
    </xdr:from>
    <xdr:to>
      <xdr:col>24</xdr:col>
      <xdr:colOff>63500</xdr:colOff>
      <xdr:row>76</xdr:row>
      <xdr:rowOff>126442</xdr:rowOff>
    </xdr:to>
    <xdr:cxnSp macro="">
      <xdr:nvCxnSpPr>
        <xdr:cNvPr id="176" name="直線コネクタ 175"/>
        <xdr:cNvCxnSpPr/>
      </xdr:nvCxnSpPr>
      <xdr:spPr>
        <a:xfrm flipV="1">
          <a:off x="3797300" y="13143382"/>
          <a:ext cx="838200" cy="132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76</xdr:row>
      <xdr:rowOff>52605</xdr:rowOff>
    </xdr:from>
    <xdr:ext cx="469744" cy="259045"/>
    <xdr:sp macro="" textlink="">
      <xdr:nvSpPr>
        <xdr:cNvPr id="177" name="維持補修費平均値テキスト"/>
        <xdr:cNvSpPr txBox="1"/>
      </xdr:nvSpPr>
      <xdr:spPr>
        <a:xfrm>
          <a:off x="4686300" y="1308280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3,911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74178</xdr:rowOff>
    </xdr:from>
    <xdr:to>
      <xdr:col>24</xdr:col>
      <xdr:colOff>114300</xdr:colOff>
      <xdr:row>77</xdr:row>
      <xdr:rowOff>4328</xdr:rowOff>
    </xdr:to>
    <xdr:sp macro="" textlink="">
      <xdr:nvSpPr>
        <xdr:cNvPr id="178" name="フローチャート: 判断 177"/>
        <xdr:cNvSpPr/>
      </xdr:nvSpPr>
      <xdr:spPr>
        <a:xfrm>
          <a:off x="4584700" y="131043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76</xdr:row>
      <xdr:rowOff>102758</xdr:rowOff>
    </xdr:from>
    <xdr:to>
      <xdr:col>19</xdr:col>
      <xdr:colOff>177800</xdr:colOff>
      <xdr:row>76</xdr:row>
      <xdr:rowOff>126442</xdr:rowOff>
    </xdr:to>
    <xdr:cxnSp macro="">
      <xdr:nvCxnSpPr>
        <xdr:cNvPr id="179" name="直線コネクタ 178"/>
        <xdr:cNvCxnSpPr/>
      </xdr:nvCxnSpPr>
      <xdr:spPr>
        <a:xfrm>
          <a:off x="2908300" y="13132958"/>
          <a:ext cx="889000" cy="2368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76</xdr:row>
      <xdr:rowOff>51592</xdr:rowOff>
    </xdr:from>
    <xdr:to>
      <xdr:col>20</xdr:col>
      <xdr:colOff>38100</xdr:colOff>
      <xdr:row>76</xdr:row>
      <xdr:rowOff>153192</xdr:rowOff>
    </xdr:to>
    <xdr:sp macro="" textlink="">
      <xdr:nvSpPr>
        <xdr:cNvPr id="180" name="フローチャート: 判断 179"/>
        <xdr:cNvSpPr/>
      </xdr:nvSpPr>
      <xdr:spPr>
        <a:xfrm>
          <a:off x="3746500" y="130817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74</xdr:row>
      <xdr:rowOff>169719</xdr:rowOff>
    </xdr:from>
    <xdr:ext cx="469744" cy="259045"/>
    <xdr:sp macro="" textlink="">
      <xdr:nvSpPr>
        <xdr:cNvPr id="181" name="テキスト ボックス 180"/>
        <xdr:cNvSpPr txBox="1"/>
      </xdr:nvSpPr>
      <xdr:spPr>
        <a:xfrm>
          <a:off x="3562428" y="1285701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4,158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76</xdr:row>
      <xdr:rowOff>102758</xdr:rowOff>
    </xdr:from>
    <xdr:to>
      <xdr:col>15</xdr:col>
      <xdr:colOff>50800</xdr:colOff>
      <xdr:row>76</xdr:row>
      <xdr:rowOff>129276</xdr:rowOff>
    </xdr:to>
    <xdr:cxnSp macro="">
      <xdr:nvCxnSpPr>
        <xdr:cNvPr id="182" name="直線コネクタ 181"/>
        <xdr:cNvCxnSpPr/>
      </xdr:nvCxnSpPr>
      <xdr:spPr>
        <a:xfrm flipV="1">
          <a:off x="2019300" y="13132958"/>
          <a:ext cx="889000" cy="265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76</xdr:row>
      <xdr:rowOff>81493</xdr:rowOff>
    </xdr:from>
    <xdr:to>
      <xdr:col>15</xdr:col>
      <xdr:colOff>101600</xdr:colOff>
      <xdr:row>77</xdr:row>
      <xdr:rowOff>11643</xdr:rowOff>
    </xdr:to>
    <xdr:sp macro="" textlink="">
      <xdr:nvSpPr>
        <xdr:cNvPr id="183" name="フローチャート: 判断 182"/>
        <xdr:cNvSpPr/>
      </xdr:nvSpPr>
      <xdr:spPr>
        <a:xfrm>
          <a:off x="2857500" y="131116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77</xdr:row>
      <xdr:rowOff>2770</xdr:rowOff>
    </xdr:from>
    <xdr:ext cx="469744" cy="259045"/>
    <xdr:sp macro="" textlink="">
      <xdr:nvSpPr>
        <xdr:cNvPr id="184" name="テキスト ボックス 183"/>
        <xdr:cNvSpPr txBox="1"/>
      </xdr:nvSpPr>
      <xdr:spPr>
        <a:xfrm>
          <a:off x="2673428" y="1320442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3,831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76</xdr:row>
      <xdr:rowOff>107970</xdr:rowOff>
    </xdr:from>
    <xdr:to>
      <xdr:col>10</xdr:col>
      <xdr:colOff>114300</xdr:colOff>
      <xdr:row>76</xdr:row>
      <xdr:rowOff>129276</xdr:rowOff>
    </xdr:to>
    <xdr:cxnSp macro="">
      <xdr:nvCxnSpPr>
        <xdr:cNvPr id="185" name="直線コネクタ 184"/>
        <xdr:cNvCxnSpPr/>
      </xdr:nvCxnSpPr>
      <xdr:spPr>
        <a:xfrm>
          <a:off x="1130300" y="13138170"/>
          <a:ext cx="889000" cy="213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76</xdr:row>
      <xdr:rowOff>105908</xdr:rowOff>
    </xdr:from>
    <xdr:to>
      <xdr:col>10</xdr:col>
      <xdr:colOff>165100</xdr:colOff>
      <xdr:row>77</xdr:row>
      <xdr:rowOff>36058</xdr:rowOff>
    </xdr:to>
    <xdr:sp macro="" textlink="">
      <xdr:nvSpPr>
        <xdr:cNvPr id="186" name="フローチャート: 判断 185"/>
        <xdr:cNvSpPr/>
      </xdr:nvSpPr>
      <xdr:spPr>
        <a:xfrm>
          <a:off x="1968500" y="131361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77</xdr:row>
      <xdr:rowOff>27185</xdr:rowOff>
    </xdr:from>
    <xdr:ext cx="469744" cy="259045"/>
    <xdr:sp macro="" textlink="">
      <xdr:nvSpPr>
        <xdr:cNvPr id="187" name="テキスト ボックス 186"/>
        <xdr:cNvSpPr txBox="1"/>
      </xdr:nvSpPr>
      <xdr:spPr>
        <a:xfrm>
          <a:off x="1784428" y="1322883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76</xdr:row>
      <xdr:rowOff>122642</xdr:rowOff>
    </xdr:from>
    <xdr:to>
      <xdr:col>6</xdr:col>
      <xdr:colOff>38100</xdr:colOff>
      <xdr:row>77</xdr:row>
      <xdr:rowOff>52792</xdr:rowOff>
    </xdr:to>
    <xdr:sp macro="" textlink="">
      <xdr:nvSpPr>
        <xdr:cNvPr id="188" name="フローチャート: 判断 187"/>
        <xdr:cNvSpPr/>
      </xdr:nvSpPr>
      <xdr:spPr>
        <a:xfrm>
          <a:off x="1079500" y="131528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77</xdr:row>
      <xdr:rowOff>43919</xdr:rowOff>
    </xdr:from>
    <xdr:ext cx="469744" cy="259045"/>
    <xdr:sp macro="" textlink="">
      <xdr:nvSpPr>
        <xdr:cNvPr id="189" name="テキスト ボックス 188"/>
        <xdr:cNvSpPr txBox="1"/>
      </xdr:nvSpPr>
      <xdr:spPr>
        <a:xfrm>
          <a:off x="895428" y="1324556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macro="" textlink="">
      <xdr:nvSpPr>
        <xdr:cNvPr id="190" name="テキスト ボックス 189"/>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macro="" textlink="">
      <xdr:nvSpPr>
        <xdr:cNvPr id="191" name="テキスト ボックス 190"/>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macro="" textlink="">
      <xdr:nvSpPr>
        <xdr:cNvPr id="192" name="テキスト ボックス 191"/>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macro="" textlink="">
      <xdr:nvSpPr>
        <xdr:cNvPr id="193" name="テキスト ボックス 192"/>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macro="" textlink="">
      <xdr:nvSpPr>
        <xdr:cNvPr id="194" name="テキスト ボックス 193"/>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62382</xdr:rowOff>
    </xdr:from>
    <xdr:to>
      <xdr:col>24</xdr:col>
      <xdr:colOff>114300</xdr:colOff>
      <xdr:row>76</xdr:row>
      <xdr:rowOff>163982</xdr:rowOff>
    </xdr:to>
    <xdr:sp macro="" textlink="">
      <xdr:nvSpPr>
        <xdr:cNvPr id="195" name="楕円 194"/>
        <xdr:cNvSpPr/>
      </xdr:nvSpPr>
      <xdr:spPr>
        <a:xfrm>
          <a:off x="4584700" y="130925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75</xdr:row>
      <xdr:rowOff>85259</xdr:rowOff>
    </xdr:from>
    <xdr:ext cx="469744" cy="259045"/>
    <xdr:sp macro="" textlink="">
      <xdr:nvSpPr>
        <xdr:cNvPr id="196" name="維持補修費該当値テキスト"/>
        <xdr:cNvSpPr txBox="1"/>
      </xdr:nvSpPr>
      <xdr:spPr>
        <a:xfrm>
          <a:off x="4686300" y="129440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4,040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76</xdr:row>
      <xdr:rowOff>75642</xdr:rowOff>
    </xdr:from>
    <xdr:to>
      <xdr:col>20</xdr:col>
      <xdr:colOff>38100</xdr:colOff>
      <xdr:row>77</xdr:row>
      <xdr:rowOff>5792</xdr:rowOff>
    </xdr:to>
    <xdr:sp macro="" textlink="">
      <xdr:nvSpPr>
        <xdr:cNvPr id="197" name="楕円 196"/>
        <xdr:cNvSpPr/>
      </xdr:nvSpPr>
      <xdr:spPr>
        <a:xfrm>
          <a:off x="3746500" y="1310584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76</xdr:row>
      <xdr:rowOff>168369</xdr:rowOff>
    </xdr:from>
    <xdr:ext cx="469744" cy="259045"/>
    <xdr:sp macro="" textlink="">
      <xdr:nvSpPr>
        <xdr:cNvPr id="198" name="テキスト ボックス 197"/>
        <xdr:cNvSpPr txBox="1"/>
      </xdr:nvSpPr>
      <xdr:spPr>
        <a:xfrm>
          <a:off x="3562428" y="1319856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3,895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76</xdr:row>
      <xdr:rowOff>51958</xdr:rowOff>
    </xdr:from>
    <xdr:to>
      <xdr:col>15</xdr:col>
      <xdr:colOff>101600</xdr:colOff>
      <xdr:row>76</xdr:row>
      <xdr:rowOff>153558</xdr:rowOff>
    </xdr:to>
    <xdr:sp macro="" textlink="">
      <xdr:nvSpPr>
        <xdr:cNvPr id="199" name="楕円 198"/>
        <xdr:cNvSpPr/>
      </xdr:nvSpPr>
      <xdr:spPr>
        <a:xfrm>
          <a:off x="2857500" y="1308215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74</xdr:row>
      <xdr:rowOff>170085</xdr:rowOff>
    </xdr:from>
    <xdr:ext cx="469744" cy="259045"/>
    <xdr:sp macro="" textlink="">
      <xdr:nvSpPr>
        <xdr:cNvPr id="200" name="テキスト ボックス 199"/>
        <xdr:cNvSpPr txBox="1"/>
      </xdr:nvSpPr>
      <xdr:spPr>
        <a:xfrm>
          <a:off x="2673428" y="1285738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4,154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76</xdr:row>
      <xdr:rowOff>78476</xdr:rowOff>
    </xdr:from>
    <xdr:to>
      <xdr:col>10</xdr:col>
      <xdr:colOff>165100</xdr:colOff>
      <xdr:row>77</xdr:row>
      <xdr:rowOff>8626</xdr:rowOff>
    </xdr:to>
    <xdr:sp macro="" textlink="">
      <xdr:nvSpPr>
        <xdr:cNvPr id="201" name="楕円 200"/>
        <xdr:cNvSpPr/>
      </xdr:nvSpPr>
      <xdr:spPr>
        <a:xfrm>
          <a:off x="1968500" y="131086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75</xdr:row>
      <xdr:rowOff>25153</xdr:rowOff>
    </xdr:from>
    <xdr:ext cx="469744" cy="259045"/>
    <xdr:sp macro="" textlink="">
      <xdr:nvSpPr>
        <xdr:cNvPr id="202" name="テキスト ボックス 201"/>
        <xdr:cNvSpPr txBox="1"/>
      </xdr:nvSpPr>
      <xdr:spPr>
        <a:xfrm>
          <a:off x="1784428" y="1288390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3,864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76</xdr:row>
      <xdr:rowOff>57170</xdr:rowOff>
    </xdr:from>
    <xdr:to>
      <xdr:col>6</xdr:col>
      <xdr:colOff>38100</xdr:colOff>
      <xdr:row>76</xdr:row>
      <xdr:rowOff>158770</xdr:rowOff>
    </xdr:to>
    <xdr:sp macro="" textlink="">
      <xdr:nvSpPr>
        <xdr:cNvPr id="203" name="楕円 202"/>
        <xdr:cNvSpPr/>
      </xdr:nvSpPr>
      <xdr:spPr>
        <a:xfrm>
          <a:off x="1079500" y="130873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75</xdr:row>
      <xdr:rowOff>3847</xdr:rowOff>
    </xdr:from>
    <xdr:ext cx="469744" cy="259045"/>
    <xdr:sp macro="" textlink="">
      <xdr:nvSpPr>
        <xdr:cNvPr id="204" name="テキスト ボックス 203"/>
        <xdr:cNvSpPr txBox="1"/>
      </xdr:nvSpPr>
      <xdr:spPr>
        <a:xfrm>
          <a:off x="895428" y="1286259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4,097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macro="" textlink="">
      <xdr:nvSpPr>
        <xdr:cNvPr id="205" name="正方形/長方形 204"/>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4</xdr:col>
      <xdr:colOff>127000</xdr:colOff>
      <xdr:row>85</xdr:row>
      <xdr:rowOff>57150</xdr:rowOff>
    </xdr:from>
    <xdr:to>
      <xdr:col>12</xdr:col>
      <xdr:colOff>127000</xdr:colOff>
      <xdr:row>86</xdr:row>
      <xdr:rowOff>139700</xdr:rowOff>
    </xdr:to>
    <xdr:sp macro="" textlink="">
      <xdr:nvSpPr>
        <xdr:cNvPr id="206" name="正方形/長方形 205"/>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macro="" textlink="">
      <xdr:nvSpPr>
        <xdr:cNvPr id="207" name="正方形/長方形 206"/>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macro="" textlink="">
      <xdr:nvSpPr>
        <xdr:cNvPr id="208" name="正方形/長方形 207"/>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macro="" textlink="">
      <xdr:nvSpPr>
        <xdr:cNvPr id="209" name="正方形/長方形 208"/>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112,742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macro="" textlink="">
      <xdr:nvSpPr>
        <xdr:cNvPr id="210" name="正方形/長方形 209"/>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macro="" textlink="">
      <xdr:nvSpPr>
        <xdr:cNvPr id="211" name="正方形/長方形 210"/>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130,410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macro="" textlink="">
      <xdr:nvSpPr>
        <xdr:cNvPr id="212" name="正方形/長方形 211"/>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macro="" textlink="">
      <xdr:nvSpPr>
        <xdr:cNvPr id="213" name="テキスト ボックス 212"/>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14" name="直線コネクタ 213"/>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100</xdr:row>
      <xdr:rowOff>111777</xdr:rowOff>
    </xdr:from>
    <xdr:ext cx="531299" cy="259045"/>
    <xdr:sp macro="" textlink="">
      <xdr:nvSpPr>
        <xdr:cNvPr id="215" name="テキスト ボックス 214"/>
        <xdr:cNvSpPr txBox="1"/>
      </xdr:nvSpPr>
      <xdr:spPr>
        <a:xfrm>
          <a:off x="230701" y="1725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99</xdr:row>
      <xdr:rowOff>44450</xdr:rowOff>
    </xdr:from>
    <xdr:to>
      <xdr:col>28</xdr:col>
      <xdr:colOff>114300</xdr:colOff>
      <xdr:row>99</xdr:row>
      <xdr:rowOff>44450</xdr:rowOff>
    </xdr:to>
    <xdr:cxnSp macro="">
      <xdr:nvCxnSpPr>
        <xdr:cNvPr id="216" name="直線コネクタ 215"/>
        <xdr:cNvCxnSpPr/>
      </xdr:nvCxnSpPr>
      <xdr:spPr>
        <a:xfrm>
          <a:off x="762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98</xdr:row>
      <xdr:rowOff>73677</xdr:rowOff>
    </xdr:from>
    <xdr:ext cx="595419" cy="259045"/>
    <xdr:sp macro="" textlink="">
      <xdr:nvSpPr>
        <xdr:cNvPr id="217" name="テキスト ボックス 216"/>
        <xdr:cNvSpPr txBox="1"/>
      </xdr:nvSpPr>
      <xdr:spPr>
        <a:xfrm>
          <a:off x="166581" y="1687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97</xdr:row>
      <xdr:rowOff>6350</xdr:rowOff>
    </xdr:from>
    <xdr:to>
      <xdr:col>28</xdr:col>
      <xdr:colOff>114300</xdr:colOff>
      <xdr:row>97</xdr:row>
      <xdr:rowOff>6350</xdr:rowOff>
    </xdr:to>
    <xdr:cxnSp macro="">
      <xdr:nvCxnSpPr>
        <xdr:cNvPr id="218" name="直線コネクタ 217"/>
        <xdr:cNvCxnSpPr/>
      </xdr:nvCxnSpPr>
      <xdr:spPr>
        <a:xfrm>
          <a:off x="762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96</xdr:row>
      <xdr:rowOff>35577</xdr:rowOff>
    </xdr:from>
    <xdr:ext cx="595419" cy="259045"/>
    <xdr:sp macro="" textlink="">
      <xdr:nvSpPr>
        <xdr:cNvPr id="219" name="テキスト ボックス 218"/>
        <xdr:cNvSpPr txBox="1"/>
      </xdr:nvSpPr>
      <xdr:spPr>
        <a:xfrm>
          <a:off x="166581" y="1649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94</xdr:row>
      <xdr:rowOff>139700</xdr:rowOff>
    </xdr:from>
    <xdr:to>
      <xdr:col>28</xdr:col>
      <xdr:colOff>114300</xdr:colOff>
      <xdr:row>94</xdr:row>
      <xdr:rowOff>139700</xdr:rowOff>
    </xdr:to>
    <xdr:cxnSp macro="">
      <xdr:nvCxnSpPr>
        <xdr:cNvPr id="220" name="直線コネクタ 219"/>
        <xdr:cNvCxnSpPr/>
      </xdr:nvCxnSpPr>
      <xdr:spPr>
        <a:xfrm>
          <a:off x="762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93</xdr:row>
      <xdr:rowOff>168927</xdr:rowOff>
    </xdr:from>
    <xdr:ext cx="595419" cy="259045"/>
    <xdr:sp macro="" textlink="">
      <xdr:nvSpPr>
        <xdr:cNvPr id="221" name="テキスト ボックス 220"/>
        <xdr:cNvSpPr txBox="1"/>
      </xdr:nvSpPr>
      <xdr:spPr>
        <a:xfrm>
          <a:off x="166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92</xdr:row>
      <xdr:rowOff>101600</xdr:rowOff>
    </xdr:from>
    <xdr:to>
      <xdr:col>28</xdr:col>
      <xdr:colOff>114300</xdr:colOff>
      <xdr:row>92</xdr:row>
      <xdr:rowOff>101600</xdr:rowOff>
    </xdr:to>
    <xdr:cxnSp macro="">
      <xdr:nvCxnSpPr>
        <xdr:cNvPr id="222" name="直線コネクタ 221"/>
        <xdr:cNvCxnSpPr/>
      </xdr:nvCxnSpPr>
      <xdr:spPr>
        <a:xfrm>
          <a:off x="762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91</xdr:row>
      <xdr:rowOff>130827</xdr:rowOff>
    </xdr:from>
    <xdr:ext cx="595419" cy="259045"/>
    <xdr:sp macro="" textlink="">
      <xdr:nvSpPr>
        <xdr:cNvPr id="223" name="テキスト ボックス 222"/>
        <xdr:cNvSpPr txBox="1"/>
      </xdr:nvSpPr>
      <xdr:spPr>
        <a:xfrm>
          <a:off x="166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63500</xdr:rowOff>
    </xdr:from>
    <xdr:to>
      <xdr:col>28</xdr:col>
      <xdr:colOff>114300</xdr:colOff>
      <xdr:row>90</xdr:row>
      <xdr:rowOff>63500</xdr:rowOff>
    </xdr:to>
    <xdr:cxnSp macro="">
      <xdr:nvCxnSpPr>
        <xdr:cNvPr id="224" name="直線コネクタ 223"/>
        <xdr:cNvCxnSpPr/>
      </xdr:nvCxnSpPr>
      <xdr:spPr>
        <a:xfrm>
          <a:off x="762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92727</xdr:rowOff>
    </xdr:from>
    <xdr:ext cx="595419" cy="259045"/>
    <xdr:sp macro="" textlink="">
      <xdr:nvSpPr>
        <xdr:cNvPr id="225" name="テキスト ボックス 224"/>
        <xdr:cNvSpPr txBox="1"/>
      </xdr:nvSpPr>
      <xdr:spPr>
        <a:xfrm>
          <a:off x="166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26" name="直線コネクタ 225"/>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27" name="テキスト ボックス 226"/>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macro="" textlink="">
      <xdr:nvSpPr>
        <xdr:cNvPr id="228" name="扶助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90</xdr:row>
      <xdr:rowOff>11055</xdr:rowOff>
    </xdr:from>
    <xdr:to>
      <xdr:col>24</xdr:col>
      <xdr:colOff>62865</xdr:colOff>
      <xdr:row>99</xdr:row>
      <xdr:rowOff>15703</xdr:rowOff>
    </xdr:to>
    <xdr:cxnSp macro="">
      <xdr:nvCxnSpPr>
        <xdr:cNvPr id="229" name="直線コネクタ 228"/>
        <xdr:cNvCxnSpPr/>
      </xdr:nvCxnSpPr>
      <xdr:spPr>
        <a:xfrm flipV="1">
          <a:off x="4633595" y="15441555"/>
          <a:ext cx="1270" cy="154769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99</xdr:row>
      <xdr:rowOff>19530</xdr:rowOff>
    </xdr:from>
    <xdr:ext cx="599010" cy="259045"/>
    <xdr:sp macro="" textlink="">
      <xdr:nvSpPr>
        <xdr:cNvPr id="230" name="扶助費最小値テキスト"/>
        <xdr:cNvSpPr txBox="1"/>
      </xdr:nvSpPr>
      <xdr:spPr>
        <a:xfrm>
          <a:off x="4686300" y="1699308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101,509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99</xdr:row>
      <xdr:rowOff>15703</xdr:rowOff>
    </xdr:from>
    <xdr:to>
      <xdr:col>24</xdr:col>
      <xdr:colOff>152400</xdr:colOff>
      <xdr:row>99</xdr:row>
      <xdr:rowOff>15703</xdr:rowOff>
    </xdr:to>
    <xdr:cxnSp macro="">
      <xdr:nvCxnSpPr>
        <xdr:cNvPr id="231" name="直線コネクタ 230"/>
        <xdr:cNvCxnSpPr/>
      </xdr:nvCxnSpPr>
      <xdr:spPr>
        <a:xfrm>
          <a:off x="4546600" y="1698925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88</xdr:row>
      <xdr:rowOff>129182</xdr:rowOff>
    </xdr:from>
    <xdr:ext cx="599010" cy="259045"/>
    <xdr:sp macro="" textlink="">
      <xdr:nvSpPr>
        <xdr:cNvPr id="232" name="扶助費最大値テキスト"/>
        <xdr:cNvSpPr txBox="1"/>
      </xdr:nvSpPr>
      <xdr:spPr>
        <a:xfrm>
          <a:off x="4686300" y="1521678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182,753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90</xdr:row>
      <xdr:rowOff>11055</xdr:rowOff>
    </xdr:from>
    <xdr:to>
      <xdr:col>24</xdr:col>
      <xdr:colOff>152400</xdr:colOff>
      <xdr:row>90</xdr:row>
      <xdr:rowOff>11055</xdr:rowOff>
    </xdr:to>
    <xdr:cxnSp macro="">
      <xdr:nvCxnSpPr>
        <xdr:cNvPr id="233" name="直線コネクタ 232"/>
        <xdr:cNvCxnSpPr/>
      </xdr:nvCxnSpPr>
      <xdr:spPr>
        <a:xfrm>
          <a:off x="4546600" y="1544155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94</xdr:row>
      <xdr:rowOff>155397</xdr:rowOff>
    </xdr:from>
    <xdr:to>
      <xdr:col>24</xdr:col>
      <xdr:colOff>63500</xdr:colOff>
      <xdr:row>95</xdr:row>
      <xdr:rowOff>91732</xdr:rowOff>
    </xdr:to>
    <xdr:cxnSp macro="">
      <xdr:nvCxnSpPr>
        <xdr:cNvPr id="234" name="直線コネクタ 233"/>
        <xdr:cNvCxnSpPr/>
      </xdr:nvCxnSpPr>
      <xdr:spPr>
        <a:xfrm flipV="1">
          <a:off x="3797300" y="16271697"/>
          <a:ext cx="838200" cy="1077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94</xdr:row>
      <xdr:rowOff>157376</xdr:rowOff>
    </xdr:from>
    <xdr:ext cx="599010" cy="259045"/>
    <xdr:sp macro="" textlink="">
      <xdr:nvSpPr>
        <xdr:cNvPr id="235" name="扶助費平均値テキスト"/>
        <xdr:cNvSpPr txBox="1"/>
      </xdr:nvSpPr>
      <xdr:spPr>
        <a:xfrm>
          <a:off x="4686300" y="16273676"/>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135,273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95</xdr:row>
      <xdr:rowOff>7499</xdr:rowOff>
    </xdr:from>
    <xdr:to>
      <xdr:col>24</xdr:col>
      <xdr:colOff>114300</xdr:colOff>
      <xdr:row>95</xdr:row>
      <xdr:rowOff>109099</xdr:rowOff>
    </xdr:to>
    <xdr:sp macro="" textlink="">
      <xdr:nvSpPr>
        <xdr:cNvPr id="236" name="フローチャート: 判断 235"/>
        <xdr:cNvSpPr/>
      </xdr:nvSpPr>
      <xdr:spPr>
        <a:xfrm>
          <a:off x="4584700" y="162952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95</xdr:row>
      <xdr:rowOff>91732</xdr:rowOff>
    </xdr:from>
    <xdr:to>
      <xdr:col>19</xdr:col>
      <xdr:colOff>177800</xdr:colOff>
      <xdr:row>96</xdr:row>
      <xdr:rowOff>9703</xdr:rowOff>
    </xdr:to>
    <xdr:cxnSp macro="">
      <xdr:nvCxnSpPr>
        <xdr:cNvPr id="237" name="直線コネクタ 236"/>
        <xdr:cNvCxnSpPr/>
      </xdr:nvCxnSpPr>
      <xdr:spPr>
        <a:xfrm flipV="1">
          <a:off x="2908300" y="16379482"/>
          <a:ext cx="889000" cy="894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95</xdr:row>
      <xdr:rowOff>144793</xdr:rowOff>
    </xdr:from>
    <xdr:to>
      <xdr:col>20</xdr:col>
      <xdr:colOff>38100</xdr:colOff>
      <xdr:row>96</xdr:row>
      <xdr:rowOff>74943</xdr:rowOff>
    </xdr:to>
    <xdr:sp macro="" textlink="">
      <xdr:nvSpPr>
        <xdr:cNvPr id="238" name="フローチャート: 判断 237"/>
        <xdr:cNvSpPr/>
      </xdr:nvSpPr>
      <xdr:spPr>
        <a:xfrm>
          <a:off x="3746500" y="164325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96</xdr:row>
      <xdr:rowOff>66070</xdr:rowOff>
    </xdr:from>
    <xdr:ext cx="599010" cy="259045"/>
    <xdr:sp macro="" textlink="">
      <xdr:nvSpPr>
        <xdr:cNvPr id="239" name="テキスト ボックス 238"/>
        <xdr:cNvSpPr txBox="1"/>
      </xdr:nvSpPr>
      <xdr:spPr>
        <a:xfrm>
          <a:off x="3497795" y="1652527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128,066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96</xdr:row>
      <xdr:rowOff>9703</xdr:rowOff>
    </xdr:from>
    <xdr:to>
      <xdr:col>15</xdr:col>
      <xdr:colOff>50800</xdr:colOff>
      <xdr:row>96</xdr:row>
      <xdr:rowOff>29190</xdr:rowOff>
    </xdr:to>
    <xdr:cxnSp macro="">
      <xdr:nvCxnSpPr>
        <xdr:cNvPr id="240" name="直線コネクタ 239"/>
        <xdr:cNvCxnSpPr/>
      </xdr:nvCxnSpPr>
      <xdr:spPr>
        <a:xfrm flipV="1">
          <a:off x="2019300" y="16468903"/>
          <a:ext cx="889000" cy="194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96</xdr:row>
      <xdr:rowOff>54820</xdr:rowOff>
    </xdr:from>
    <xdr:to>
      <xdr:col>15</xdr:col>
      <xdr:colOff>101600</xdr:colOff>
      <xdr:row>96</xdr:row>
      <xdr:rowOff>156420</xdr:rowOff>
    </xdr:to>
    <xdr:sp macro="" textlink="">
      <xdr:nvSpPr>
        <xdr:cNvPr id="241" name="フローチャート: 判断 240"/>
        <xdr:cNvSpPr/>
      </xdr:nvSpPr>
      <xdr:spPr>
        <a:xfrm>
          <a:off x="2857500" y="165140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96</xdr:row>
      <xdr:rowOff>147547</xdr:rowOff>
    </xdr:from>
    <xdr:ext cx="599010" cy="259045"/>
    <xdr:sp macro="" textlink="">
      <xdr:nvSpPr>
        <xdr:cNvPr id="242" name="テキスト ボックス 241"/>
        <xdr:cNvSpPr txBox="1"/>
      </xdr:nvSpPr>
      <xdr:spPr>
        <a:xfrm>
          <a:off x="2608795" y="1660674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123,789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96</xdr:row>
      <xdr:rowOff>29190</xdr:rowOff>
    </xdr:from>
    <xdr:to>
      <xdr:col>10</xdr:col>
      <xdr:colOff>114300</xdr:colOff>
      <xdr:row>96</xdr:row>
      <xdr:rowOff>81711</xdr:rowOff>
    </xdr:to>
    <xdr:cxnSp macro="">
      <xdr:nvCxnSpPr>
        <xdr:cNvPr id="243" name="直線コネクタ 242"/>
        <xdr:cNvCxnSpPr/>
      </xdr:nvCxnSpPr>
      <xdr:spPr>
        <a:xfrm flipV="1">
          <a:off x="1130300" y="16488390"/>
          <a:ext cx="889000" cy="525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96</xdr:row>
      <xdr:rowOff>69069</xdr:rowOff>
    </xdr:from>
    <xdr:to>
      <xdr:col>10</xdr:col>
      <xdr:colOff>165100</xdr:colOff>
      <xdr:row>96</xdr:row>
      <xdr:rowOff>170669</xdr:rowOff>
    </xdr:to>
    <xdr:sp macro="" textlink="">
      <xdr:nvSpPr>
        <xdr:cNvPr id="244" name="フローチャート: 判断 243"/>
        <xdr:cNvSpPr/>
      </xdr:nvSpPr>
      <xdr:spPr>
        <a:xfrm>
          <a:off x="1968500" y="165282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96</xdr:row>
      <xdr:rowOff>161796</xdr:rowOff>
    </xdr:from>
    <xdr:ext cx="599010" cy="259045"/>
    <xdr:sp macro="" textlink="">
      <xdr:nvSpPr>
        <xdr:cNvPr id="245" name="テキスト ボックス 244"/>
        <xdr:cNvSpPr txBox="1"/>
      </xdr:nvSpPr>
      <xdr:spPr>
        <a:xfrm>
          <a:off x="1719795" y="1662099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123,041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96</xdr:row>
      <xdr:rowOff>150870</xdr:rowOff>
    </xdr:from>
    <xdr:to>
      <xdr:col>6</xdr:col>
      <xdr:colOff>38100</xdr:colOff>
      <xdr:row>97</xdr:row>
      <xdr:rowOff>81020</xdr:rowOff>
    </xdr:to>
    <xdr:sp macro="" textlink="">
      <xdr:nvSpPr>
        <xdr:cNvPr id="246" name="フローチャート: 判断 245"/>
        <xdr:cNvSpPr/>
      </xdr:nvSpPr>
      <xdr:spPr>
        <a:xfrm>
          <a:off x="1079500" y="166100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97</xdr:row>
      <xdr:rowOff>72147</xdr:rowOff>
    </xdr:from>
    <xdr:ext cx="599010" cy="259045"/>
    <xdr:sp macro="" textlink="">
      <xdr:nvSpPr>
        <xdr:cNvPr id="247" name="テキスト ボックス 246"/>
        <xdr:cNvSpPr txBox="1"/>
      </xdr:nvSpPr>
      <xdr:spPr>
        <a:xfrm>
          <a:off x="830795" y="1670279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118,747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macro="" textlink="">
      <xdr:nvSpPr>
        <xdr:cNvPr id="248" name="テキスト ボックス 247"/>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macro="" textlink="">
      <xdr:nvSpPr>
        <xdr:cNvPr id="249" name="テキスト ボックス 248"/>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macro="" textlink="">
      <xdr:nvSpPr>
        <xdr:cNvPr id="250" name="テキスト ボックス 249"/>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macro="" textlink="">
      <xdr:nvSpPr>
        <xdr:cNvPr id="251" name="テキスト ボックス 250"/>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macro="" textlink="">
      <xdr:nvSpPr>
        <xdr:cNvPr id="252" name="テキスト ボックス 251"/>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94</xdr:row>
      <xdr:rowOff>104597</xdr:rowOff>
    </xdr:from>
    <xdr:to>
      <xdr:col>24</xdr:col>
      <xdr:colOff>114300</xdr:colOff>
      <xdr:row>95</xdr:row>
      <xdr:rowOff>34747</xdr:rowOff>
    </xdr:to>
    <xdr:sp macro="" textlink="">
      <xdr:nvSpPr>
        <xdr:cNvPr id="253" name="楕円 252"/>
        <xdr:cNvSpPr/>
      </xdr:nvSpPr>
      <xdr:spPr>
        <a:xfrm>
          <a:off x="4584700" y="162208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93</xdr:row>
      <xdr:rowOff>127474</xdr:rowOff>
    </xdr:from>
    <xdr:ext cx="599010" cy="259045"/>
    <xdr:sp macro="" textlink="">
      <xdr:nvSpPr>
        <xdr:cNvPr id="254" name="扶助費該当値テキスト"/>
        <xdr:cNvSpPr txBox="1"/>
      </xdr:nvSpPr>
      <xdr:spPr>
        <a:xfrm>
          <a:off x="4686300" y="1607232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139,176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95</xdr:row>
      <xdr:rowOff>40932</xdr:rowOff>
    </xdr:from>
    <xdr:to>
      <xdr:col>20</xdr:col>
      <xdr:colOff>38100</xdr:colOff>
      <xdr:row>95</xdr:row>
      <xdr:rowOff>142532</xdr:rowOff>
    </xdr:to>
    <xdr:sp macro="" textlink="">
      <xdr:nvSpPr>
        <xdr:cNvPr id="255" name="楕円 254"/>
        <xdr:cNvSpPr/>
      </xdr:nvSpPr>
      <xdr:spPr>
        <a:xfrm>
          <a:off x="3746500" y="163286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93</xdr:row>
      <xdr:rowOff>159059</xdr:rowOff>
    </xdr:from>
    <xdr:ext cx="599010" cy="259045"/>
    <xdr:sp macro="" textlink="">
      <xdr:nvSpPr>
        <xdr:cNvPr id="256" name="テキスト ボックス 255"/>
        <xdr:cNvSpPr txBox="1"/>
      </xdr:nvSpPr>
      <xdr:spPr>
        <a:xfrm>
          <a:off x="3497795" y="1610390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133,518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95</xdr:row>
      <xdr:rowOff>130353</xdr:rowOff>
    </xdr:from>
    <xdr:to>
      <xdr:col>15</xdr:col>
      <xdr:colOff>101600</xdr:colOff>
      <xdr:row>96</xdr:row>
      <xdr:rowOff>60503</xdr:rowOff>
    </xdr:to>
    <xdr:sp macro="" textlink="">
      <xdr:nvSpPr>
        <xdr:cNvPr id="257" name="楕円 256"/>
        <xdr:cNvSpPr/>
      </xdr:nvSpPr>
      <xdr:spPr>
        <a:xfrm>
          <a:off x="2857500" y="1641810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94</xdr:row>
      <xdr:rowOff>77030</xdr:rowOff>
    </xdr:from>
    <xdr:ext cx="599010" cy="259045"/>
    <xdr:sp macro="" textlink="">
      <xdr:nvSpPr>
        <xdr:cNvPr id="258" name="テキスト ボックス 257"/>
        <xdr:cNvSpPr txBox="1"/>
      </xdr:nvSpPr>
      <xdr:spPr>
        <a:xfrm>
          <a:off x="2608795" y="1619333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128,824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95</xdr:row>
      <xdr:rowOff>149840</xdr:rowOff>
    </xdr:from>
    <xdr:to>
      <xdr:col>10</xdr:col>
      <xdr:colOff>165100</xdr:colOff>
      <xdr:row>96</xdr:row>
      <xdr:rowOff>79990</xdr:rowOff>
    </xdr:to>
    <xdr:sp macro="" textlink="">
      <xdr:nvSpPr>
        <xdr:cNvPr id="259" name="楕円 258"/>
        <xdr:cNvSpPr/>
      </xdr:nvSpPr>
      <xdr:spPr>
        <a:xfrm>
          <a:off x="1968500" y="164375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94</xdr:row>
      <xdr:rowOff>96517</xdr:rowOff>
    </xdr:from>
    <xdr:ext cx="599010" cy="259045"/>
    <xdr:sp macro="" textlink="">
      <xdr:nvSpPr>
        <xdr:cNvPr id="260" name="テキスト ボックス 259"/>
        <xdr:cNvSpPr txBox="1"/>
      </xdr:nvSpPr>
      <xdr:spPr>
        <a:xfrm>
          <a:off x="1719795" y="1621281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127,801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96</xdr:row>
      <xdr:rowOff>30911</xdr:rowOff>
    </xdr:from>
    <xdr:to>
      <xdr:col>6</xdr:col>
      <xdr:colOff>38100</xdr:colOff>
      <xdr:row>96</xdr:row>
      <xdr:rowOff>132511</xdr:rowOff>
    </xdr:to>
    <xdr:sp macro="" textlink="">
      <xdr:nvSpPr>
        <xdr:cNvPr id="261" name="楕円 260"/>
        <xdr:cNvSpPr/>
      </xdr:nvSpPr>
      <xdr:spPr>
        <a:xfrm>
          <a:off x="1079500" y="1649011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94</xdr:row>
      <xdr:rowOff>149038</xdr:rowOff>
    </xdr:from>
    <xdr:ext cx="599010" cy="259045"/>
    <xdr:sp macro="" textlink="">
      <xdr:nvSpPr>
        <xdr:cNvPr id="262" name="テキスト ボックス 261"/>
        <xdr:cNvSpPr txBox="1"/>
      </xdr:nvSpPr>
      <xdr:spPr>
        <a:xfrm>
          <a:off x="830795" y="1626533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125,044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macro="" textlink="">
      <xdr:nvSpPr>
        <xdr:cNvPr id="263" name="正方形/長方形 262"/>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35</xdr:col>
      <xdr:colOff>63500</xdr:colOff>
      <xdr:row>25</xdr:row>
      <xdr:rowOff>57150</xdr:rowOff>
    </xdr:from>
    <xdr:to>
      <xdr:col>43</xdr:col>
      <xdr:colOff>63500</xdr:colOff>
      <xdr:row>26</xdr:row>
      <xdr:rowOff>139700</xdr:rowOff>
    </xdr:to>
    <xdr:sp macro="" textlink="">
      <xdr:nvSpPr>
        <xdr:cNvPr id="264" name="正方形/長方形 263"/>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macro="" textlink="">
      <xdr:nvSpPr>
        <xdr:cNvPr id="265" name="正方形/長方形 264"/>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macro="" textlink="">
      <xdr:nvSpPr>
        <xdr:cNvPr id="266" name="正方形/長方形 265"/>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macro="" textlink="">
      <xdr:nvSpPr>
        <xdr:cNvPr id="267" name="正方形/長方形 266"/>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153,977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macro="" textlink="">
      <xdr:nvSpPr>
        <xdr:cNvPr id="268" name="正方形/長方形 267"/>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macro="" textlink="">
      <xdr:nvSpPr>
        <xdr:cNvPr id="269" name="正方形/長方形 268"/>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135,683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macro="" textlink="">
      <xdr:nvSpPr>
        <xdr:cNvPr id="270" name="正方形/長方形 269"/>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macro="" textlink="">
      <xdr:nvSpPr>
        <xdr:cNvPr id="271" name="テキスト ボックス 270"/>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72" name="直線コネクタ 271"/>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38</xdr:row>
      <xdr:rowOff>139700</xdr:rowOff>
    </xdr:from>
    <xdr:to>
      <xdr:col>59</xdr:col>
      <xdr:colOff>50800</xdr:colOff>
      <xdr:row>38</xdr:row>
      <xdr:rowOff>139700</xdr:rowOff>
    </xdr:to>
    <xdr:cxnSp macro="">
      <xdr:nvCxnSpPr>
        <xdr:cNvPr id="273" name="直線コネクタ 272"/>
        <xdr:cNvCxnSpPr/>
      </xdr:nvCxnSpPr>
      <xdr:spPr>
        <a:xfrm>
          <a:off x="6604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37</xdr:row>
      <xdr:rowOff>168927</xdr:rowOff>
    </xdr:from>
    <xdr:ext cx="248786" cy="259045"/>
    <xdr:sp macro="" textlink="">
      <xdr:nvSpPr>
        <xdr:cNvPr id="274" name="テキスト ボックス 273"/>
        <xdr:cNvSpPr txBox="1"/>
      </xdr:nvSpPr>
      <xdr:spPr>
        <a:xfrm>
          <a:off x="6355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36</xdr:row>
      <xdr:rowOff>25400</xdr:rowOff>
    </xdr:from>
    <xdr:to>
      <xdr:col>59</xdr:col>
      <xdr:colOff>50800</xdr:colOff>
      <xdr:row>36</xdr:row>
      <xdr:rowOff>25400</xdr:rowOff>
    </xdr:to>
    <xdr:cxnSp macro="">
      <xdr:nvCxnSpPr>
        <xdr:cNvPr id="275" name="直線コネクタ 274"/>
        <xdr:cNvCxnSpPr/>
      </xdr:nvCxnSpPr>
      <xdr:spPr>
        <a:xfrm>
          <a:off x="6604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35</xdr:row>
      <xdr:rowOff>54627</xdr:rowOff>
    </xdr:from>
    <xdr:ext cx="595419" cy="259045"/>
    <xdr:sp macro="" textlink="">
      <xdr:nvSpPr>
        <xdr:cNvPr id="276" name="テキスト ボックス 275"/>
        <xdr:cNvSpPr txBox="1"/>
      </xdr:nvSpPr>
      <xdr:spPr>
        <a:xfrm>
          <a:off x="6008581" y="60553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33</xdr:row>
      <xdr:rowOff>82550</xdr:rowOff>
    </xdr:from>
    <xdr:to>
      <xdr:col>59</xdr:col>
      <xdr:colOff>50800</xdr:colOff>
      <xdr:row>33</xdr:row>
      <xdr:rowOff>82550</xdr:rowOff>
    </xdr:to>
    <xdr:cxnSp macro="">
      <xdr:nvCxnSpPr>
        <xdr:cNvPr id="277" name="直線コネクタ 276"/>
        <xdr:cNvCxnSpPr/>
      </xdr:nvCxnSpPr>
      <xdr:spPr>
        <a:xfrm>
          <a:off x="6604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32</xdr:row>
      <xdr:rowOff>111777</xdr:rowOff>
    </xdr:from>
    <xdr:ext cx="595419" cy="259045"/>
    <xdr:sp macro="" textlink="">
      <xdr:nvSpPr>
        <xdr:cNvPr id="278" name="テキスト ボックス 277"/>
        <xdr:cNvSpPr txBox="1"/>
      </xdr:nvSpPr>
      <xdr:spPr>
        <a:xfrm>
          <a:off x="6008581" y="55981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139700</xdr:rowOff>
    </xdr:from>
    <xdr:to>
      <xdr:col>59</xdr:col>
      <xdr:colOff>50800</xdr:colOff>
      <xdr:row>30</xdr:row>
      <xdr:rowOff>139700</xdr:rowOff>
    </xdr:to>
    <xdr:cxnSp macro="">
      <xdr:nvCxnSpPr>
        <xdr:cNvPr id="279" name="直線コネクタ 278"/>
        <xdr:cNvCxnSpPr/>
      </xdr:nvCxnSpPr>
      <xdr:spPr>
        <a:xfrm>
          <a:off x="6604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29</xdr:row>
      <xdr:rowOff>168927</xdr:rowOff>
    </xdr:from>
    <xdr:ext cx="595419" cy="259045"/>
    <xdr:sp macro="" textlink="">
      <xdr:nvSpPr>
        <xdr:cNvPr id="280" name="テキスト ボックス 279"/>
        <xdr:cNvSpPr txBox="1"/>
      </xdr:nvSpPr>
      <xdr:spPr>
        <a:xfrm>
          <a:off x="6008581" y="51409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81" name="直線コネクタ 280"/>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27</xdr:row>
      <xdr:rowOff>54627</xdr:rowOff>
    </xdr:from>
    <xdr:ext cx="595419" cy="259045"/>
    <xdr:sp macro="" textlink="">
      <xdr:nvSpPr>
        <xdr:cNvPr id="282" name="テキスト ボックス 281"/>
        <xdr:cNvSpPr txBox="1"/>
      </xdr:nvSpPr>
      <xdr:spPr>
        <a:xfrm>
          <a:off x="6008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macro="" textlink="">
      <xdr:nvSpPr>
        <xdr:cNvPr id="283" name="補助費等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30</xdr:row>
      <xdr:rowOff>104089</xdr:rowOff>
    </xdr:from>
    <xdr:to>
      <xdr:col>54</xdr:col>
      <xdr:colOff>189865</xdr:colOff>
      <xdr:row>35</xdr:row>
      <xdr:rowOff>111866</xdr:rowOff>
    </xdr:to>
    <xdr:cxnSp macro="">
      <xdr:nvCxnSpPr>
        <xdr:cNvPr id="284" name="直線コネクタ 283"/>
        <xdr:cNvCxnSpPr/>
      </xdr:nvCxnSpPr>
      <xdr:spPr>
        <a:xfrm flipV="1">
          <a:off x="10475595" y="5247589"/>
          <a:ext cx="1270" cy="86502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35</xdr:row>
      <xdr:rowOff>130008</xdr:rowOff>
    </xdr:from>
    <xdr:ext cx="599010" cy="259045"/>
    <xdr:sp macro="" textlink="">
      <xdr:nvSpPr>
        <xdr:cNvPr id="285" name="補助費等最小値テキスト"/>
        <xdr:cNvSpPr txBox="1"/>
      </xdr:nvSpPr>
      <xdr:spPr>
        <a:xfrm>
          <a:off x="10528300" y="61307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118,588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35</xdr:row>
      <xdr:rowOff>111866</xdr:rowOff>
    </xdr:from>
    <xdr:to>
      <xdr:col>55</xdr:col>
      <xdr:colOff>88900</xdr:colOff>
      <xdr:row>35</xdr:row>
      <xdr:rowOff>111866</xdr:rowOff>
    </xdr:to>
    <xdr:cxnSp macro="">
      <xdr:nvCxnSpPr>
        <xdr:cNvPr id="286" name="直線コネクタ 285"/>
        <xdr:cNvCxnSpPr/>
      </xdr:nvCxnSpPr>
      <xdr:spPr>
        <a:xfrm>
          <a:off x="10388600" y="611261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29</xdr:row>
      <xdr:rowOff>50766</xdr:rowOff>
    </xdr:from>
    <xdr:ext cx="599010" cy="259045"/>
    <xdr:sp macro="" textlink="">
      <xdr:nvSpPr>
        <xdr:cNvPr id="287" name="補助費等最大値テキスト"/>
        <xdr:cNvSpPr txBox="1"/>
      </xdr:nvSpPr>
      <xdr:spPr>
        <a:xfrm>
          <a:off x="10528300" y="502281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307,789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30</xdr:row>
      <xdr:rowOff>104089</xdr:rowOff>
    </xdr:from>
    <xdr:to>
      <xdr:col>55</xdr:col>
      <xdr:colOff>88900</xdr:colOff>
      <xdr:row>30</xdr:row>
      <xdr:rowOff>104089</xdr:rowOff>
    </xdr:to>
    <xdr:cxnSp macro="">
      <xdr:nvCxnSpPr>
        <xdr:cNvPr id="288" name="直線コネクタ 287"/>
        <xdr:cNvCxnSpPr/>
      </xdr:nvCxnSpPr>
      <xdr:spPr>
        <a:xfrm>
          <a:off x="10388600" y="524758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35</xdr:row>
      <xdr:rowOff>83821</xdr:rowOff>
    </xdr:from>
    <xdr:to>
      <xdr:col>55</xdr:col>
      <xdr:colOff>0</xdr:colOff>
      <xdr:row>38</xdr:row>
      <xdr:rowOff>44182</xdr:rowOff>
    </xdr:to>
    <xdr:cxnSp macro="">
      <xdr:nvCxnSpPr>
        <xdr:cNvPr id="289" name="直線コネクタ 288"/>
        <xdr:cNvCxnSpPr/>
      </xdr:nvCxnSpPr>
      <xdr:spPr>
        <a:xfrm flipV="1">
          <a:off x="9639300" y="6084571"/>
          <a:ext cx="838200" cy="4747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34</xdr:row>
      <xdr:rowOff>47458</xdr:rowOff>
    </xdr:from>
    <xdr:ext cx="599010" cy="259045"/>
    <xdr:sp macro="" textlink="">
      <xdr:nvSpPr>
        <xdr:cNvPr id="290" name="補助費等平均値テキスト"/>
        <xdr:cNvSpPr txBox="1"/>
      </xdr:nvSpPr>
      <xdr:spPr>
        <a:xfrm>
          <a:off x="10528300" y="5876758"/>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126,568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35</xdr:row>
      <xdr:rowOff>24581</xdr:rowOff>
    </xdr:from>
    <xdr:to>
      <xdr:col>55</xdr:col>
      <xdr:colOff>50800</xdr:colOff>
      <xdr:row>35</xdr:row>
      <xdr:rowOff>126181</xdr:rowOff>
    </xdr:to>
    <xdr:sp macro="" textlink="">
      <xdr:nvSpPr>
        <xdr:cNvPr id="291" name="フローチャート: 判断 290"/>
        <xdr:cNvSpPr/>
      </xdr:nvSpPr>
      <xdr:spPr>
        <a:xfrm>
          <a:off x="10426700" y="60253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38</xdr:row>
      <xdr:rowOff>44182</xdr:rowOff>
    </xdr:from>
    <xdr:to>
      <xdr:col>50</xdr:col>
      <xdr:colOff>114300</xdr:colOff>
      <xdr:row>38</xdr:row>
      <xdr:rowOff>47318</xdr:rowOff>
    </xdr:to>
    <xdr:cxnSp macro="">
      <xdr:nvCxnSpPr>
        <xdr:cNvPr id="292" name="直線コネクタ 291"/>
        <xdr:cNvCxnSpPr/>
      </xdr:nvCxnSpPr>
      <xdr:spPr>
        <a:xfrm flipV="1">
          <a:off x="8750300" y="6559282"/>
          <a:ext cx="889000" cy="31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37</xdr:row>
      <xdr:rowOff>156255</xdr:rowOff>
    </xdr:from>
    <xdr:to>
      <xdr:col>50</xdr:col>
      <xdr:colOff>165100</xdr:colOff>
      <xdr:row>38</xdr:row>
      <xdr:rowOff>86405</xdr:rowOff>
    </xdr:to>
    <xdr:sp macro="" textlink="">
      <xdr:nvSpPr>
        <xdr:cNvPr id="293" name="フローチャート: 判断 292"/>
        <xdr:cNvSpPr/>
      </xdr:nvSpPr>
      <xdr:spPr>
        <a:xfrm>
          <a:off x="9588500" y="64999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36</xdr:row>
      <xdr:rowOff>102932</xdr:rowOff>
    </xdr:from>
    <xdr:ext cx="534377" cy="259045"/>
    <xdr:sp macro="" textlink="">
      <xdr:nvSpPr>
        <xdr:cNvPr id="294" name="テキスト ボックス 293"/>
        <xdr:cNvSpPr txBox="1"/>
      </xdr:nvSpPr>
      <xdr:spPr>
        <a:xfrm>
          <a:off x="9372111" y="62751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22,768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38</xdr:row>
      <xdr:rowOff>47318</xdr:rowOff>
    </xdr:from>
    <xdr:to>
      <xdr:col>45</xdr:col>
      <xdr:colOff>177800</xdr:colOff>
      <xdr:row>38</xdr:row>
      <xdr:rowOff>53161</xdr:rowOff>
    </xdr:to>
    <xdr:cxnSp macro="">
      <xdr:nvCxnSpPr>
        <xdr:cNvPr id="295" name="直線コネクタ 294"/>
        <xdr:cNvCxnSpPr/>
      </xdr:nvCxnSpPr>
      <xdr:spPr>
        <a:xfrm flipV="1">
          <a:off x="7861300" y="6562418"/>
          <a:ext cx="889000" cy="58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37</xdr:row>
      <xdr:rowOff>165398</xdr:rowOff>
    </xdr:from>
    <xdr:to>
      <xdr:col>46</xdr:col>
      <xdr:colOff>38100</xdr:colOff>
      <xdr:row>38</xdr:row>
      <xdr:rowOff>95548</xdr:rowOff>
    </xdr:to>
    <xdr:sp macro="" textlink="">
      <xdr:nvSpPr>
        <xdr:cNvPr id="296" name="フローチャート: 判断 295"/>
        <xdr:cNvSpPr/>
      </xdr:nvSpPr>
      <xdr:spPr>
        <a:xfrm>
          <a:off x="8699500" y="65090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36</xdr:row>
      <xdr:rowOff>112076</xdr:rowOff>
    </xdr:from>
    <xdr:ext cx="534377" cy="259045"/>
    <xdr:sp macro="" textlink="">
      <xdr:nvSpPr>
        <xdr:cNvPr id="297" name="テキスト ボックス 296"/>
        <xdr:cNvSpPr txBox="1"/>
      </xdr:nvSpPr>
      <xdr:spPr>
        <a:xfrm>
          <a:off x="8483111" y="628427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20,768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38</xdr:row>
      <xdr:rowOff>53161</xdr:rowOff>
    </xdr:from>
    <xdr:to>
      <xdr:col>41</xdr:col>
      <xdr:colOff>50800</xdr:colOff>
      <xdr:row>38</xdr:row>
      <xdr:rowOff>63837</xdr:rowOff>
    </xdr:to>
    <xdr:cxnSp macro="">
      <xdr:nvCxnSpPr>
        <xdr:cNvPr id="298" name="直線コネクタ 297"/>
        <xdr:cNvCxnSpPr/>
      </xdr:nvCxnSpPr>
      <xdr:spPr>
        <a:xfrm flipV="1">
          <a:off x="6972300" y="6568261"/>
          <a:ext cx="889000" cy="106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37</xdr:row>
      <xdr:rowOff>171068</xdr:rowOff>
    </xdr:from>
    <xdr:to>
      <xdr:col>41</xdr:col>
      <xdr:colOff>101600</xdr:colOff>
      <xdr:row>38</xdr:row>
      <xdr:rowOff>101218</xdr:rowOff>
    </xdr:to>
    <xdr:sp macro="" textlink="">
      <xdr:nvSpPr>
        <xdr:cNvPr id="299" name="フローチャート: 判断 298"/>
        <xdr:cNvSpPr/>
      </xdr:nvSpPr>
      <xdr:spPr>
        <a:xfrm>
          <a:off x="7810500" y="65147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36</xdr:row>
      <xdr:rowOff>117745</xdr:rowOff>
    </xdr:from>
    <xdr:ext cx="534377" cy="259045"/>
    <xdr:sp macro="" textlink="">
      <xdr:nvSpPr>
        <xdr:cNvPr id="300" name="テキスト ボックス 299"/>
        <xdr:cNvSpPr txBox="1"/>
      </xdr:nvSpPr>
      <xdr:spPr>
        <a:xfrm>
          <a:off x="7594111" y="62899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38</xdr:row>
      <xdr:rowOff>2832</xdr:rowOff>
    </xdr:from>
    <xdr:to>
      <xdr:col>36</xdr:col>
      <xdr:colOff>165100</xdr:colOff>
      <xdr:row>38</xdr:row>
      <xdr:rowOff>104432</xdr:rowOff>
    </xdr:to>
    <xdr:sp macro="" textlink="">
      <xdr:nvSpPr>
        <xdr:cNvPr id="301" name="フローチャート: 判断 300"/>
        <xdr:cNvSpPr/>
      </xdr:nvSpPr>
      <xdr:spPr>
        <a:xfrm>
          <a:off x="6921500" y="65179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36</xdr:row>
      <xdr:rowOff>120959</xdr:rowOff>
    </xdr:from>
    <xdr:ext cx="534377" cy="259045"/>
    <xdr:sp macro="" textlink="">
      <xdr:nvSpPr>
        <xdr:cNvPr id="302" name="テキスト ボックス 301"/>
        <xdr:cNvSpPr txBox="1"/>
      </xdr:nvSpPr>
      <xdr:spPr>
        <a:xfrm>
          <a:off x="6705111" y="62931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18,825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macro="" textlink="">
      <xdr:nvSpPr>
        <xdr:cNvPr id="303" name="テキスト ボックス 302"/>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macro="" textlink="">
      <xdr:nvSpPr>
        <xdr:cNvPr id="304" name="テキスト ボックス 303"/>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macro="" textlink="">
      <xdr:nvSpPr>
        <xdr:cNvPr id="305" name="テキスト ボックス 304"/>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macro="" textlink="">
      <xdr:nvSpPr>
        <xdr:cNvPr id="306" name="テキスト ボックス 305"/>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macro="" textlink="">
      <xdr:nvSpPr>
        <xdr:cNvPr id="307" name="テキスト ボックス 306"/>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35</xdr:row>
      <xdr:rowOff>33021</xdr:rowOff>
    </xdr:from>
    <xdr:to>
      <xdr:col>55</xdr:col>
      <xdr:colOff>50800</xdr:colOff>
      <xdr:row>35</xdr:row>
      <xdr:rowOff>134621</xdr:rowOff>
    </xdr:to>
    <xdr:sp macro="" textlink="">
      <xdr:nvSpPr>
        <xdr:cNvPr id="308" name="楕円 307"/>
        <xdr:cNvSpPr/>
      </xdr:nvSpPr>
      <xdr:spPr>
        <a:xfrm>
          <a:off x="10426700" y="60337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35</xdr:row>
      <xdr:rowOff>3008</xdr:rowOff>
    </xdr:from>
    <xdr:ext cx="599010" cy="259045"/>
    <xdr:sp macro="" textlink="">
      <xdr:nvSpPr>
        <xdr:cNvPr id="309" name="補助費等該当値テキスト"/>
        <xdr:cNvSpPr txBox="1"/>
      </xdr:nvSpPr>
      <xdr:spPr>
        <a:xfrm>
          <a:off x="10528300" y="60037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124,722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37</xdr:row>
      <xdr:rowOff>164832</xdr:rowOff>
    </xdr:from>
    <xdr:to>
      <xdr:col>50</xdr:col>
      <xdr:colOff>165100</xdr:colOff>
      <xdr:row>38</xdr:row>
      <xdr:rowOff>94982</xdr:rowOff>
    </xdr:to>
    <xdr:sp macro="" textlink="">
      <xdr:nvSpPr>
        <xdr:cNvPr id="310" name="楕円 309"/>
        <xdr:cNvSpPr/>
      </xdr:nvSpPr>
      <xdr:spPr>
        <a:xfrm>
          <a:off x="9588500" y="65084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38</xdr:row>
      <xdr:rowOff>86109</xdr:rowOff>
    </xdr:from>
    <xdr:ext cx="534377" cy="259045"/>
    <xdr:sp macro="" textlink="">
      <xdr:nvSpPr>
        <xdr:cNvPr id="311" name="テキスト ボックス 310"/>
        <xdr:cNvSpPr txBox="1"/>
      </xdr:nvSpPr>
      <xdr:spPr>
        <a:xfrm>
          <a:off x="9372111" y="66012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20,892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37</xdr:row>
      <xdr:rowOff>167968</xdr:rowOff>
    </xdr:from>
    <xdr:to>
      <xdr:col>46</xdr:col>
      <xdr:colOff>38100</xdr:colOff>
      <xdr:row>38</xdr:row>
      <xdr:rowOff>98118</xdr:rowOff>
    </xdr:to>
    <xdr:sp macro="" textlink="">
      <xdr:nvSpPr>
        <xdr:cNvPr id="312" name="楕円 311"/>
        <xdr:cNvSpPr/>
      </xdr:nvSpPr>
      <xdr:spPr>
        <a:xfrm>
          <a:off x="8699500" y="65116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38</xdr:row>
      <xdr:rowOff>89245</xdr:rowOff>
    </xdr:from>
    <xdr:ext cx="534377" cy="259045"/>
    <xdr:sp macro="" textlink="">
      <xdr:nvSpPr>
        <xdr:cNvPr id="313" name="テキスト ボックス 312"/>
        <xdr:cNvSpPr txBox="1"/>
      </xdr:nvSpPr>
      <xdr:spPr>
        <a:xfrm>
          <a:off x="8483111" y="66043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20,206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38</xdr:row>
      <xdr:rowOff>2361</xdr:rowOff>
    </xdr:from>
    <xdr:to>
      <xdr:col>41</xdr:col>
      <xdr:colOff>101600</xdr:colOff>
      <xdr:row>38</xdr:row>
      <xdr:rowOff>103961</xdr:rowOff>
    </xdr:to>
    <xdr:sp macro="" textlink="">
      <xdr:nvSpPr>
        <xdr:cNvPr id="314" name="楕円 313"/>
        <xdr:cNvSpPr/>
      </xdr:nvSpPr>
      <xdr:spPr>
        <a:xfrm>
          <a:off x="7810500" y="65174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38</xdr:row>
      <xdr:rowOff>95088</xdr:rowOff>
    </xdr:from>
    <xdr:ext cx="534377" cy="259045"/>
    <xdr:sp macro="" textlink="">
      <xdr:nvSpPr>
        <xdr:cNvPr id="315" name="テキスト ボックス 314"/>
        <xdr:cNvSpPr txBox="1"/>
      </xdr:nvSpPr>
      <xdr:spPr>
        <a:xfrm>
          <a:off x="7594111" y="66101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18,928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38</xdr:row>
      <xdr:rowOff>13037</xdr:rowOff>
    </xdr:from>
    <xdr:to>
      <xdr:col>36</xdr:col>
      <xdr:colOff>165100</xdr:colOff>
      <xdr:row>38</xdr:row>
      <xdr:rowOff>114637</xdr:rowOff>
    </xdr:to>
    <xdr:sp macro="" textlink="">
      <xdr:nvSpPr>
        <xdr:cNvPr id="316" name="楕円 315"/>
        <xdr:cNvSpPr/>
      </xdr:nvSpPr>
      <xdr:spPr>
        <a:xfrm>
          <a:off x="6921500" y="65281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38</xdr:row>
      <xdr:rowOff>105764</xdr:rowOff>
    </xdr:from>
    <xdr:ext cx="534377" cy="259045"/>
    <xdr:sp macro="" textlink="">
      <xdr:nvSpPr>
        <xdr:cNvPr id="317" name="テキスト ボックス 316"/>
        <xdr:cNvSpPr txBox="1"/>
      </xdr:nvSpPr>
      <xdr:spPr>
        <a:xfrm>
          <a:off x="6705111" y="66208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16,593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macro="" textlink="">
      <xdr:nvSpPr>
        <xdr:cNvPr id="318" name="正方形/長方形 317"/>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a:t>
          </a:r>
        </a:p>
      </xdr:txBody>
    </xdr:sp>
    <xdr:clientData/>
  </xdr:twoCellAnchor>
  <xdr:twoCellAnchor>
    <xdr:from>
      <xdr:col>35</xdr:col>
      <xdr:colOff>63500</xdr:colOff>
      <xdr:row>45</xdr:row>
      <xdr:rowOff>57150</xdr:rowOff>
    </xdr:from>
    <xdr:to>
      <xdr:col>43</xdr:col>
      <xdr:colOff>63500</xdr:colOff>
      <xdr:row>46</xdr:row>
      <xdr:rowOff>139700</xdr:rowOff>
    </xdr:to>
    <xdr:sp macro="" textlink="">
      <xdr:nvSpPr>
        <xdr:cNvPr id="319" name="正方形/長方形 318"/>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macro="" textlink="">
      <xdr:nvSpPr>
        <xdr:cNvPr id="320" name="正方形/長方形 319"/>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macro="" textlink="">
      <xdr:nvSpPr>
        <xdr:cNvPr id="321" name="正方形/長方形 320"/>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macro="" textlink="">
      <xdr:nvSpPr>
        <xdr:cNvPr id="322" name="正方形/長方形 321"/>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62,569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macro="" textlink="">
      <xdr:nvSpPr>
        <xdr:cNvPr id="323" name="正方形/長方形 322"/>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macro="" textlink="">
      <xdr:nvSpPr>
        <xdr:cNvPr id="324" name="正方形/長方形 323"/>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48,316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macro="" textlink="">
      <xdr:nvSpPr>
        <xdr:cNvPr id="325" name="正方形/長方形 324"/>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macro="" textlink="">
      <xdr:nvSpPr>
        <xdr:cNvPr id="326" name="テキスト ボックス 325"/>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27" name="直線コネクタ 326"/>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59</xdr:row>
      <xdr:rowOff>44450</xdr:rowOff>
    </xdr:from>
    <xdr:to>
      <xdr:col>59</xdr:col>
      <xdr:colOff>50800</xdr:colOff>
      <xdr:row>59</xdr:row>
      <xdr:rowOff>44450</xdr:rowOff>
    </xdr:to>
    <xdr:cxnSp macro="">
      <xdr:nvCxnSpPr>
        <xdr:cNvPr id="328" name="直線コネクタ 327"/>
        <xdr:cNvCxnSpPr/>
      </xdr:nvCxnSpPr>
      <xdr:spPr>
        <a:xfrm>
          <a:off x="6604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58</xdr:row>
      <xdr:rowOff>73677</xdr:rowOff>
    </xdr:from>
    <xdr:ext cx="248786" cy="259045"/>
    <xdr:sp macro="" textlink="">
      <xdr:nvSpPr>
        <xdr:cNvPr id="329" name="テキスト ボックス 328"/>
        <xdr:cNvSpPr txBox="1"/>
      </xdr:nvSpPr>
      <xdr:spPr>
        <a:xfrm>
          <a:off x="6355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57</xdr:row>
      <xdr:rowOff>6350</xdr:rowOff>
    </xdr:from>
    <xdr:to>
      <xdr:col>59</xdr:col>
      <xdr:colOff>50800</xdr:colOff>
      <xdr:row>57</xdr:row>
      <xdr:rowOff>6350</xdr:rowOff>
    </xdr:to>
    <xdr:cxnSp macro="">
      <xdr:nvCxnSpPr>
        <xdr:cNvPr id="330" name="直線コネクタ 329"/>
        <xdr:cNvCxnSpPr/>
      </xdr:nvCxnSpPr>
      <xdr:spPr>
        <a:xfrm>
          <a:off x="6604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56</xdr:row>
      <xdr:rowOff>35577</xdr:rowOff>
    </xdr:from>
    <xdr:ext cx="531299" cy="259045"/>
    <xdr:sp macro="" textlink="">
      <xdr:nvSpPr>
        <xdr:cNvPr id="331" name="テキスト ボックス 330"/>
        <xdr:cNvSpPr txBox="1"/>
      </xdr:nvSpPr>
      <xdr:spPr>
        <a:xfrm>
          <a:off x="6072701" y="963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54</xdr:row>
      <xdr:rowOff>139700</xdr:rowOff>
    </xdr:from>
    <xdr:to>
      <xdr:col>59</xdr:col>
      <xdr:colOff>50800</xdr:colOff>
      <xdr:row>54</xdr:row>
      <xdr:rowOff>139700</xdr:rowOff>
    </xdr:to>
    <xdr:cxnSp macro="">
      <xdr:nvCxnSpPr>
        <xdr:cNvPr id="332" name="直線コネクタ 331"/>
        <xdr:cNvCxnSpPr/>
      </xdr:nvCxnSpPr>
      <xdr:spPr>
        <a:xfrm>
          <a:off x="6604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53</xdr:row>
      <xdr:rowOff>168927</xdr:rowOff>
    </xdr:from>
    <xdr:ext cx="595419" cy="259045"/>
    <xdr:sp macro="" textlink="">
      <xdr:nvSpPr>
        <xdr:cNvPr id="333" name="テキスト ボックス 332"/>
        <xdr:cNvSpPr txBox="1"/>
      </xdr:nvSpPr>
      <xdr:spPr>
        <a:xfrm>
          <a:off x="6008581" y="925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52</xdr:row>
      <xdr:rowOff>101600</xdr:rowOff>
    </xdr:from>
    <xdr:to>
      <xdr:col>59</xdr:col>
      <xdr:colOff>50800</xdr:colOff>
      <xdr:row>52</xdr:row>
      <xdr:rowOff>101600</xdr:rowOff>
    </xdr:to>
    <xdr:cxnSp macro="">
      <xdr:nvCxnSpPr>
        <xdr:cNvPr id="334" name="直線コネクタ 333"/>
        <xdr:cNvCxnSpPr/>
      </xdr:nvCxnSpPr>
      <xdr:spPr>
        <a:xfrm>
          <a:off x="6604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51</xdr:row>
      <xdr:rowOff>130827</xdr:rowOff>
    </xdr:from>
    <xdr:ext cx="595419" cy="259045"/>
    <xdr:sp macro="" textlink="">
      <xdr:nvSpPr>
        <xdr:cNvPr id="335" name="テキスト ボックス 334"/>
        <xdr:cNvSpPr txBox="1"/>
      </xdr:nvSpPr>
      <xdr:spPr>
        <a:xfrm>
          <a:off x="6008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63500</xdr:rowOff>
    </xdr:from>
    <xdr:to>
      <xdr:col>59</xdr:col>
      <xdr:colOff>50800</xdr:colOff>
      <xdr:row>50</xdr:row>
      <xdr:rowOff>63500</xdr:rowOff>
    </xdr:to>
    <xdr:cxnSp macro="">
      <xdr:nvCxnSpPr>
        <xdr:cNvPr id="336" name="直線コネクタ 335"/>
        <xdr:cNvCxnSpPr/>
      </xdr:nvCxnSpPr>
      <xdr:spPr>
        <a:xfrm>
          <a:off x="6604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49</xdr:row>
      <xdr:rowOff>92727</xdr:rowOff>
    </xdr:from>
    <xdr:ext cx="595419" cy="259045"/>
    <xdr:sp macro="" textlink="">
      <xdr:nvSpPr>
        <xdr:cNvPr id="337" name="テキスト ボックス 336"/>
        <xdr:cNvSpPr txBox="1"/>
      </xdr:nvSpPr>
      <xdr:spPr>
        <a:xfrm>
          <a:off x="6008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38" name="直線コネクタ 337"/>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47</xdr:row>
      <xdr:rowOff>54627</xdr:rowOff>
    </xdr:from>
    <xdr:ext cx="595419" cy="259045"/>
    <xdr:sp macro="" textlink="">
      <xdr:nvSpPr>
        <xdr:cNvPr id="339" name="テキスト ボックス 338"/>
        <xdr:cNvSpPr txBox="1"/>
      </xdr:nvSpPr>
      <xdr:spPr>
        <a:xfrm>
          <a:off x="6008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macro="" textlink="">
      <xdr:nvSpPr>
        <xdr:cNvPr id="340" name="普通建設事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50</xdr:row>
      <xdr:rowOff>24371</xdr:rowOff>
    </xdr:from>
    <xdr:to>
      <xdr:col>54</xdr:col>
      <xdr:colOff>189865</xdr:colOff>
      <xdr:row>58</xdr:row>
      <xdr:rowOff>29896</xdr:rowOff>
    </xdr:to>
    <xdr:cxnSp macro="">
      <xdr:nvCxnSpPr>
        <xdr:cNvPr id="341" name="直線コネクタ 340"/>
        <xdr:cNvCxnSpPr/>
      </xdr:nvCxnSpPr>
      <xdr:spPr>
        <a:xfrm flipV="1">
          <a:off x="10475595" y="8596871"/>
          <a:ext cx="1270" cy="137712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58</xdr:row>
      <xdr:rowOff>33723</xdr:rowOff>
    </xdr:from>
    <xdr:ext cx="534377" cy="259045"/>
    <xdr:sp macro="" textlink="">
      <xdr:nvSpPr>
        <xdr:cNvPr id="342" name="普通建設事業費最小値テキスト"/>
        <xdr:cNvSpPr txBox="1"/>
      </xdr:nvSpPr>
      <xdr:spPr>
        <a:xfrm>
          <a:off x="10528300" y="99778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24,410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58</xdr:row>
      <xdr:rowOff>29896</xdr:rowOff>
    </xdr:from>
    <xdr:to>
      <xdr:col>55</xdr:col>
      <xdr:colOff>88900</xdr:colOff>
      <xdr:row>58</xdr:row>
      <xdr:rowOff>29896</xdr:rowOff>
    </xdr:to>
    <xdr:cxnSp macro="">
      <xdr:nvCxnSpPr>
        <xdr:cNvPr id="343" name="直線コネクタ 342"/>
        <xdr:cNvCxnSpPr/>
      </xdr:nvCxnSpPr>
      <xdr:spPr>
        <a:xfrm>
          <a:off x="10388600" y="997399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48</xdr:row>
      <xdr:rowOff>142498</xdr:rowOff>
    </xdr:from>
    <xdr:ext cx="599010" cy="259045"/>
    <xdr:sp macro="" textlink="">
      <xdr:nvSpPr>
        <xdr:cNvPr id="344" name="普通建設事業費最大値テキスト"/>
        <xdr:cNvSpPr txBox="1"/>
      </xdr:nvSpPr>
      <xdr:spPr>
        <a:xfrm>
          <a:off x="10528300" y="837209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205,135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50</xdr:row>
      <xdr:rowOff>24371</xdr:rowOff>
    </xdr:from>
    <xdr:to>
      <xdr:col>55</xdr:col>
      <xdr:colOff>88900</xdr:colOff>
      <xdr:row>50</xdr:row>
      <xdr:rowOff>24371</xdr:rowOff>
    </xdr:to>
    <xdr:cxnSp macro="">
      <xdr:nvCxnSpPr>
        <xdr:cNvPr id="345" name="直線コネクタ 344"/>
        <xdr:cNvCxnSpPr/>
      </xdr:nvCxnSpPr>
      <xdr:spPr>
        <a:xfrm>
          <a:off x="10388600" y="859687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57</xdr:row>
      <xdr:rowOff>108268</xdr:rowOff>
    </xdr:from>
    <xdr:to>
      <xdr:col>55</xdr:col>
      <xdr:colOff>0</xdr:colOff>
      <xdr:row>57</xdr:row>
      <xdr:rowOff>115004</xdr:rowOff>
    </xdr:to>
    <xdr:cxnSp macro="">
      <xdr:nvCxnSpPr>
        <xdr:cNvPr id="346" name="直線コネクタ 345"/>
        <xdr:cNvCxnSpPr/>
      </xdr:nvCxnSpPr>
      <xdr:spPr>
        <a:xfrm>
          <a:off x="9639300" y="9880918"/>
          <a:ext cx="838200" cy="67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55</xdr:row>
      <xdr:rowOff>146334</xdr:rowOff>
    </xdr:from>
    <xdr:ext cx="534377" cy="259045"/>
    <xdr:sp macro="" textlink="">
      <xdr:nvSpPr>
        <xdr:cNvPr id="347" name="普通建設事業費平均値テキスト"/>
        <xdr:cNvSpPr txBox="1"/>
      </xdr:nvSpPr>
      <xdr:spPr>
        <a:xfrm>
          <a:off x="10528300" y="9576084"/>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50,465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56</xdr:row>
      <xdr:rowOff>123457</xdr:rowOff>
    </xdr:from>
    <xdr:to>
      <xdr:col>55</xdr:col>
      <xdr:colOff>50800</xdr:colOff>
      <xdr:row>57</xdr:row>
      <xdr:rowOff>53607</xdr:rowOff>
    </xdr:to>
    <xdr:sp macro="" textlink="">
      <xdr:nvSpPr>
        <xdr:cNvPr id="348" name="フローチャート: 判断 347"/>
        <xdr:cNvSpPr/>
      </xdr:nvSpPr>
      <xdr:spPr>
        <a:xfrm>
          <a:off x="10426700" y="97246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57</xdr:row>
      <xdr:rowOff>88204</xdr:rowOff>
    </xdr:from>
    <xdr:to>
      <xdr:col>50</xdr:col>
      <xdr:colOff>114300</xdr:colOff>
      <xdr:row>57</xdr:row>
      <xdr:rowOff>108268</xdr:rowOff>
    </xdr:to>
    <xdr:cxnSp macro="">
      <xdr:nvCxnSpPr>
        <xdr:cNvPr id="349" name="直線コネクタ 348"/>
        <xdr:cNvCxnSpPr/>
      </xdr:nvCxnSpPr>
      <xdr:spPr>
        <a:xfrm>
          <a:off x="8750300" y="9860854"/>
          <a:ext cx="889000" cy="200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56</xdr:row>
      <xdr:rowOff>114191</xdr:rowOff>
    </xdr:from>
    <xdr:to>
      <xdr:col>50</xdr:col>
      <xdr:colOff>165100</xdr:colOff>
      <xdr:row>57</xdr:row>
      <xdr:rowOff>44341</xdr:rowOff>
    </xdr:to>
    <xdr:sp macro="" textlink="">
      <xdr:nvSpPr>
        <xdr:cNvPr id="350" name="フローチャート: 判断 349"/>
        <xdr:cNvSpPr/>
      </xdr:nvSpPr>
      <xdr:spPr>
        <a:xfrm>
          <a:off x="9588500" y="971539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55</xdr:row>
      <xdr:rowOff>60868</xdr:rowOff>
    </xdr:from>
    <xdr:ext cx="534377" cy="259045"/>
    <xdr:sp macro="" textlink="">
      <xdr:nvSpPr>
        <xdr:cNvPr id="351" name="テキスト ボックス 350"/>
        <xdr:cNvSpPr txBox="1"/>
      </xdr:nvSpPr>
      <xdr:spPr>
        <a:xfrm>
          <a:off x="9372111" y="949061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51,681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57</xdr:row>
      <xdr:rowOff>88204</xdr:rowOff>
    </xdr:from>
    <xdr:to>
      <xdr:col>45</xdr:col>
      <xdr:colOff>177800</xdr:colOff>
      <xdr:row>58</xdr:row>
      <xdr:rowOff>3180</xdr:rowOff>
    </xdr:to>
    <xdr:cxnSp macro="">
      <xdr:nvCxnSpPr>
        <xdr:cNvPr id="352" name="直線コネクタ 351"/>
        <xdr:cNvCxnSpPr/>
      </xdr:nvCxnSpPr>
      <xdr:spPr>
        <a:xfrm flipV="1">
          <a:off x="7861300" y="9860854"/>
          <a:ext cx="889000" cy="864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56</xdr:row>
      <xdr:rowOff>128554</xdr:rowOff>
    </xdr:from>
    <xdr:to>
      <xdr:col>46</xdr:col>
      <xdr:colOff>38100</xdr:colOff>
      <xdr:row>57</xdr:row>
      <xdr:rowOff>58704</xdr:rowOff>
    </xdr:to>
    <xdr:sp macro="" textlink="">
      <xdr:nvSpPr>
        <xdr:cNvPr id="353" name="フローチャート: 判断 352"/>
        <xdr:cNvSpPr/>
      </xdr:nvSpPr>
      <xdr:spPr>
        <a:xfrm>
          <a:off x="8699500" y="97297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55</xdr:row>
      <xdr:rowOff>75231</xdr:rowOff>
    </xdr:from>
    <xdr:ext cx="534377" cy="259045"/>
    <xdr:sp macro="" textlink="">
      <xdr:nvSpPr>
        <xdr:cNvPr id="354" name="テキスト ボックス 353"/>
        <xdr:cNvSpPr txBox="1"/>
      </xdr:nvSpPr>
      <xdr:spPr>
        <a:xfrm>
          <a:off x="8483111" y="95049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49,796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57</xdr:row>
      <xdr:rowOff>82755</xdr:rowOff>
    </xdr:from>
    <xdr:to>
      <xdr:col>41</xdr:col>
      <xdr:colOff>50800</xdr:colOff>
      <xdr:row>58</xdr:row>
      <xdr:rowOff>3180</xdr:rowOff>
    </xdr:to>
    <xdr:cxnSp macro="">
      <xdr:nvCxnSpPr>
        <xdr:cNvPr id="355" name="直線コネクタ 354"/>
        <xdr:cNvCxnSpPr/>
      </xdr:nvCxnSpPr>
      <xdr:spPr>
        <a:xfrm>
          <a:off x="6972300" y="9855405"/>
          <a:ext cx="889000" cy="918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56</xdr:row>
      <xdr:rowOff>152253</xdr:rowOff>
    </xdr:from>
    <xdr:to>
      <xdr:col>41</xdr:col>
      <xdr:colOff>101600</xdr:colOff>
      <xdr:row>57</xdr:row>
      <xdr:rowOff>82403</xdr:rowOff>
    </xdr:to>
    <xdr:sp macro="" textlink="">
      <xdr:nvSpPr>
        <xdr:cNvPr id="356" name="フローチャート: 判断 355"/>
        <xdr:cNvSpPr/>
      </xdr:nvSpPr>
      <xdr:spPr>
        <a:xfrm>
          <a:off x="7810500" y="975345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55</xdr:row>
      <xdr:rowOff>98930</xdr:rowOff>
    </xdr:from>
    <xdr:ext cx="534377" cy="259045"/>
    <xdr:sp macro="" textlink="">
      <xdr:nvSpPr>
        <xdr:cNvPr id="357" name="テキスト ボックス 356"/>
        <xdr:cNvSpPr txBox="1"/>
      </xdr:nvSpPr>
      <xdr:spPr>
        <a:xfrm>
          <a:off x="7594111" y="952868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46,686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56</xdr:row>
      <xdr:rowOff>115074</xdr:rowOff>
    </xdr:from>
    <xdr:to>
      <xdr:col>36</xdr:col>
      <xdr:colOff>165100</xdr:colOff>
      <xdr:row>57</xdr:row>
      <xdr:rowOff>45224</xdr:rowOff>
    </xdr:to>
    <xdr:sp macro="" textlink="">
      <xdr:nvSpPr>
        <xdr:cNvPr id="358" name="フローチャート: 判断 357"/>
        <xdr:cNvSpPr/>
      </xdr:nvSpPr>
      <xdr:spPr>
        <a:xfrm>
          <a:off x="6921500" y="97162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55</xdr:row>
      <xdr:rowOff>61751</xdr:rowOff>
    </xdr:from>
    <xdr:ext cx="534377" cy="259045"/>
    <xdr:sp macro="" textlink="">
      <xdr:nvSpPr>
        <xdr:cNvPr id="359" name="テキスト ボックス 358"/>
        <xdr:cNvSpPr txBox="1"/>
      </xdr:nvSpPr>
      <xdr:spPr>
        <a:xfrm>
          <a:off x="6705111" y="94915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51,565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macro="" textlink="">
      <xdr:nvSpPr>
        <xdr:cNvPr id="360" name="テキスト ボックス 359"/>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macro="" textlink="">
      <xdr:nvSpPr>
        <xdr:cNvPr id="361" name="テキスト ボックス 360"/>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macro="" textlink="">
      <xdr:nvSpPr>
        <xdr:cNvPr id="362" name="テキスト ボックス 361"/>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macro="" textlink="">
      <xdr:nvSpPr>
        <xdr:cNvPr id="363" name="テキスト ボックス 362"/>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macro="" textlink="">
      <xdr:nvSpPr>
        <xdr:cNvPr id="364" name="テキスト ボックス 363"/>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64204</xdr:rowOff>
    </xdr:from>
    <xdr:to>
      <xdr:col>55</xdr:col>
      <xdr:colOff>50800</xdr:colOff>
      <xdr:row>57</xdr:row>
      <xdr:rowOff>165804</xdr:rowOff>
    </xdr:to>
    <xdr:sp macro="" textlink="">
      <xdr:nvSpPr>
        <xdr:cNvPr id="365" name="楕円 364"/>
        <xdr:cNvSpPr/>
      </xdr:nvSpPr>
      <xdr:spPr>
        <a:xfrm>
          <a:off x="10426700" y="98368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56</xdr:row>
      <xdr:rowOff>150581</xdr:rowOff>
    </xdr:from>
    <xdr:ext cx="534377" cy="259045"/>
    <xdr:sp macro="" textlink="">
      <xdr:nvSpPr>
        <xdr:cNvPr id="366" name="普通建設事業費該当値テキスト"/>
        <xdr:cNvSpPr txBox="1"/>
      </xdr:nvSpPr>
      <xdr:spPr>
        <a:xfrm>
          <a:off x="10528300" y="97517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35,741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57</xdr:row>
      <xdr:rowOff>57468</xdr:rowOff>
    </xdr:from>
    <xdr:to>
      <xdr:col>50</xdr:col>
      <xdr:colOff>165100</xdr:colOff>
      <xdr:row>57</xdr:row>
      <xdr:rowOff>159068</xdr:rowOff>
    </xdr:to>
    <xdr:sp macro="" textlink="">
      <xdr:nvSpPr>
        <xdr:cNvPr id="367" name="楕円 366"/>
        <xdr:cNvSpPr/>
      </xdr:nvSpPr>
      <xdr:spPr>
        <a:xfrm>
          <a:off x="9588500" y="98301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57</xdr:row>
      <xdr:rowOff>150195</xdr:rowOff>
    </xdr:from>
    <xdr:ext cx="534377" cy="259045"/>
    <xdr:sp macro="" textlink="">
      <xdr:nvSpPr>
        <xdr:cNvPr id="368" name="テキスト ボックス 367"/>
        <xdr:cNvSpPr txBox="1"/>
      </xdr:nvSpPr>
      <xdr:spPr>
        <a:xfrm>
          <a:off x="9372111" y="99228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36,625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57</xdr:row>
      <xdr:rowOff>37404</xdr:rowOff>
    </xdr:from>
    <xdr:to>
      <xdr:col>46</xdr:col>
      <xdr:colOff>38100</xdr:colOff>
      <xdr:row>57</xdr:row>
      <xdr:rowOff>139004</xdr:rowOff>
    </xdr:to>
    <xdr:sp macro="" textlink="">
      <xdr:nvSpPr>
        <xdr:cNvPr id="369" name="楕円 368"/>
        <xdr:cNvSpPr/>
      </xdr:nvSpPr>
      <xdr:spPr>
        <a:xfrm>
          <a:off x="8699500" y="98100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57</xdr:row>
      <xdr:rowOff>130131</xdr:rowOff>
    </xdr:from>
    <xdr:ext cx="534377" cy="259045"/>
    <xdr:sp macro="" textlink="">
      <xdr:nvSpPr>
        <xdr:cNvPr id="370" name="テキスト ボックス 369"/>
        <xdr:cNvSpPr txBox="1"/>
      </xdr:nvSpPr>
      <xdr:spPr>
        <a:xfrm>
          <a:off x="8483111" y="99027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39,258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57</xdr:row>
      <xdr:rowOff>123830</xdr:rowOff>
    </xdr:from>
    <xdr:to>
      <xdr:col>41</xdr:col>
      <xdr:colOff>101600</xdr:colOff>
      <xdr:row>58</xdr:row>
      <xdr:rowOff>53980</xdr:rowOff>
    </xdr:to>
    <xdr:sp macro="" textlink="">
      <xdr:nvSpPr>
        <xdr:cNvPr id="371" name="楕円 370"/>
        <xdr:cNvSpPr/>
      </xdr:nvSpPr>
      <xdr:spPr>
        <a:xfrm>
          <a:off x="7810500" y="98964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58</xdr:row>
      <xdr:rowOff>45107</xdr:rowOff>
    </xdr:from>
    <xdr:ext cx="534377" cy="259045"/>
    <xdr:sp macro="" textlink="">
      <xdr:nvSpPr>
        <xdr:cNvPr id="372" name="テキスト ボックス 371"/>
        <xdr:cNvSpPr txBox="1"/>
      </xdr:nvSpPr>
      <xdr:spPr>
        <a:xfrm>
          <a:off x="7594111" y="99892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27,916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57</xdr:row>
      <xdr:rowOff>31955</xdr:rowOff>
    </xdr:from>
    <xdr:to>
      <xdr:col>36</xdr:col>
      <xdr:colOff>165100</xdr:colOff>
      <xdr:row>57</xdr:row>
      <xdr:rowOff>133555</xdr:rowOff>
    </xdr:to>
    <xdr:sp macro="" textlink="">
      <xdr:nvSpPr>
        <xdr:cNvPr id="373" name="楕円 372"/>
        <xdr:cNvSpPr/>
      </xdr:nvSpPr>
      <xdr:spPr>
        <a:xfrm>
          <a:off x="6921500" y="98046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57</xdr:row>
      <xdr:rowOff>124682</xdr:rowOff>
    </xdr:from>
    <xdr:ext cx="534377" cy="259045"/>
    <xdr:sp macro="" textlink="">
      <xdr:nvSpPr>
        <xdr:cNvPr id="374" name="テキスト ボックス 373"/>
        <xdr:cNvSpPr txBox="1"/>
      </xdr:nvSpPr>
      <xdr:spPr>
        <a:xfrm>
          <a:off x="6705111" y="98973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39,973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macro="" textlink="">
      <xdr:nvSpPr>
        <xdr:cNvPr id="375" name="正方形/長方形 374"/>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うち新規整備　）</a:t>
          </a:r>
        </a:p>
      </xdr:txBody>
    </xdr:sp>
    <xdr:clientData/>
  </xdr:twoCellAnchor>
  <xdr:twoCellAnchor>
    <xdr:from>
      <xdr:col>35</xdr:col>
      <xdr:colOff>63500</xdr:colOff>
      <xdr:row>65</xdr:row>
      <xdr:rowOff>57150</xdr:rowOff>
    </xdr:from>
    <xdr:to>
      <xdr:col>43</xdr:col>
      <xdr:colOff>63500</xdr:colOff>
      <xdr:row>66</xdr:row>
      <xdr:rowOff>139700</xdr:rowOff>
    </xdr:to>
    <xdr:sp macro="" textlink="">
      <xdr:nvSpPr>
        <xdr:cNvPr id="376" name="正方形/長方形 375"/>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macro="" textlink="">
      <xdr:nvSpPr>
        <xdr:cNvPr id="377" name="正方形/長方形 376"/>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macro="" textlink="">
      <xdr:nvSpPr>
        <xdr:cNvPr id="378" name="正方形/長方形 377"/>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macro="" textlink="">
      <xdr:nvSpPr>
        <xdr:cNvPr id="379" name="正方形/長方形 378"/>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17,399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macro="" textlink="">
      <xdr:nvSpPr>
        <xdr:cNvPr id="380" name="正方形/長方形 379"/>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macro="" textlink="">
      <xdr:nvSpPr>
        <xdr:cNvPr id="381" name="正方形/長方形 380"/>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7,709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macro="" textlink="">
      <xdr:nvSpPr>
        <xdr:cNvPr id="382" name="正方形/長方形 381"/>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macro="" textlink="">
      <xdr:nvSpPr>
        <xdr:cNvPr id="383" name="テキスト ボックス 382"/>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84" name="直線コネクタ 383"/>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78</xdr:row>
      <xdr:rowOff>139700</xdr:rowOff>
    </xdr:from>
    <xdr:to>
      <xdr:col>59</xdr:col>
      <xdr:colOff>50800</xdr:colOff>
      <xdr:row>78</xdr:row>
      <xdr:rowOff>139700</xdr:rowOff>
    </xdr:to>
    <xdr:cxnSp macro="">
      <xdr:nvCxnSpPr>
        <xdr:cNvPr id="385" name="直線コネクタ 384"/>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77</xdr:row>
      <xdr:rowOff>168927</xdr:rowOff>
    </xdr:from>
    <xdr:ext cx="248786" cy="259045"/>
    <xdr:sp macro="" textlink="">
      <xdr:nvSpPr>
        <xdr:cNvPr id="386" name="テキスト ボックス 385"/>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76</xdr:row>
      <xdr:rowOff>25400</xdr:rowOff>
    </xdr:from>
    <xdr:to>
      <xdr:col>59</xdr:col>
      <xdr:colOff>50800</xdr:colOff>
      <xdr:row>76</xdr:row>
      <xdr:rowOff>25400</xdr:rowOff>
    </xdr:to>
    <xdr:cxnSp macro="">
      <xdr:nvCxnSpPr>
        <xdr:cNvPr id="387" name="直線コネクタ 386"/>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75</xdr:row>
      <xdr:rowOff>54627</xdr:rowOff>
    </xdr:from>
    <xdr:ext cx="531299" cy="259045"/>
    <xdr:sp macro="" textlink="">
      <xdr:nvSpPr>
        <xdr:cNvPr id="388" name="テキスト ボックス 387"/>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73</xdr:row>
      <xdr:rowOff>82550</xdr:rowOff>
    </xdr:from>
    <xdr:to>
      <xdr:col>59</xdr:col>
      <xdr:colOff>50800</xdr:colOff>
      <xdr:row>73</xdr:row>
      <xdr:rowOff>82550</xdr:rowOff>
    </xdr:to>
    <xdr:cxnSp macro="">
      <xdr:nvCxnSpPr>
        <xdr:cNvPr id="389" name="直線コネクタ 388"/>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72</xdr:row>
      <xdr:rowOff>111777</xdr:rowOff>
    </xdr:from>
    <xdr:ext cx="531299" cy="259045"/>
    <xdr:sp macro="" textlink="">
      <xdr:nvSpPr>
        <xdr:cNvPr id="390" name="テキスト ボックス 389"/>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139700</xdr:rowOff>
    </xdr:from>
    <xdr:to>
      <xdr:col>59</xdr:col>
      <xdr:colOff>50800</xdr:colOff>
      <xdr:row>70</xdr:row>
      <xdr:rowOff>139700</xdr:rowOff>
    </xdr:to>
    <xdr:cxnSp macro="">
      <xdr:nvCxnSpPr>
        <xdr:cNvPr id="391" name="直線コネクタ 390"/>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168927</xdr:rowOff>
    </xdr:from>
    <xdr:ext cx="531299" cy="259045"/>
    <xdr:sp macro="" textlink="">
      <xdr:nvSpPr>
        <xdr:cNvPr id="392" name="テキスト ボックス 391"/>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393" name="直線コネクタ 392"/>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67</xdr:row>
      <xdr:rowOff>54627</xdr:rowOff>
    </xdr:from>
    <xdr:ext cx="531299" cy="259045"/>
    <xdr:sp macro="" textlink="">
      <xdr:nvSpPr>
        <xdr:cNvPr id="394" name="テキスト ボックス 393"/>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macro="" textlink="">
      <xdr:nvSpPr>
        <xdr:cNvPr id="395" name="普通建設事業費 （ うち新規整備　）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71</xdr:row>
      <xdr:rowOff>141300</xdr:rowOff>
    </xdr:from>
    <xdr:to>
      <xdr:col>54</xdr:col>
      <xdr:colOff>189865</xdr:colOff>
      <xdr:row>78</xdr:row>
      <xdr:rowOff>134945</xdr:rowOff>
    </xdr:to>
    <xdr:cxnSp macro="">
      <xdr:nvCxnSpPr>
        <xdr:cNvPr id="396" name="直線コネクタ 395"/>
        <xdr:cNvCxnSpPr/>
      </xdr:nvCxnSpPr>
      <xdr:spPr>
        <a:xfrm flipV="1">
          <a:off x="10475595" y="12314250"/>
          <a:ext cx="1270" cy="119379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78</xdr:row>
      <xdr:rowOff>138772</xdr:rowOff>
    </xdr:from>
    <xdr:ext cx="378565" cy="259045"/>
    <xdr:sp macro="" textlink="">
      <xdr:nvSpPr>
        <xdr:cNvPr id="397" name="普通建設事業費 （ うち新規整備　）最小値テキスト"/>
        <xdr:cNvSpPr txBox="1"/>
      </xdr:nvSpPr>
      <xdr:spPr>
        <a:xfrm>
          <a:off x="10528300" y="1351187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78</xdr:row>
      <xdr:rowOff>134945</xdr:rowOff>
    </xdr:from>
    <xdr:to>
      <xdr:col>55</xdr:col>
      <xdr:colOff>88900</xdr:colOff>
      <xdr:row>78</xdr:row>
      <xdr:rowOff>134945</xdr:rowOff>
    </xdr:to>
    <xdr:cxnSp macro="">
      <xdr:nvCxnSpPr>
        <xdr:cNvPr id="398" name="直線コネクタ 397"/>
        <xdr:cNvCxnSpPr/>
      </xdr:nvCxnSpPr>
      <xdr:spPr>
        <a:xfrm>
          <a:off x="10388600" y="1350804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70</xdr:row>
      <xdr:rowOff>87977</xdr:rowOff>
    </xdr:from>
    <xdr:ext cx="534377" cy="259045"/>
    <xdr:sp macro="" textlink="">
      <xdr:nvSpPr>
        <xdr:cNvPr id="399" name="普通建設事業費 （ うち新規整備　）最大値テキスト"/>
        <xdr:cNvSpPr txBox="1"/>
      </xdr:nvSpPr>
      <xdr:spPr>
        <a:xfrm>
          <a:off x="10528300" y="1208947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26,215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71</xdr:row>
      <xdr:rowOff>141300</xdr:rowOff>
    </xdr:from>
    <xdr:to>
      <xdr:col>55</xdr:col>
      <xdr:colOff>88900</xdr:colOff>
      <xdr:row>71</xdr:row>
      <xdr:rowOff>141300</xdr:rowOff>
    </xdr:to>
    <xdr:cxnSp macro="">
      <xdr:nvCxnSpPr>
        <xdr:cNvPr id="400" name="直線コネクタ 399"/>
        <xdr:cNvCxnSpPr/>
      </xdr:nvCxnSpPr>
      <xdr:spPr>
        <a:xfrm>
          <a:off x="10388600" y="123142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77</xdr:row>
      <xdr:rowOff>5054</xdr:rowOff>
    </xdr:from>
    <xdr:to>
      <xdr:col>55</xdr:col>
      <xdr:colOff>0</xdr:colOff>
      <xdr:row>77</xdr:row>
      <xdr:rowOff>97318</xdr:rowOff>
    </xdr:to>
    <xdr:cxnSp macro="">
      <xdr:nvCxnSpPr>
        <xdr:cNvPr id="401" name="直線コネクタ 400"/>
        <xdr:cNvCxnSpPr/>
      </xdr:nvCxnSpPr>
      <xdr:spPr>
        <a:xfrm>
          <a:off x="9639300" y="13206704"/>
          <a:ext cx="838200" cy="922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75</xdr:row>
      <xdr:rowOff>102176</xdr:rowOff>
    </xdr:from>
    <xdr:ext cx="469744" cy="259045"/>
    <xdr:sp macro="" textlink="">
      <xdr:nvSpPr>
        <xdr:cNvPr id="402" name="普通建設事業費 （ うち新規整備　）平均値テキスト"/>
        <xdr:cNvSpPr txBox="1"/>
      </xdr:nvSpPr>
      <xdr:spPr>
        <a:xfrm>
          <a:off x="10528300" y="1296092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7,710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76</xdr:row>
      <xdr:rowOff>79299</xdr:rowOff>
    </xdr:from>
    <xdr:to>
      <xdr:col>55</xdr:col>
      <xdr:colOff>50800</xdr:colOff>
      <xdr:row>77</xdr:row>
      <xdr:rowOff>9449</xdr:rowOff>
    </xdr:to>
    <xdr:sp macro="" textlink="">
      <xdr:nvSpPr>
        <xdr:cNvPr id="403" name="フローチャート: 判断 402"/>
        <xdr:cNvSpPr/>
      </xdr:nvSpPr>
      <xdr:spPr>
        <a:xfrm>
          <a:off x="10426700" y="131094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76</xdr:row>
      <xdr:rowOff>116018</xdr:rowOff>
    </xdr:from>
    <xdr:to>
      <xdr:col>50</xdr:col>
      <xdr:colOff>114300</xdr:colOff>
      <xdr:row>77</xdr:row>
      <xdr:rowOff>5054</xdr:rowOff>
    </xdr:to>
    <xdr:cxnSp macro="">
      <xdr:nvCxnSpPr>
        <xdr:cNvPr id="404" name="直線コネクタ 403"/>
        <xdr:cNvCxnSpPr/>
      </xdr:nvCxnSpPr>
      <xdr:spPr>
        <a:xfrm>
          <a:off x="8750300" y="13146218"/>
          <a:ext cx="889000" cy="604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76</xdr:row>
      <xdr:rowOff>98044</xdr:rowOff>
    </xdr:from>
    <xdr:to>
      <xdr:col>50</xdr:col>
      <xdr:colOff>165100</xdr:colOff>
      <xdr:row>77</xdr:row>
      <xdr:rowOff>28194</xdr:rowOff>
    </xdr:to>
    <xdr:sp macro="" textlink="">
      <xdr:nvSpPr>
        <xdr:cNvPr id="405" name="フローチャート: 判断 404"/>
        <xdr:cNvSpPr/>
      </xdr:nvSpPr>
      <xdr:spPr>
        <a:xfrm>
          <a:off x="9588500" y="131282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75</xdr:row>
      <xdr:rowOff>44721</xdr:rowOff>
    </xdr:from>
    <xdr:ext cx="469744" cy="259045"/>
    <xdr:sp macro="" textlink="">
      <xdr:nvSpPr>
        <xdr:cNvPr id="406" name="テキスト ボックス 405"/>
        <xdr:cNvSpPr txBox="1"/>
      </xdr:nvSpPr>
      <xdr:spPr>
        <a:xfrm>
          <a:off x="9404428" y="1290347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7,300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76</xdr:row>
      <xdr:rowOff>116018</xdr:rowOff>
    </xdr:from>
    <xdr:to>
      <xdr:col>45</xdr:col>
      <xdr:colOff>177800</xdr:colOff>
      <xdr:row>77</xdr:row>
      <xdr:rowOff>78755</xdr:rowOff>
    </xdr:to>
    <xdr:cxnSp macro="">
      <xdr:nvCxnSpPr>
        <xdr:cNvPr id="407" name="直線コネクタ 406"/>
        <xdr:cNvCxnSpPr/>
      </xdr:nvCxnSpPr>
      <xdr:spPr>
        <a:xfrm flipV="1">
          <a:off x="7861300" y="13146218"/>
          <a:ext cx="889000" cy="1341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76</xdr:row>
      <xdr:rowOff>162052</xdr:rowOff>
    </xdr:from>
    <xdr:to>
      <xdr:col>46</xdr:col>
      <xdr:colOff>38100</xdr:colOff>
      <xdr:row>77</xdr:row>
      <xdr:rowOff>92202</xdr:rowOff>
    </xdr:to>
    <xdr:sp macro="" textlink="">
      <xdr:nvSpPr>
        <xdr:cNvPr id="408" name="フローチャート: 判断 407"/>
        <xdr:cNvSpPr/>
      </xdr:nvSpPr>
      <xdr:spPr>
        <a:xfrm>
          <a:off x="8699500" y="131922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77</xdr:row>
      <xdr:rowOff>83329</xdr:rowOff>
    </xdr:from>
    <xdr:ext cx="469744" cy="259045"/>
    <xdr:sp macro="" textlink="">
      <xdr:nvSpPr>
        <xdr:cNvPr id="409" name="テキスト ボックス 408"/>
        <xdr:cNvSpPr txBox="1"/>
      </xdr:nvSpPr>
      <xdr:spPr>
        <a:xfrm>
          <a:off x="8515428" y="1328497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5,900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75</xdr:row>
      <xdr:rowOff>151862</xdr:rowOff>
    </xdr:from>
    <xdr:to>
      <xdr:col>41</xdr:col>
      <xdr:colOff>50800</xdr:colOff>
      <xdr:row>77</xdr:row>
      <xdr:rowOff>78755</xdr:rowOff>
    </xdr:to>
    <xdr:cxnSp macro="">
      <xdr:nvCxnSpPr>
        <xdr:cNvPr id="410" name="直線コネクタ 409"/>
        <xdr:cNvCxnSpPr/>
      </xdr:nvCxnSpPr>
      <xdr:spPr>
        <a:xfrm>
          <a:off x="6972300" y="13010612"/>
          <a:ext cx="889000" cy="26979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76</xdr:row>
      <xdr:rowOff>123144</xdr:rowOff>
    </xdr:from>
    <xdr:to>
      <xdr:col>41</xdr:col>
      <xdr:colOff>101600</xdr:colOff>
      <xdr:row>77</xdr:row>
      <xdr:rowOff>53294</xdr:rowOff>
    </xdr:to>
    <xdr:sp macro="" textlink="">
      <xdr:nvSpPr>
        <xdr:cNvPr id="411" name="フローチャート: 判断 410"/>
        <xdr:cNvSpPr/>
      </xdr:nvSpPr>
      <xdr:spPr>
        <a:xfrm>
          <a:off x="7810500" y="131533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75</xdr:row>
      <xdr:rowOff>69821</xdr:rowOff>
    </xdr:from>
    <xdr:ext cx="469744" cy="259045"/>
    <xdr:sp macro="" textlink="">
      <xdr:nvSpPr>
        <xdr:cNvPr id="412" name="テキスト ボックス 411"/>
        <xdr:cNvSpPr txBox="1"/>
      </xdr:nvSpPr>
      <xdr:spPr>
        <a:xfrm>
          <a:off x="7626428" y="1292857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6,751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76</xdr:row>
      <xdr:rowOff>117018</xdr:rowOff>
    </xdr:from>
    <xdr:to>
      <xdr:col>36</xdr:col>
      <xdr:colOff>165100</xdr:colOff>
      <xdr:row>77</xdr:row>
      <xdr:rowOff>47168</xdr:rowOff>
    </xdr:to>
    <xdr:sp macro="" textlink="">
      <xdr:nvSpPr>
        <xdr:cNvPr id="413" name="フローチャート: 判断 412"/>
        <xdr:cNvSpPr/>
      </xdr:nvSpPr>
      <xdr:spPr>
        <a:xfrm>
          <a:off x="6921500" y="131472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77</xdr:row>
      <xdr:rowOff>38295</xdr:rowOff>
    </xdr:from>
    <xdr:ext cx="469744" cy="259045"/>
    <xdr:sp macro="" textlink="">
      <xdr:nvSpPr>
        <xdr:cNvPr id="414" name="テキスト ボックス 413"/>
        <xdr:cNvSpPr txBox="1"/>
      </xdr:nvSpPr>
      <xdr:spPr>
        <a:xfrm>
          <a:off x="6737428" y="1323994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6,885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macro="" textlink="">
      <xdr:nvSpPr>
        <xdr:cNvPr id="415" name="テキスト ボックス 414"/>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macro="" textlink="">
      <xdr:nvSpPr>
        <xdr:cNvPr id="416" name="テキスト ボックス 415"/>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macro="" textlink="">
      <xdr:nvSpPr>
        <xdr:cNvPr id="417" name="テキスト ボックス 416"/>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macro="" textlink="">
      <xdr:nvSpPr>
        <xdr:cNvPr id="418" name="テキスト ボックス 417"/>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macro="" textlink="">
      <xdr:nvSpPr>
        <xdr:cNvPr id="419" name="テキスト ボックス 418"/>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77</xdr:row>
      <xdr:rowOff>46518</xdr:rowOff>
    </xdr:from>
    <xdr:to>
      <xdr:col>55</xdr:col>
      <xdr:colOff>50800</xdr:colOff>
      <xdr:row>77</xdr:row>
      <xdr:rowOff>148118</xdr:rowOff>
    </xdr:to>
    <xdr:sp macro="" textlink="">
      <xdr:nvSpPr>
        <xdr:cNvPr id="420" name="楕円 419"/>
        <xdr:cNvSpPr/>
      </xdr:nvSpPr>
      <xdr:spPr>
        <a:xfrm>
          <a:off x="10426700" y="1324816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77</xdr:row>
      <xdr:rowOff>24945</xdr:rowOff>
    </xdr:from>
    <xdr:ext cx="469744" cy="259045"/>
    <xdr:sp macro="" textlink="">
      <xdr:nvSpPr>
        <xdr:cNvPr id="421" name="普通建設事業費 （ うち新規整備　）該当値テキスト"/>
        <xdr:cNvSpPr txBox="1"/>
      </xdr:nvSpPr>
      <xdr:spPr>
        <a:xfrm>
          <a:off x="10528300" y="1322659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4,677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76</xdr:row>
      <xdr:rowOff>125704</xdr:rowOff>
    </xdr:from>
    <xdr:to>
      <xdr:col>50</xdr:col>
      <xdr:colOff>165100</xdr:colOff>
      <xdr:row>77</xdr:row>
      <xdr:rowOff>55854</xdr:rowOff>
    </xdr:to>
    <xdr:sp macro="" textlink="">
      <xdr:nvSpPr>
        <xdr:cNvPr id="422" name="楕円 421"/>
        <xdr:cNvSpPr/>
      </xdr:nvSpPr>
      <xdr:spPr>
        <a:xfrm>
          <a:off x="9588500" y="131559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77</xdr:row>
      <xdr:rowOff>46981</xdr:rowOff>
    </xdr:from>
    <xdr:ext cx="469744" cy="259045"/>
    <xdr:sp macro="" textlink="">
      <xdr:nvSpPr>
        <xdr:cNvPr id="423" name="テキスト ボックス 422"/>
        <xdr:cNvSpPr txBox="1"/>
      </xdr:nvSpPr>
      <xdr:spPr>
        <a:xfrm>
          <a:off x="9404428" y="132486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6,695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76</xdr:row>
      <xdr:rowOff>65218</xdr:rowOff>
    </xdr:from>
    <xdr:to>
      <xdr:col>46</xdr:col>
      <xdr:colOff>38100</xdr:colOff>
      <xdr:row>76</xdr:row>
      <xdr:rowOff>166818</xdr:rowOff>
    </xdr:to>
    <xdr:sp macro="" textlink="">
      <xdr:nvSpPr>
        <xdr:cNvPr id="424" name="楕円 423"/>
        <xdr:cNvSpPr/>
      </xdr:nvSpPr>
      <xdr:spPr>
        <a:xfrm>
          <a:off x="8699500" y="130954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75</xdr:row>
      <xdr:rowOff>11894</xdr:rowOff>
    </xdr:from>
    <xdr:ext cx="469744" cy="259045"/>
    <xdr:sp macro="" textlink="">
      <xdr:nvSpPr>
        <xdr:cNvPr id="425" name="テキスト ボックス 424"/>
        <xdr:cNvSpPr txBox="1"/>
      </xdr:nvSpPr>
      <xdr:spPr>
        <a:xfrm>
          <a:off x="8515428" y="128706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8,018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77</xdr:row>
      <xdr:rowOff>27955</xdr:rowOff>
    </xdr:from>
    <xdr:to>
      <xdr:col>41</xdr:col>
      <xdr:colOff>101600</xdr:colOff>
      <xdr:row>77</xdr:row>
      <xdr:rowOff>129555</xdr:rowOff>
    </xdr:to>
    <xdr:sp macro="" textlink="">
      <xdr:nvSpPr>
        <xdr:cNvPr id="426" name="楕円 425"/>
        <xdr:cNvSpPr/>
      </xdr:nvSpPr>
      <xdr:spPr>
        <a:xfrm>
          <a:off x="7810500" y="132296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77</xdr:row>
      <xdr:rowOff>120682</xdr:rowOff>
    </xdr:from>
    <xdr:ext cx="469744" cy="259045"/>
    <xdr:sp macro="" textlink="">
      <xdr:nvSpPr>
        <xdr:cNvPr id="427" name="テキスト ボックス 426"/>
        <xdr:cNvSpPr txBox="1"/>
      </xdr:nvSpPr>
      <xdr:spPr>
        <a:xfrm>
          <a:off x="7626428" y="133223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5,083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75</xdr:row>
      <xdr:rowOff>101061</xdr:rowOff>
    </xdr:from>
    <xdr:to>
      <xdr:col>36</xdr:col>
      <xdr:colOff>165100</xdr:colOff>
      <xdr:row>76</xdr:row>
      <xdr:rowOff>31210</xdr:rowOff>
    </xdr:to>
    <xdr:sp macro="" textlink="">
      <xdr:nvSpPr>
        <xdr:cNvPr id="428" name="楕円 427"/>
        <xdr:cNvSpPr/>
      </xdr:nvSpPr>
      <xdr:spPr>
        <a:xfrm>
          <a:off x="6921500" y="12959811"/>
          <a:ext cx="101600" cy="101599"/>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74</xdr:row>
      <xdr:rowOff>47738</xdr:rowOff>
    </xdr:from>
    <xdr:ext cx="534377" cy="259045"/>
    <xdr:sp macro="" textlink="">
      <xdr:nvSpPr>
        <xdr:cNvPr id="429" name="テキスト ボックス 428"/>
        <xdr:cNvSpPr txBox="1"/>
      </xdr:nvSpPr>
      <xdr:spPr>
        <a:xfrm>
          <a:off x="6705111" y="1273503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10,984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macro="" textlink="">
      <xdr:nvSpPr>
        <xdr:cNvPr id="430" name="正方形/長方形 429"/>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うち更新整備　）</a:t>
          </a:r>
        </a:p>
      </xdr:txBody>
    </xdr:sp>
    <xdr:clientData/>
  </xdr:twoCellAnchor>
  <xdr:twoCellAnchor>
    <xdr:from>
      <xdr:col>35</xdr:col>
      <xdr:colOff>63500</xdr:colOff>
      <xdr:row>85</xdr:row>
      <xdr:rowOff>57150</xdr:rowOff>
    </xdr:from>
    <xdr:to>
      <xdr:col>43</xdr:col>
      <xdr:colOff>63500</xdr:colOff>
      <xdr:row>86</xdr:row>
      <xdr:rowOff>139700</xdr:rowOff>
    </xdr:to>
    <xdr:sp macro="" textlink="">
      <xdr:nvSpPr>
        <xdr:cNvPr id="431" name="正方形/長方形 430"/>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macro="" textlink="">
      <xdr:nvSpPr>
        <xdr:cNvPr id="432" name="正方形/長方形 431"/>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macro="" textlink="">
      <xdr:nvSpPr>
        <xdr:cNvPr id="433" name="正方形/長方形 432"/>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macro="" textlink="">
      <xdr:nvSpPr>
        <xdr:cNvPr id="434" name="正方形/長方形 433"/>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33,436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macro="" textlink="">
      <xdr:nvSpPr>
        <xdr:cNvPr id="435" name="正方形/長方形 434"/>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macro="" textlink="">
      <xdr:nvSpPr>
        <xdr:cNvPr id="436" name="正方形/長方形 435"/>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25,698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macro="" textlink="">
      <xdr:nvSpPr>
        <xdr:cNvPr id="437" name="正方形/長方形 436"/>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macro="" textlink="">
      <xdr:nvSpPr>
        <xdr:cNvPr id="438" name="テキスト ボックス 437"/>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39" name="直線コネクタ 438"/>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98879</xdr:rowOff>
    </xdr:from>
    <xdr:to>
      <xdr:col>59</xdr:col>
      <xdr:colOff>50800</xdr:colOff>
      <xdr:row>99</xdr:row>
      <xdr:rowOff>98879</xdr:rowOff>
    </xdr:to>
    <xdr:cxnSp macro="">
      <xdr:nvCxnSpPr>
        <xdr:cNvPr id="440" name="直線コネクタ 439"/>
        <xdr:cNvCxnSpPr/>
      </xdr:nvCxnSpPr>
      <xdr:spPr>
        <a:xfrm>
          <a:off x="6604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128106</xdr:rowOff>
    </xdr:from>
    <xdr:ext cx="248786" cy="259045"/>
    <xdr:sp macro="" textlink="">
      <xdr:nvSpPr>
        <xdr:cNvPr id="441" name="テキスト ボックス 440"/>
        <xdr:cNvSpPr txBox="1"/>
      </xdr:nvSpPr>
      <xdr:spPr>
        <a:xfrm>
          <a:off x="6355214" y="16930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97</xdr:row>
      <xdr:rowOff>115207</xdr:rowOff>
    </xdr:from>
    <xdr:to>
      <xdr:col>59</xdr:col>
      <xdr:colOff>50800</xdr:colOff>
      <xdr:row>97</xdr:row>
      <xdr:rowOff>115207</xdr:rowOff>
    </xdr:to>
    <xdr:cxnSp macro="">
      <xdr:nvCxnSpPr>
        <xdr:cNvPr id="442" name="直線コネクタ 441"/>
        <xdr:cNvCxnSpPr/>
      </xdr:nvCxnSpPr>
      <xdr:spPr>
        <a:xfrm>
          <a:off x="6604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96</xdr:row>
      <xdr:rowOff>144434</xdr:rowOff>
    </xdr:from>
    <xdr:ext cx="531299" cy="259045"/>
    <xdr:sp macro="" textlink="">
      <xdr:nvSpPr>
        <xdr:cNvPr id="443" name="テキスト ボックス 442"/>
        <xdr:cNvSpPr txBox="1"/>
      </xdr:nvSpPr>
      <xdr:spPr>
        <a:xfrm>
          <a:off x="6072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95</xdr:row>
      <xdr:rowOff>131536</xdr:rowOff>
    </xdr:from>
    <xdr:to>
      <xdr:col>59</xdr:col>
      <xdr:colOff>50800</xdr:colOff>
      <xdr:row>95</xdr:row>
      <xdr:rowOff>131536</xdr:rowOff>
    </xdr:to>
    <xdr:cxnSp macro="">
      <xdr:nvCxnSpPr>
        <xdr:cNvPr id="444" name="直線コネクタ 443"/>
        <xdr:cNvCxnSpPr/>
      </xdr:nvCxnSpPr>
      <xdr:spPr>
        <a:xfrm>
          <a:off x="6604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94</xdr:row>
      <xdr:rowOff>160763</xdr:rowOff>
    </xdr:from>
    <xdr:ext cx="531299" cy="259045"/>
    <xdr:sp macro="" textlink="">
      <xdr:nvSpPr>
        <xdr:cNvPr id="445" name="テキスト ボックス 444"/>
        <xdr:cNvSpPr txBox="1"/>
      </xdr:nvSpPr>
      <xdr:spPr>
        <a:xfrm>
          <a:off x="6072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93</xdr:row>
      <xdr:rowOff>147864</xdr:rowOff>
    </xdr:from>
    <xdr:to>
      <xdr:col>59</xdr:col>
      <xdr:colOff>50800</xdr:colOff>
      <xdr:row>93</xdr:row>
      <xdr:rowOff>147864</xdr:rowOff>
    </xdr:to>
    <xdr:cxnSp macro="">
      <xdr:nvCxnSpPr>
        <xdr:cNvPr id="446" name="直線コネクタ 445"/>
        <xdr:cNvCxnSpPr/>
      </xdr:nvCxnSpPr>
      <xdr:spPr>
        <a:xfrm>
          <a:off x="6604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93</xdr:row>
      <xdr:rowOff>5641</xdr:rowOff>
    </xdr:from>
    <xdr:ext cx="531299" cy="259045"/>
    <xdr:sp macro="" textlink="">
      <xdr:nvSpPr>
        <xdr:cNvPr id="447" name="テキスト ボックス 446"/>
        <xdr:cNvSpPr txBox="1"/>
      </xdr:nvSpPr>
      <xdr:spPr>
        <a:xfrm>
          <a:off x="6072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91</xdr:row>
      <xdr:rowOff>164193</xdr:rowOff>
    </xdr:from>
    <xdr:to>
      <xdr:col>59</xdr:col>
      <xdr:colOff>50800</xdr:colOff>
      <xdr:row>91</xdr:row>
      <xdr:rowOff>164193</xdr:rowOff>
    </xdr:to>
    <xdr:cxnSp macro="">
      <xdr:nvCxnSpPr>
        <xdr:cNvPr id="448" name="直線コネクタ 447"/>
        <xdr:cNvCxnSpPr/>
      </xdr:nvCxnSpPr>
      <xdr:spPr>
        <a:xfrm>
          <a:off x="6604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91</xdr:row>
      <xdr:rowOff>21970</xdr:rowOff>
    </xdr:from>
    <xdr:ext cx="531299" cy="259045"/>
    <xdr:sp macro="" textlink="">
      <xdr:nvSpPr>
        <xdr:cNvPr id="449" name="テキスト ボックス 448"/>
        <xdr:cNvSpPr txBox="1"/>
      </xdr:nvSpPr>
      <xdr:spPr>
        <a:xfrm>
          <a:off x="6072701" y="15623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90</xdr:row>
      <xdr:rowOff>9071</xdr:rowOff>
    </xdr:from>
    <xdr:to>
      <xdr:col>59</xdr:col>
      <xdr:colOff>50800</xdr:colOff>
      <xdr:row>90</xdr:row>
      <xdr:rowOff>9071</xdr:rowOff>
    </xdr:to>
    <xdr:cxnSp macro="">
      <xdr:nvCxnSpPr>
        <xdr:cNvPr id="450" name="直線コネクタ 449"/>
        <xdr:cNvCxnSpPr/>
      </xdr:nvCxnSpPr>
      <xdr:spPr>
        <a:xfrm>
          <a:off x="6604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89</xdr:row>
      <xdr:rowOff>38298</xdr:rowOff>
    </xdr:from>
    <xdr:ext cx="595419" cy="259045"/>
    <xdr:sp macro="" textlink="">
      <xdr:nvSpPr>
        <xdr:cNvPr id="451" name="テキスト ボックス 450"/>
        <xdr:cNvSpPr txBox="1"/>
      </xdr:nvSpPr>
      <xdr:spPr>
        <a:xfrm>
          <a:off x="6008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52" name="直線コネクタ 451"/>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macro="" textlink="">
      <xdr:nvSpPr>
        <xdr:cNvPr id="453" name="テキスト ボックス 452"/>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macro="" textlink="">
      <xdr:nvSpPr>
        <xdr:cNvPr id="454" name="普通建設事業費 （ うち更新整備　）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89</xdr:row>
      <xdr:rowOff>116154</xdr:rowOff>
    </xdr:from>
    <xdr:to>
      <xdr:col>54</xdr:col>
      <xdr:colOff>189865</xdr:colOff>
      <xdr:row>98</xdr:row>
      <xdr:rowOff>41190</xdr:rowOff>
    </xdr:to>
    <xdr:cxnSp macro="">
      <xdr:nvCxnSpPr>
        <xdr:cNvPr id="455" name="直線コネクタ 454"/>
        <xdr:cNvCxnSpPr/>
      </xdr:nvCxnSpPr>
      <xdr:spPr>
        <a:xfrm flipV="1">
          <a:off x="10475595" y="15375204"/>
          <a:ext cx="1270" cy="146808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45017</xdr:rowOff>
    </xdr:from>
    <xdr:ext cx="534377" cy="259045"/>
    <xdr:sp macro="" textlink="">
      <xdr:nvSpPr>
        <xdr:cNvPr id="456" name="普通建設事業費 （ うち更新整備　）最小値テキスト"/>
        <xdr:cNvSpPr txBox="1"/>
      </xdr:nvSpPr>
      <xdr:spPr>
        <a:xfrm>
          <a:off x="10528300" y="168471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14,033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98</xdr:row>
      <xdr:rowOff>41190</xdr:rowOff>
    </xdr:from>
    <xdr:to>
      <xdr:col>55</xdr:col>
      <xdr:colOff>88900</xdr:colOff>
      <xdr:row>98</xdr:row>
      <xdr:rowOff>41190</xdr:rowOff>
    </xdr:to>
    <xdr:cxnSp macro="">
      <xdr:nvCxnSpPr>
        <xdr:cNvPr id="457" name="直線コネクタ 456"/>
        <xdr:cNvCxnSpPr/>
      </xdr:nvCxnSpPr>
      <xdr:spPr>
        <a:xfrm>
          <a:off x="10388600" y="168432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88</xdr:row>
      <xdr:rowOff>62831</xdr:rowOff>
    </xdr:from>
    <xdr:ext cx="599010" cy="259045"/>
    <xdr:sp macro="" textlink="">
      <xdr:nvSpPr>
        <xdr:cNvPr id="458" name="普通建設事業費 （ うち更新整備　）最大値テキスト"/>
        <xdr:cNvSpPr txBox="1"/>
      </xdr:nvSpPr>
      <xdr:spPr>
        <a:xfrm>
          <a:off x="10528300" y="1515043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103,942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89</xdr:row>
      <xdr:rowOff>116154</xdr:rowOff>
    </xdr:from>
    <xdr:to>
      <xdr:col>55</xdr:col>
      <xdr:colOff>88900</xdr:colOff>
      <xdr:row>89</xdr:row>
      <xdr:rowOff>116154</xdr:rowOff>
    </xdr:to>
    <xdr:cxnSp macro="">
      <xdr:nvCxnSpPr>
        <xdr:cNvPr id="459" name="直線コネクタ 458"/>
        <xdr:cNvCxnSpPr/>
      </xdr:nvCxnSpPr>
      <xdr:spPr>
        <a:xfrm>
          <a:off x="10388600" y="1537520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97</xdr:row>
      <xdr:rowOff>97115</xdr:rowOff>
    </xdr:from>
    <xdr:to>
      <xdr:col>55</xdr:col>
      <xdr:colOff>0</xdr:colOff>
      <xdr:row>97</xdr:row>
      <xdr:rowOff>105001</xdr:rowOff>
    </xdr:to>
    <xdr:cxnSp macro="">
      <xdr:nvCxnSpPr>
        <xdr:cNvPr id="460" name="直線コネクタ 459"/>
        <xdr:cNvCxnSpPr/>
      </xdr:nvCxnSpPr>
      <xdr:spPr>
        <a:xfrm flipV="1">
          <a:off x="9639300" y="16727765"/>
          <a:ext cx="838200" cy="78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95</xdr:row>
      <xdr:rowOff>168290</xdr:rowOff>
    </xdr:from>
    <xdr:ext cx="534377" cy="259045"/>
    <xdr:sp macro="" textlink="">
      <xdr:nvSpPr>
        <xdr:cNvPr id="461" name="普通建設事業費 （ うち更新整備　）平均値テキスト"/>
        <xdr:cNvSpPr txBox="1"/>
      </xdr:nvSpPr>
      <xdr:spPr>
        <a:xfrm>
          <a:off x="10528300" y="1645604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25,539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96</xdr:row>
      <xdr:rowOff>145413</xdr:rowOff>
    </xdr:from>
    <xdr:to>
      <xdr:col>55</xdr:col>
      <xdr:colOff>50800</xdr:colOff>
      <xdr:row>97</xdr:row>
      <xdr:rowOff>75563</xdr:rowOff>
    </xdr:to>
    <xdr:sp macro="" textlink="">
      <xdr:nvSpPr>
        <xdr:cNvPr id="462" name="フローチャート: 判断 461"/>
        <xdr:cNvSpPr/>
      </xdr:nvSpPr>
      <xdr:spPr>
        <a:xfrm>
          <a:off x="10426700" y="1660461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97</xdr:row>
      <xdr:rowOff>105001</xdr:rowOff>
    </xdr:from>
    <xdr:to>
      <xdr:col>50</xdr:col>
      <xdr:colOff>114300</xdr:colOff>
      <xdr:row>97</xdr:row>
      <xdr:rowOff>144859</xdr:rowOff>
    </xdr:to>
    <xdr:cxnSp macro="">
      <xdr:nvCxnSpPr>
        <xdr:cNvPr id="463" name="直線コネクタ 462"/>
        <xdr:cNvCxnSpPr/>
      </xdr:nvCxnSpPr>
      <xdr:spPr>
        <a:xfrm flipV="1">
          <a:off x="8750300" y="16735651"/>
          <a:ext cx="889000" cy="398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96</xdr:row>
      <xdr:rowOff>105097</xdr:rowOff>
    </xdr:from>
    <xdr:to>
      <xdr:col>50</xdr:col>
      <xdr:colOff>165100</xdr:colOff>
      <xdr:row>97</xdr:row>
      <xdr:rowOff>35247</xdr:rowOff>
    </xdr:to>
    <xdr:sp macro="" textlink="">
      <xdr:nvSpPr>
        <xdr:cNvPr id="464" name="フローチャート: 判断 463"/>
        <xdr:cNvSpPr/>
      </xdr:nvSpPr>
      <xdr:spPr>
        <a:xfrm>
          <a:off x="9588500" y="1656429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95</xdr:row>
      <xdr:rowOff>51774</xdr:rowOff>
    </xdr:from>
    <xdr:ext cx="534377" cy="259045"/>
    <xdr:sp macro="" textlink="">
      <xdr:nvSpPr>
        <xdr:cNvPr id="465" name="テキスト ボックス 464"/>
        <xdr:cNvSpPr txBox="1"/>
      </xdr:nvSpPr>
      <xdr:spPr>
        <a:xfrm>
          <a:off x="9372111" y="163395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28,008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97</xdr:row>
      <xdr:rowOff>144859</xdr:rowOff>
    </xdr:from>
    <xdr:to>
      <xdr:col>45</xdr:col>
      <xdr:colOff>177800</xdr:colOff>
      <xdr:row>98</xdr:row>
      <xdr:rowOff>62694</xdr:rowOff>
    </xdr:to>
    <xdr:cxnSp macro="">
      <xdr:nvCxnSpPr>
        <xdr:cNvPr id="466" name="直線コネクタ 465"/>
        <xdr:cNvCxnSpPr/>
      </xdr:nvCxnSpPr>
      <xdr:spPr>
        <a:xfrm flipV="1">
          <a:off x="7861300" y="16775509"/>
          <a:ext cx="889000" cy="892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96</xdr:row>
      <xdr:rowOff>116708</xdr:rowOff>
    </xdr:from>
    <xdr:to>
      <xdr:col>46</xdr:col>
      <xdr:colOff>38100</xdr:colOff>
      <xdr:row>97</xdr:row>
      <xdr:rowOff>46858</xdr:rowOff>
    </xdr:to>
    <xdr:sp macro="" textlink="">
      <xdr:nvSpPr>
        <xdr:cNvPr id="467" name="フローチャート: 判断 466"/>
        <xdr:cNvSpPr/>
      </xdr:nvSpPr>
      <xdr:spPr>
        <a:xfrm>
          <a:off x="8699500" y="165759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95</xdr:row>
      <xdr:rowOff>63385</xdr:rowOff>
    </xdr:from>
    <xdr:ext cx="534377" cy="259045"/>
    <xdr:sp macro="" textlink="">
      <xdr:nvSpPr>
        <xdr:cNvPr id="468" name="テキスト ボックス 467"/>
        <xdr:cNvSpPr txBox="1"/>
      </xdr:nvSpPr>
      <xdr:spPr>
        <a:xfrm>
          <a:off x="8483111" y="1635113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27,297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98</xdr:row>
      <xdr:rowOff>52913</xdr:rowOff>
    </xdr:from>
    <xdr:to>
      <xdr:col>41</xdr:col>
      <xdr:colOff>50800</xdr:colOff>
      <xdr:row>98</xdr:row>
      <xdr:rowOff>62694</xdr:rowOff>
    </xdr:to>
    <xdr:cxnSp macro="">
      <xdr:nvCxnSpPr>
        <xdr:cNvPr id="469" name="直線コネクタ 468"/>
        <xdr:cNvCxnSpPr/>
      </xdr:nvCxnSpPr>
      <xdr:spPr>
        <a:xfrm>
          <a:off x="6972300" y="16855013"/>
          <a:ext cx="889000" cy="97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97</xdr:row>
      <xdr:rowOff>15128</xdr:rowOff>
    </xdr:from>
    <xdr:to>
      <xdr:col>41</xdr:col>
      <xdr:colOff>101600</xdr:colOff>
      <xdr:row>97</xdr:row>
      <xdr:rowOff>116728</xdr:rowOff>
    </xdr:to>
    <xdr:sp macro="" textlink="">
      <xdr:nvSpPr>
        <xdr:cNvPr id="470" name="フローチャート: 判断 469"/>
        <xdr:cNvSpPr/>
      </xdr:nvSpPr>
      <xdr:spPr>
        <a:xfrm>
          <a:off x="7810500" y="166457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95</xdr:row>
      <xdr:rowOff>133255</xdr:rowOff>
    </xdr:from>
    <xdr:ext cx="534377" cy="259045"/>
    <xdr:sp macro="" textlink="">
      <xdr:nvSpPr>
        <xdr:cNvPr id="471" name="テキスト ボックス 470"/>
        <xdr:cNvSpPr txBox="1"/>
      </xdr:nvSpPr>
      <xdr:spPr>
        <a:xfrm>
          <a:off x="7594111" y="1642100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23,018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96</xdr:row>
      <xdr:rowOff>163457</xdr:rowOff>
    </xdr:from>
    <xdr:to>
      <xdr:col>36</xdr:col>
      <xdr:colOff>165100</xdr:colOff>
      <xdr:row>97</xdr:row>
      <xdr:rowOff>93607</xdr:rowOff>
    </xdr:to>
    <xdr:sp macro="" textlink="">
      <xdr:nvSpPr>
        <xdr:cNvPr id="472" name="フローチャート: 判断 471"/>
        <xdr:cNvSpPr/>
      </xdr:nvSpPr>
      <xdr:spPr>
        <a:xfrm>
          <a:off x="6921500" y="166226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95</xdr:row>
      <xdr:rowOff>110134</xdr:rowOff>
    </xdr:from>
    <xdr:ext cx="534377" cy="259045"/>
    <xdr:sp macro="" textlink="">
      <xdr:nvSpPr>
        <xdr:cNvPr id="473" name="テキスト ボックス 472"/>
        <xdr:cNvSpPr txBox="1"/>
      </xdr:nvSpPr>
      <xdr:spPr>
        <a:xfrm>
          <a:off x="6705111" y="1639788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24,434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macro="" textlink="">
      <xdr:nvSpPr>
        <xdr:cNvPr id="474" name="テキスト ボックス 473"/>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macro="" textlink="">
      <xdr:nvSpPr>
        <xdr:cNvPr id="475" name="テキスト ボックス 474"/>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macro="" textlink="">
      <xdr:nvSpPr>
        <xdr:cNvPr id="476" name="テキスト ボックス 475"/>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macro="" textlink="">
      <xdr:nvSpPr>
        <xdr:cNvPr id="477" name="テキスト ボックス 476"/>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macro="" textlink="">
      <xdr:nvSpPr>
        <xdr:cNvPr id="478" name="テキスト ボックス 477"/>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46315</xdr:rowOff>
    </xdr:from>
    <xdr:to>
      <xdr:col>55</xdr:col>
      <xdr:colOff>50800</xdr:colOff>
      <xdr:row>97</xdr:row>
      <xdr:rowOff>147915</xdr:rowOff>
    </xdr:to>
    <xdr:sp macro="" textlink="">
      <xdr:nvSpPr>
        <xdr:cNvPr id="479" name="楕円 478"/>
        <xdr:cNvSpPr/>
      </xdr:nvSpPr>
      <xdr:spPr>
        <a:xfrm>
          <a:off x="10426700" y="166769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96</xdr:row>
      <xdr:rowOff>132692</xdr:rowOff>
    </xdr:from>
    <xdr:ext cx="534377" cy="259045"/>
    <xdr:sp macro="" textlink="">
      <xdr:nvSpPr>
        <xdr:cNvPr id="480" name="普通建設事業費 （ うち更新整備　）該当値テキスト"/>
        <xdr:cNvSpPr txBox="1"/>
      </xdr:nvSpPr>
      <xdr:spPr>
        <a:xfrm>
          <a:off x="10528300" y="165918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21,108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97</xdr:row>
      <xdr:rowOff>54201</xdr:rowOff>
    </xdr:from>
    <xdr:to>
      <xdr:col>50</xdr:col>
      <xdr:colOff>165100</xdr:colOff>
      <xdr:row>97</xdr:row>
      <xdr:rowOff>155801</xdr:rowOff>
    </xdr:to>
    <xdr:sp macro="" textlink="">
      <xdr:nvSpPr>
        <xdr:cNvPr id="481" name="楕円 480"/>
        <xdr:cNvSpPr/>
      </xdr:nvSpPr>
      <xdr:spPr>
        <a:xfrm>
          <a:off x="9588500" y="166848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97</xdr:row>
      <xdr:rowOff>146928</xdr:rowOff>
    </xdr:from>
    <xdr:ext cx="534377" cy="259045"/>
    <xdr:sp macro="" textlink="">
      <xdr:nvSpPr>
        <xdr:cNvPr id="482" name="テキスト ボックス 481"/>
        <xdr:cNvSpPr txBox="1"/>
      </xdr:nvSpPr>
      <xdr:spPr>
        <a:xfrm>
          <a:off x="9372111" y="167775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20,625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97</xdr:row>
      <xdr:rowOff>94059</xdr:rowOff>
    </xdr:from>
    <xdr:to>
      <xdr:col>46</xdr:col>
      <xdr:colOff>38100</xdr:colOff>
      <xdr:row>98</xdr:row>
      <xdr:rowOff>24209</xdr:rowOff>
    </xdr:to>
    <xdr:sp macro="" textlink="">
      <xdr:nvSpPr>
        <xdr:cNvPr id="483" name="楕円 482"/>
        <xdr:cNvSpPr/>
      </xdr:nvSpPr>
      <xdr:spPr>
        <a:xfrm>
          <a:off x="8699500" y="167247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98</xdr:row>
      <xdr:rowOff>15336</xdr:rowOff>
    </xdr:from>
    <xdr:ext cx="534377" cy="259045"/>
    <xdr:sp macro="" textlink="">
      <xdr:nvSpPr>
        <xdr:cNvPr id="484" name="テキスト ボックス 483"/>
        <xdr:cNvSpPr txBox="1"/>
      </xdr:nvSpPr>
      <xdr:spPr>
        <a:xfrm>
          <a:off x="8483111" y="168174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18,184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98</xdr:row>
      <xdr:rowOff>11894</xdr:rowOff>
    </xdr:from>
    <xdr:to>
      <xdr:col>41</xdr:col>
      <xdr:colOff>101600</xdr:colOff>
      <xdr:row>98</xdr:row>
      <xdr:rowOff>113494</xdr:rowOff>
    </xdr:to>
    <xdr:sp macro="" textlink="">
      <xdr:nvSpPr>
        <xdr:cNvPr id="485" name="楕円 484"/>
        <xdr:cNvSpPr/>
      </xdr:nvSpPr>
      <xdr:spPr>
        <a:xfrm>
          <a:off x="7810500" y="168139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98</xdr:row>
      <xdr:rowOff>104621</xdr:rowOff>
    </xdr:from>
    <xdr:ext cx="534377" cy="259045"/>
    <xdr:sp macro="" textlink="">
      <xdr:nvSpPr>
        <xdr:cNvPr id="486" name="テキスト ボックス 485"/>
        <xdr:cNvSpPr txBox="1"/>
      </xdr:nvSpPr>
      <xdr:spPr>
        <a:xfrm>
          <a:off x="7594111" y="1690672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12,716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98</xdr:row>
      <xdr:rowOff>2113</xdr:rowOff>
    </xdr:from>
    <xdr:to>
      <xdr:col>36</xdr:col>
      <xdr:colOff>165100</xdr:colOff>
      <xdr:row>98</xdr:row>
      <xdr:rowOff>103713</xdr:rowOff>
    </xdr:to>
    <xdr:sp macro="" textlink="">
      <xdr:nvSpPr>
        <xdr:cNvPr id="487" name="楕円 486"/>
        <xdr:cNvSpPr/>
      </xdr:nvSpPr>
      <xdr:spPr>
        <a:xfrm>
          <a:off x="6921500" y="1680421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98</xdr:row>
      <xdr:rowOff>94840</xdr:rowOff>
    </xdr:from>
    <xdr:ext cx="534377" cy="259045"/>
    <xdr:sp macro="" textlink="">
      <xdr:nvSpPr>
        <xdr:cNvPr id="488" name="テキスト ボックス 487"/>
        <xdr:cNvSpPr txBox="1"/>
      </xdr:nvSpPr>
      <xdr:spPr>
        <a:xfrm>
          <a:off x="6705111" y="1689694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13,315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macro="" textlink="">
      <xdr:nvSpPr>
        <xdr:cNvPr id="489" name="正方形/長方形 488"/>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災害復旧事業費</a:t>
          </a:r>
        </a:p>
      </xdr:txBody>
    </xdr:sp>
    <xdr:clientData/>
  </xdr:twoCellAnchor>
  <xdr:twoCellAnchor>
    <xdr:from>
      <xdr:col>66</xdr:col>
      <xdr:colOff>0</xdr:colOff>
      <xdr:row>25</xdr:row>
      <xdr:rowOff>57150</xdr:rowOff>
    </xdr:from>
    <xdr:to>
      <xdr:col>74</xdr:col>
      <xdr:colOff>0</xdr:colOff>
      <xdr:row>26</xdr:row>
      <xdr:rowOff>139700</xdr:rowOff>
    </xdr:to>
    <xdr:sp macro="" textlink="">
      <xdr:nvSpPr>
        <xdr:cNvPr id="490" name="正方形/長方形 489"/>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macro="" textlink="">
      <xdr:nvSpPr>
        <xdr:cNvPr id="491" name="正方形/長方形 490"/>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macro="" textlink="">
      <xdr:nvSpPr>
        <xdr:cNvPr id="492" name="正方形/長方形 491"/>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macro="" textlink="">
      <xdr:nvSpPr>
        <xdr:cNvPr id="493" name="正方形/長方形 492"/>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3,778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macro="" textlink="">
      <xdr:nvSpPr>
        <xdr:cNvPr id="494" name="正方形/長方形 493"/>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macro="" textlink="">
      <xdr:nvSpPr>
        <xdr:cNvPr id="495" name="正方形/長方形 494"/>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362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macro="" textlink="">
      <xdr:nvSpPr>
        <xdr:cNvPr id="496" name="正方形/長方形 495"/>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macro="" textlink="">
      <xdr:nvSpPr>
        <xdr:cNvPr id="497" name="テキスト ボックス 496"/>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498" name="直線コネクタ 497"/>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39</xdr:row>
      <xdr:rowOff>98878</xdr:rowOff>
    </xdr:from>
    <xdr:to>
      <xdr:col>89</xdr:col>
      <xdr:colOff>177800</xdr:colOff>
      <xdr:row>39</xdr:row>
      <xdr:rowOff>98878</xdr:rowOff>
    </xdr:to>
    <xdr:cxnSp macro="">
      <xdr:nvCxnSpPr>
        <xdr:cNvPr id="499" name="直線コネクタ 498"/>
        <xdr:cNvCxnSpPr/>
      </xdr:nvCxnSpPr>
      <xdr:spPr>
        <a:xfrm>
          <a:off x="12446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38</xdr:row>
      <xdr:rowOff>128105</xdr:rowOff>
    </xdr:from>
    <xdr:ext cx="248786" cy="259045"/>
    <xdr:sp macro="" textlink="">
      <xdr:nvSpPr>
        <xdr:cNvPr id="500" name="テキスト ボックス 499"/>
        <xdr:cNvSpPr txBox="1"/>
      </xdr:nvSpPr>
      <xdr:spPr>
        <a:xfrm>
          <a:off x="12197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37</xdr:row>
      <xdr:rowOff>115207</xdr:rowOff>
    </xdr:from>
    <xdr:to>
      <xdr:col>89</xdr:col>
      <xdr:colOff>177800</xdr:colOff>
      <xdr:row>37</xdr:row>
      <xdr:rowOff>115207</xdr:rowOff>
    </xdr:to>
    <xdr:cxnSp macro="">
      <xdr:nvCxnSpPr>
        <xdr:cNvPr id="501" name="直線コネクタ 500"/>
        <xdr:cNvCxnSpPr/>
      </xdr:nvCxnSpPr>
      <xdr:spPr>
        <a:xfrm>
          <a:off x="12446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36</xdr:row>
      <xdr:rowOff>144434</xdr:rowOff>
    </xdr:from>
    <xdr:ext cx="377026" cy="259045"/>
    <xdr:sp macro="" textlink="">
      <xdr:nvSpPr>
        <xdr:cNvPr id="502" name="テキスト ボックス 501"/>
        <xdr:cNvSpPr txBox="1"/>
      </xdr:nvSpPr>
      <xdr:spPr>
        <a:xfrm>
          <a:off x="12068974" y="6316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35</xdr:row>
      <xdr:rowOff>131536</xdr:rowOff>
    </xdr:from>
    <xdr:to>
      <xdr:col>89</xdr:col>
      <xdr:colOff>177800</xdr:colOff>
      <xdr:row>35</xdr:row>
      <xdr:rowOff>131536</xdr:rowOff>
    </xdr:to>
    <xdr:cxnSp macro="">
      <xdr:nvCxnSpPr>
        <xdr:cNvPr id="503" name="直線コネクタ 502"/>
        <xdr:cNvCxnSpPr/>
      </xdr:nvCxnSpPr>
      <xdr:spPr>
        <a:xfrm>
          <a:off x="12446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34</xdr:row>
      <xdr:rowOff>160763</xdr:rowOff>
    </xdr:from>
    <xdr:ext cx="377026" cy="259045"/>
    <xdr:sp macro="" textlink="">
      <xdr:nvSpPr>
        <xdr:cNvPr id="504" name="テキスト ボックス 503"/>
        <xdr:cNvSpPr txBox="1"/>
      </xdr:nvSpPr>
      <xdr:spPr>
        <a:xfrm>
          <a:off x="12068974" y="5990063"/>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33</xdr:row>
      <xdr:rowOff>147864</xdr:rowOff>
    </xdr:from>
    <xdr:to>
      <xdr:col>89</xdr:col>
      <xdr:colOff>177800</xdr:colOff>
      <xdr:row>33</xdr:row>
      <xdr:rowOff>147864</xdr:rowOff>
    </xdr:to>
    <xdr:cxnSp macro="">
      <xdr:nvCxnSpPr>
        <xdr:cNvPr id="505" name="直線コネクタ 504"/>
        <xdr:cNvCxnSpPr/>
      </xdr:nvCxnSpPr>
      <xdr:spPr>
        <a:xfrm>
          <a:off x="12446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33</xdr:row>
      <xdr:rowOff>5641</xdr:rowOff>
    </xdr:from>
    <xdr:ext cx="377026" cy="259045"/>
    <xdr:sp macro="" textlink="">
      <xdr:nvSpPr>
        <xdr:cNvPr id="506" name="テキスト ボックス 505"/>
        <xdr:cNvSpPr txBox="1"/>
      </xdr:nvSpPr>
      <xdr:spPr>
        <a:xfrm>
          <a:off x="12068974" y="5663491"/>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31</xdr:row>
      <xdr:rowOff>164193</xdr:rowOff>
    </xdr:from>
    <xdr:to>
      <xdr:col>89</xdr:col>
      <xdr:colOff>177800</xdr:colOff>
      <xdr:row>31</xdr:row>
      <xdr:rowOff>164193</xdr:rowOff>
    </xdr:to>
    <xdr:cxnSp macro="">
      <xdr:nvCxnSpPr>
        <xdr:cNvPr id="507" name="直線コネクタ 506"/>
        <xdr:cNvCxnSpPr/>
      </xdr:nvCxnSpPr>
      <xdr:spPr>
        <a:xfrm>
          <a:off x="12446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31</xdr:row>
      <xdr:rowOff>21970</xdr:rowOff>
    </xdr:from>
    <xdr:ext cx="377026" cy="259045"/>
    <xdr:sp macro="" textlink="">
      <xdr:nvSpPr>
        <xdr:cNvPr id="508" name="テキスト ボックス 507"/>
        <xdr:cNvSpPr txBox="1"/>
      </xdr:nvSpPr>
      <xdr:spPr>
        <a:xfrm>
          <a:off x="12068974" y="5336920"/>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30</xdr:row>
      <xdr:rowOff>9072</xdr:rowOff>
    </xdr:from>
    <xdr:to>
      <xdr:col>89</xdr:col>
      <xdr:colOff>177800</xdr:colOff>
      <xdr:row>30</xdr:row>
      <xdr:rowOff>9072</xdr:rowOff>
    </xdr:to>
    <xdr:cxnSp macro="">
      <xdr:nvCxnSpPr>
        <xdr:cNvPr id="509" name="直線コネクタ 508"/>
        <xdr:cNvCxnSpPr/>
      </xdr:nvCxnSpPr>
      <xdr:spPr>
        <a:xfrm>
          <a:off x="12446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29</xdr:row>
      <xdr:rowOff>38299</xdr:rowOff>
    </xdr:from>
    <xdr:ext cx="467179" cy="259045"/>
    <xdr:sp macro="" textlink="">
      <xdr:nvSpPr>
        <xdr:cNvPr id="510" name="テキスト ボックス 509"/>
        <xdr:cNvSpPr txBox="1"/>
      </xdr:nvSpPr>
      <xdr:spPr>
        <a:xfrm>
          <a:off x="11978821" y="5010349"/>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11" name="直線コネクタ 510"/>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27</xdr:row>
      <xdr:rowOff>54627</xdr:rowOff>
    </xdr:from>
    <xdr:ext cx="467179" cy="259045"/>
    <xdr:sp macro="" textlink="">
      <xdr:nvSpPr>
        <xdr:cNvPr id="512" name="テキスト ボックス 511"/>
        <xdr:cNvSpPr txBox="1"/>
      </xdr:nvSpPr>
      <xdr:spPr>
        <a:xfrm>
          <a:off x="11978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macro="" textlink="">
      <xdr:nvSpPr>
        <xdr:cNvPr id="513" name="災害復旧事業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30</xdr:row>
      <xdr:rowOff>151130</xdr:rowOff>
    </xdr:from>
    <xdr:to>
      <xdr:col>85</xdr:col>
      <xdr:colOff>126364</xdr:colOff>
      <xdr:row>39</xdr:row>
      <xdr:rowOff>98878</xdr:rowOff>
    </xdr:to>
    <xdr:cxnSp macro="">
      <xdr:nvCxnSpPr>
        <xdr:cNvPr id="514" name="直線コネクタ 513"/>
        <xdr:cNvCxnSpPr/>
      </xdr:nvCxnSpPr>
      <xdr:spPr>
        <a:xfrm flipV="1">
          <a:off x="16317595" y="5294630"/>
          <a:ext cx="1269" cy="149079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39</xdr:row>
      <xdr:rowOff>102705</xdr:rowOff>
    </xdr:from>
    <xdr:ext cx="249299" cy="259045"/>
    <xdr:sp macro="" textlink="">
      <xdr:nvSpPr>
        <xdr:cNvPr id="515" name="災害復旧事業費最小値テキスト"/>
        <xdr:cNvSpPr txBox="1"/>
      </xdr:nvSpPr>
      <xdr:spPr>
        <a:xfrm>
          <a:off x="16370300" y="67892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39</xdr:row>
      <xdr:rowOff>98878</xdr:rowOff>
    </xdr:from>
    <xdr:to>
      <xdr:col>86</xdr:col>
      <xdr:colOff>25400</xdr:colOff>
      <xdr:row>39</xdr:row>
      <xdr:rowOff>98878</xdr:rowOff>
    </xdr:to>
    <xdr:cxnSp macro="">
      <xdr:nvCxnSpPr>
        <xdr:cNvPr id="516" name="直線コネクタ 515"/>
        <xdr:cNvCxnSpPr/>
      </xdr:nvCxnSpPr>
      <xdr:spPr>
        <a:xfrm>
          <a:off x="16230600" y="67854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29</xdr:row>
      <xdr:rowOff>97807</xdr:rowOff>
    </xdr:from>
    <xdr:ext cx="378565" cy="259045"/>
    <xdr:sp macro="" textlink="">
      <xdr:nvSpPr>
        <xdr:cNvPr id="517" name="災害復旧事業費最大値テキスト"/>
        <xdr:cNvSpPr txBox="1"/>
      </xdr:nvSpPr>
      <xdr:spPr>
        <a:xfrm>
          <a:off x="16370300" y="506985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913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30</xdr:row>
      <xdr:rowOff>151130</xdr:rowOff>
    </xdr:from>
    <xdr:to>
      <xdr:col>86</xdr:col>
      <xdr:colOff>25400</xdr:colOff>
      <xdr:row>30</xdr:row>
      <xdr:rowOff>151130</xdr:rowOff>
    </xdr:to>
    <xdr:cxnSp macro="">
      <xdr:nvCxnSpPr>
        <xdr:cNvPr id="518" name="直線コネクタ 517"/>
        <xdr:cNvCxnSpPr/>
      </xdr:nvCxnSpPr>
      <xdr:spPr>
        <a:xfrm>
          <a:off x="16230600" y="529463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39</xdr:row>
      <xdr:rowOff>98878</xdr:rowOff>
    </xdr:from>
    <xdr:to>
      <xdr:col>85</xdr:col>
      <xdr:colOff>127000</xdr:colOff>
      <xdr:row>39</xdr:row>
      <xdr:rowOff>98878</xdr:rowOff>
    </xdr:to>
    <xdr:cxnSp macro="">
      <xdr:nvCxnSpPr>
        <xdr:cNvPr id="519" name="直線コネクタ 518"/>
        <xdr:cNvCxnSpPr/>
      </xdr:nvCxnSpPr>
      <xdr:spPr>
        <a:xfrm>
          <a:off x="15481300" y="67854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37</xdr:row>
      <xdr:rowOff>136270</xdr:rowOff>
    </xdr:from>
    <xdr:ext cx="313932" cy="259045"/>
    <xdr:sp macro="" textlink="">
      <xdr:nvSpPr>
        <xdr:cNvPr id="520" name="災害復旧事業費平均値テキスト"/>
        <xdr:cNvSpPr txBox="1"/>
      </xdr:nvSpPr>
      <xdr:spPr>
        <a:xfrm>
          <a:off x="16370300" y="6479920"/>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113393</xdr:rowOff>
    </xdr:from>
    <xdr:to>
      <xdr:col>85</xdr:col>
      <xdr:colOff>177800</xdr:colOff>
      <xdr:row>39</xdr:row>
      <xdr:rowOff>43543</xdr:rowOff>
    </xdr:to>
    <xdr:sp macro="" textlink="">
      <xdr:nvSpPr>
        <xdr:cNvPr id="521" name="フローチャート: 判断 520"/>
        <xdr:cNvSpPr/>
      </xdr:nvSpPr>
      <xdr:spPr>
        <a:xfrm>
          <a:off x="16268700" y="66284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39</xdr:row>
      <xdr:rowOff>98878</xdr:rowOff>
    </xdr:from>
    <xdr:to>
      <xdr:col>81</xdr:col>
      <xdr:colOff>50800</xdr:colOff>
      <xdr:row>39</xdr:row>
      <xdr:rowOff>98878</xdr:rowOff>
    </xdr:to>
    <xdr:cxnSp macro="">
      <xdr:nvCxnSpPr>
        <xdr:cNvPr id="522" name="直線コネクタ 521"/>
        <xdr:cNvCxnSpPr/>
      </xdr:nvCxnSpPr>
      <xdr:spPr>
        <a:xfrm>
          <a:off x="14592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38</xdr:row>
      <xdr:rowOff>126456</xdr:rowOff>
    </xdr:from>
    <xdr:to>
      <xdr:col>81</xdr:col>
      <xdr:colOff>101600</xdr:colOff>
      <xdr:row>39</xdr:row>
      <xdr:rowOff>56606</xdr:rowOff>
    </xdr:to>
    <xdr:sp macro="" textlink="">
      <xdr:nvSpPr>
        <xdr:cNvPr id="523" name="フローチャート: 判断 522"/>
        <xdr:cNvSpPr/>
      </xdr:nvSpPr>
      <xdr:spPr>
        <a:xfrm>
          <a:off x="15430500" y="66415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84333</xdr:colOff>
      <xdr:row>37</xdr:row>
      <xdr:rowOff>73133</xdr:rowOff>
    </xdr:from>
    <xdr:ext cx="313932" cy="259045"/>
    <xdr:sp macro="" textlink="">
      <xdr:nvSpPr>
        <xdr:cNvPr id="524" name="テキスト ボックス 523"/>
        <xdr:cNvSpPr txBox="1"/>
      </xdr:nvSpPr>
      <xdr:spPr>
        <a:xfrm>
          <a:off x="15324333" y="6416783"/>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39</xdr:row>
      <xdr:rowOff>98878</xdr:rowOff>
    </xdr:from>
    <xdr:to>
      <xdr:col>76</xdr:col>
      <xdr:colOff>114300</xdr:colOff>
      <xdr:row>39</xdr:row>
      <xdr:rowOff>98878</xdr:rowOff>
    </xdr:to>
    <xdr:cxnSp macro="">
      <xdr:nvCxnSpPr>
        <xdr:cNvPr id="525" name="直線コネクタ 524"/>
        <xdr:cNvCxnSpPr/>
      </xdr:nvCxnSpPr>
      <xdr:spPr>
        <a:xfrm>
          <a:off x="13703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39</xdr:row>
      <xdr:rowOff>41547</xdr:rowOff>
    </xdr:from>
    <xdr:to>
      <xdr:col>76</xdr:col>
      <xdr:colOff>165100</xdr:colOff>
      <xdr:row>39</xdr:row>
      <xdr:rowOff>143147</xdr:rowOff>
    </xdr:to>
    <xdr:sp macro="" textlink="">
      <xdr:nvSpPr>
        <xdr:cNvPr id="526" name="フローチャート: 判断 525"/>
        <xdr:cNvSpPr/>
      </xdr:nvSpPr>
      <xdr:spPr>
        <a:xfrm>
          <a:off x="14541500" y="672809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37</xdr:row>
      <xdr:rowOff>159674</xdr:rowOff>
    </xdr:from>
    <xdr:ext cx="249299" cy="259045"/>
    <xdr:sp macro="" textlink="">
      <xdr:nvSpPr>
        <xdr:cNvPr id="527" name="テキスト ボックス 526"/>
        <xdr:cNvSpPr txBox="1"/>
      </xdr:nvSpPr>
      <xdr:spPr>
        <a:xfrm>
          <a:off x="14467650" y="6503324"/>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39</xdr:row>
      <xdr:rowOff>98878</xdr:rowOff>
    </xdr:from>
    <xdr:to>
      <xdr:col>71</xdr:col>
      <xdr:colOff>177800</xdr:colOff>
      <xdr:row>39</xdr:row>
      <xdr:rowOff>98878</xdr:rowOff>
    </xdr:to>
    <xdr:cxnSp macro="">
      <xdr:nvCxnSpPr>
        <xdr:cNvPr id="528" name="直線コネクタ 527"/>
        <xdr:cNvCxnSpPr/>
      </xdr:nvCxnSpPr>
      <xdr:spPr>
        <a:xfrm>
          <a:off x="12814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39</xdr:row>
      <xdr:rowOff>48078</xdr:rowOff>
    </xdr:from>
    <xdr:to>
      <xdr:col>72</xdr:col>
      <xdr:colOff>38100</xdr:colOff>
      <xdr:row>39</xdr:row>
      <xdr:rowOff>149678</xdr:rowOff>
    </xdr:to>
    <xdr:sp macro="" textlink="">
      <xdr:nvSpPr>
        <xdr:cNvPr id="529" name="フローチャート: 判断 528"/>
        <xdr:cNvSpPr/>
      </xdr:nvSpPr>
      <xdr:spPr>
        <a:xfrm>
          <a:off x="13652500" y="6734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39</xdr:row>
      <xdr:rowOff>140805</xdr:rowOff>
    </xdr:from>
    <xdr:ext cx="249299" cy="259045"/>
    <xdr:sp macro="" textlink="">
      <xdr:nvSpPr>
        <xdr:cNvPr id="530" name="テキスト ボックス 529"/>
        <xdr:cNvSpPr txBox="1"/>
      </xdr:nvSpPr>
      <xdr:spPr>
        <a:xfrm>
          <a:off x="13578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39</xdr:row>
      <xdr:rowOff>13788</xdr:rowOff>
    </xdr:from>
    <xdr:to>
      <xdr:col>67</xdr:col>
      <xdr:colOff>101600</xdr:colOff>
      <xdr:row>39</xdr:row>
      <xdr:rowOff>115388</xdr:rowOff>
    </xdr:to>
    <xdr:sp macro="" textlink="">
      <xdr:nvSpPr>
        <xdr:cNvPr id="531" name="フローチャート: 判断 530"/>
        <xdr:cNvSpPr/>
      </xdr:nvSpPr>
      <xdr:spPr>
        <a:xfrm>
          <a:off x="12763500" y="67003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84333</xdr:colOff>
      <xdr:row>37</xdr:row>
      <xdr:rowOff>131915</xdr:rowOff>
    </xdr:from>
    <xdr:ext cx="313932" cy="259045"/>
    <xdr:sp macro="" textlink="">
      <xdr:nvSpPr>
        <xdr:cNvPr id="532" name="テキスト ボックス 531"/>
        <xdr:cNvSpPr txBox="1"/>
      </xdr:nvSpPr>
      <xdr:spPr>
        <a:xfrm>
          <a:off x="12657333" y="6475565"/>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macro="" textlink="">
      <xdr:nvSpPr>
        <xdr:cNvPr id="533" name="テキスト ボックス 532"/>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macro="" textlink="">
      <xdr:nvSpPr>
        <xdr:cNvPr id="534" name="テキスト ボックス 533"/>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macro="" textlink="">
      <xdr:nvSpPr>
        <xdr:cNvPr id="535" name="テキスト ボックス 534"/>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macro="" textlink="">
      <xdr:nvSpPr>
        <xdr:cNvPr id="536" name="テキスト ボックス 535"/>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macro="" textlink="">
      <xdr:nvSpPr>
        <xdr:cNvPr id="537" name="テキスト ボックス 536"/>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39</xdr:row>
      <xdr:rowOff>48078</xdr:rowOff>
    </xdr:from>
    <xdr:to>
      <xdr:col>85</xdr:col>
      <xdr:colOff>177800</xdr:colOff>
      <xdr:row>39</xdr:row>
      <xdr:rowOff>149678</xdr:rowOff>
    </xdr:to>
    <xdr:sp macro="" textlink="">
      <xdr:nvSpPr>
        <xdr:cNvPr id="538" name="楕円 537"/>
        <xdr:cNvSpPr/>
      </xdr:nvSpPr>
      <xdr:spPr>
        <a:xfrm>
          <a:off x="162687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38</xdr:row>
      <xdr:rowOff>134455</xdr:rowOff>
    </xdr:from>
    <xdr:ext cx="249299" cy="259045"/>
    <xdr:sp macro="" textlink="">
      <xdr:nvSpPr>
        <xdr:cNvPr id="539" name="災害復旧事業費該当値テキスト"/>
        <xdr:cNvSpPr txBox="1"/>
      </xdr:nvSpPr>
      <xdr:spPr>
        <a:xfrm>
          <a:off x="16370300" y="66495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39</xdr:row>
      <xdr:rowOff>48078</xdr:rowOff>
    </xdr:from>
    <xdr:to>
      <xdr:col>81</xdr:col>
      <xdr:colOff>101600</xdr:colOff>
      <xdr:row>39</xdr:row>
      <xdr:rowOff>149678</xdr:rowOff>
    </xdr:to>
    <xdr:sp macro="" textlink="">
      <xdr:nvSpPr>
        <xdr:cNvPr id="540" name="楕円 539"/>
        <xdr:cNvSpPr/>
      </xdr:nvSpPr>
      <xdr:spPr>
        <a:xfrm>
          <a:off x="15430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39</xdr:row>
      <xdr:rowOff>140805</xdr:rowOff>
    </xdr:from>
    <xdr:ext cx="249299" cy="259045"/>
    <xdr:sp macro="" textlink="">
      <xdr:nvSpPr>
        <xdr:cNvPr id="541" name="テキスト ボックス 540"/>
        <xdr:cNvSpPr txBox="1"/>
      </xdr:nvSpPr>
      <xdr:spPr>
        <a:xfrm>
          <a:off x="15356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39</xdr:row>
      <xdr:rowOff>48078</xdr:rowOff>
    </xdr:from>
    <xdr:to>
      <xdr:col>76</xdr:col>
      <xdr:colOff>165100</xdr:colOff>
      <xdr:row>39</xdr:row>
      <xdr:rowOff>149678</xdr:rowOff>
    </xdr:to>
    <xdr:sp macro="" textlink="">
      <xdr:nvSpPr>
        <xdr:cNvPr id="542" name="楕円 541"/>
        <xdr:cNvSpPr/>
      </xdr:nvSpPr>
      <xdr:spPr>
        <a:xfrm>
          <a:off x="14541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39</xdr:row>
      <xdr:rowOff>140805</xdr:rowOff>
    </xdr:from>
    <xdr:ext cx="249299" cy="259045"/>
    <xdr:sp macro="" textlink="">
      <xdr:nvSpPr>
        <xdr:cNvPr id="543" name="テキスト ボックス 542"/>
        <xdr:cNvSpPr txBox="1"/>
      </xdr:nvSpPr>
      <xdr:spPr>
        <a:xfrm>
          <a:off x="14467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39</xdr:row>
      <xdr:rowOff>48078</xdr:rowOff>
    </xdr:from>
    <xdr:to>
      <xdr:col>72</xdr:col>
      <xdr:colOff>38100</xdr:colOff>
      <xdr:row>39</xdr:row>
      <xdr:rowOff>149678</xdr:rowOff>
    </xdr:to>
    <xdr:sp macro="" textlink="">
      <xdr:nvSpPr>
        <xdr:cNvPr id="544" name="楕円 543"/>
        <xdr:cNvSpPr/>
      </xdr:nvSpPr>
      <xdr:spPr>
        <a:xfrm>
          <a:off x="13652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37</xdr:row>
      <xdr:rowOff>166205</xdr:rowOff>
    </xdr:from>
    <xdr:ext cx="249299" cy="259045"/>
    <xdr:sp macro="" textlink="">
      <xdr:nvSpPr>
        <xdr:cNvPr id="545" name="テキスト ボックス 544"/>
        <xdr:cNvSpPr txBox="1"/>
      </xdr:nvSpPr>
      <xdr:spPr>
        <a:xfrm>
          <a:off x="13578650" y="65098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39</xdr:row>
      <xdr:rowOff>48078</xdr:rowOff>
    </xdr:from>
    <xdr:to>
      <xdr:col>67</xdr:col>
      <xdr:colOff>101600</xdr:colOff>
      <xdr:row>39</xdr:row>
      <xdr:rowOff>149678</xdr:rowOff>
    </xdr:to>
    <xdr:sp macro="" textlink="">
      <xdr:nvSpPr>
        <xdr:cNvPr id="546" name="楕円 545"/>
        <xdr:cNvSpPr/>
      </xdr:nvSpPr>
      <xdr:spPr>
        <a:xfrm>
          <a:off x="12763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39</xdr:row>
      <xdr:rowOff>140805</xdr:rowOff>
    </xdr:from>
    <xdr:ext cx="249299" cy="259045"/>
    <xdr:sp macro="" textlink="">
      <xdr:nvSpPr>
        <xdr:cNvPr id="547" name="テキスト ボックス 546"/>
        <xdr:cNvSpPr txBox="1"/>
      </xdr:nvSpPr>
      <xdr:spPr>
        <a:xfrm>
          <a:off x="12689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macro="" textlink="">
      <xdr:nvSpPr>
        <xdr:cNvPr id="548" name="正方形/長方形 547"/>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失業対策事業費</a:t>
          </a:r>
        </a:p>
      </xdr:txBody>
    </xdr:sp>
    <xdr:clientData/>
  </xdr:twoCellAnchor>
  <xdr:twoCellAnchor>
    <xdr:from>
      <xdr:col>66</xdr:col>
      <xdr:colOff>0</xdr:colOff>
      <xdr:row>45</xdr:row>
      <xdr:rowOff>57150</xdr:rowOff>
    </xdr:from>
    <xdr:to>
      <xdr:col>74</xdr:col>
      <xdr:colOff>0</xdr:colOff>
      <xdr:row>46</xdr:row>
      <xdr:rowOff>139700</xdr:rowOff>
    </xdr:to>
    <xdr:sp macro="" textlink="">
      <xdr:nvSpPr>
        <xdr:cNvPr id="549" name="正方形/長方形 548"/>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macro="" textlink="">
      <xdr:nvSpPr>
        <xdr:cNvPr id="550" name="正方形/長方形 549"/>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macro="" textlink="">
      <xdr:nvSpPr>
        <xdr:cNvPr id="551" name="正方形/長方形 550"/>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macro="" textlink="">
      <xdr:nvSpPr>
        <xdr:cNvPr id="552" name="正方形/長方形 551"/>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macro="" textlink="">
      <xdr:nvSpPr>
        <xdr:cNvPr id="553" name="正方形/長方形 552"/>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macro="" textlink="">
      <xdr:nvSpPr>
        <xdr:cNvPr id="554" name="正方形/長方形 553"/>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macro="" textlink="">
      <xdr:nvSpPr>
        <xdr:cNvPr id="555" name="正方形/長方形 554"/>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macro="" textlink="">
      <xdr:nvSpPr>
        <xdr:cNvPr id="556" name="テキスト ボックス 555"/>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57" name="直線コネクタ 556"/>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54</xdr:row>
      <xdr:rowOff>139700</xdr:rowOff>
    </xdr:from>
    <xdr:to>
      <xdr:col>89</xdr:col>
      <xdr:colOff>177800</xdr:colOff>
      <xdr:row>54</xdr:row>
      <xdr:rowOff>139700</xdr:rowOff>
    </xdr:to>
    <xdr:cxnSp macro="">
      <xdr:nvCxnSpPr>
        <xdr:cNvPr id="558" name="直線コネクタ 557"/>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53</xdr:row>
      <xdr:rowOff>168927</xdr:rowOff>
    </xdr:from>
    <xdr:ext cx="248786" cy="259045"/>
    <xdr:sp macro="" textlink="">
      <xdr:nvSpPr>
        <xdr:cNvPr id="559" name="テキスト ボックス 558"/>
        <xdr:cNvSpPr txBox="1"/>
      </xdr:nvSpPr>
      <xdr:spPr>
        <a:xfrm>
          <a:off x="12197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60" name="直線コネクタ 559"/>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47</xdr:row>
      <xdr:rowOff>54627</xdr:rowOff>
    </xdr:from>
    <xdr:ext cx="248786" cy="259045"/>
    <xdr:sp macro="" textlink="">
      <xdr:nvSpPr>
        <xdr:cNvPr id="561" name="テキスト ボックス 560"/>
        <xdr:cNvSpPr txBox="1"/>
      </xdr:nvSpPr>
      <xdr:spPr>
        <a:xfrm>
          <a:off x="12197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macro="" textlink="">
      <xdr:nvSpPr>
        <xdr:cNvPr id="562" name="失業対策事業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54</xdr:row>
      <xdr:rowOff>139700</xdr:rowOff>
    </xdr:from>
    <xdr:to>
      <xdr:col>85</xdr:col>
      <xdr:colOff>126364</xdr:colOff>
      <xdr:row>54</xdr:row>
      <xdr:rowOff>139700</xdr:rowOff>
    </xdr:to>
    <xdr:cxnSp macro="">
      <xdr:nvCxnSpPr>
        <xdr:cNvPr id="563" name="直線コネクタ 562"/>
        <xdr:cNvCxnSpPr/>
      </xdr:nvCxnSpPr>
      <xdr:spPr>
        <a:xfrm>
          <a:off x="16317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55</xdr:row>
      <xdr:rowOff>10177</xdr:rowOff>
    </xdr:from>
    <xdr:ext cx="249299" cy="259045"/>
    <xdr:sp macro="" textlink="">
      <xdr:nvSpPr>
        <xdr:cNvPr id="564" name="失業対策事業費最小値テキスト"/>
        <xdr:cNvSpPr txBox="1"/>
      </xdr:nvSpPr>
      <xdr:spPr>
        <a:xfrm>
          <a:off x="16370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65" name="直線コネクタ 564"/>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53</xdr:row>
      <xdr:rowOff>10177</xdr:rowOff>
    </xdr:from>
    <xdr:ext cx="249299" cy="259045"/>
    <xdr:sp macro="" textlink="">
      <xdr:nvSpPr>
        <xdr:cNvPr id="566" name="失業対策事業費最大値テキスト"/>
        <xdr:cNvSpPr txBox="1"/>
      </xdr:nvSpPr>
      <xdr:spPr>
        <a:xfrm>
          <a:off x="16370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67" name="直線コネクタ 566"/>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54</xdr:row>
      <xdr:rowOff>139700</xdr:rowOff>
    </xdr:from>
    <xdr:to>
      <xdr:col>85</xdr:col>
      <xdr:colOff>127000</xdr:colOff>
      <xdr:row>54</xdr:row>
      <xdr:rowOff>139700</xdr:rowOff>
    </xdr:to>
    <xdr:cxnSp macro="">
      <xdr:nvCxnSpPr>
        <xdr:cNvPr id="568" name="直線コネクタ 567"/>
        <xdr:cNvCxnSpPr/>
      </xdr:nvCxnSpPr>
      <xdr:spPr>
        <a:xfrm>
          <a:off x="15481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54</xdr:row>
      <xdr:rowOff>67327</xdr:rowOff>
    </xdr:from>
    <xdr:ext cx="249299" cy="259045"/>
    <xdr:sp macro="" textlink="">
      <xdr:nvSpPr>
        <xdr:cNvPr id="569" name="失業対策事業費平均値テキスト"/>
        <xdr:cNvSpPr txBox="1"/>
      </xdr:nvSpPr>
      <xdr:spPr>
        <a:xfrm>
          <a:off x="16370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macro="" textlink="">
      <xdr:nvSpPr>
        <xdr:cNvPr id="570" name="フローチャート: 判断 569"/>
        <xdr:cNvSpPr/>
      </xdr:nvSpPr>
      <xdr:spPr>
        <a:xfrm>
          <a:off x="16268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54</xdr:row>
      <xdr:rowOff>139700</xdr:rowOff>
    </xdr:from>
    <xdr:to>
      <xdr:col>81</xdr:col>
      <xdr:colOff>50800</xdr:colOff>
      <xdr:row>54</xdr:row>
      <xdr:rowOff>139700</xdr:rowOff>
    </xdr:to>
    <xdr:cxnSp macro="">
      <xdr:nvCxnSpPr>
        <xdr:cNvPr id="571" name="直線コネクタ 570"/>
        <xdr:cNvCxnSpPr/>
      </xdr:nvCxnSpPr>
      <xdr:spPr>
        <a:xfrm>
          <a:off x="14592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54</xdr:row>
      <xdr:rowOff>88900</xdr:rowOff>
    </xdr:from>
    <xdr:to>
      <xdr:col>81</xdr:col>
      <xdr:colOff>101600</xdr:colOff>
      <xdr:row>55</xdr:row>
      <xdr:rowOff>19050</xdr:rowOff>
    </xdr:to>
    <xdr:sp macro="" textlink="">
      <xdr:nvSpPr>
        <xdr:cNvPr id="572" name="フローチャート: 判断 571"/>
        <xdr:cNvSpPr/>
      </xdr:nvSpPr>
      <xdr:spPr>
        <a:xfrm>
          <a:off x="15430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55</xdr:row>
      <xdr:rowOff>10177</xdr:rowOff>
    </xdr:from>
    <xdr:ext cx="249299" cy="259045"/>
    <xdr:sp macro="" textlink="">
      <xdr:nvSpPr>
        <xdr:cNvPr id="573" name="テキスト ボックス 572"/>
        <xdr:cNvSpPr txBox="1"/>
      </xdr:nvSpPr>
      <xdr:spPr>
        <a:xfrm>
          <a:off x="15356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54</xdr:row>
      <xdr:rowOff>139700</xdr:rowOff>
    </xdr:from>
    <xdr:to>
      <xdr:col>76</xdr:col>
      <xdr:colOff>114300</xdr:colOff>
      <xdr:row>54</xdr:row>
      <xdr:rowOff>139700</xdr:rowOff>
    </xdr:to>
    <xdr:cxnSp macro="">
      <xdr:nvCxnSpPr>
        <xdr:cNvPr id="574" name="直線コネクタ 573"/>
        <xdr:cNvCxnSpPr/>
      </xdr:nvCxnSpPr>
      <xdr:spPr>
        <a:xfrm>
          <a:off x="13703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54</xdr:row>
      <xdr:rowOff>88900</xdr:rowOff>
    </xdr:from>
    <xdr:to>
      <xdr:col>76</xdr:col>
      <xdr:colOff>165100</xdr:colOff>
      <xdr:row>55</xdr:row>
      <xdr:rowOff>19050</xdr:rowOff>
    </xdr:to>
    <xdr:sp macro="" textlink="">
      <xdr:nvSpPr>
        <xdr:cNvPr id="575" name="フローチャート: 判断 574"/>
        <xdr:cNvSpPr/>
      </xdr:nvSpPr>
      <xdr:spPr>
        <a:xfrm>
          <a:off x="14541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55</xdr:row>
      <xdr:rowOff>10177</xdr:rowOff>
    </xdr:from>
    <xdr:ext cx="249299" cy="259045"/>
    <xdr:sp macro="" textlink="">
      <xdr:nvSpPr>
        <xdr:cNvPr id="576" name="テキスト ボックス 575"/>
        <xdr:cNvSpPr txBox="1"/>
      </xdr:nvSpPr>
      <xdr:spPr>
        <a:xfrm>
          <a:off x="14467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54</xdr:row>
      <xdr:rowOff>139700</xdr:rowOff>
    </xdr:from>
    <xdr:to>
      <xdr:col>71</xdr:col>
      <xdr:colOff>177800</xdr:colOff>
      <xdr:row>54</xdr:row>
      <xdr:rowOff>139700</xdr:rowOff>
    </xdr:to>
    <xdr:cxnSp macro="">
      <xdr:nvCxnSpPr>
        <xdr:cNvPr id="577" name="直線コネクタ 576"/>
        <xdr:cNvCxnSpPr/>
      </xdr:nvCxnSpPr>
      <xdr:spPr>
        <a:xfrm>
          <a:off x="1281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54</xdr:row>
      <xdr:rowOff>88900</xdr:rowOff>
    </xdr:from>
    <xdr:to>
      <xdr:col>72</xdr:col>
      <xdr:colOff>38100</xdr:colOff>
      <xdr:row>55</xdr:row>
      <xdr:rowOff>19050</xdr:rowOff>
    </xdr:to>
    <xdr:sp macro="" textlink="">
      <xdr:nvSpPr>
        <xdr:cNvPr id="578" name="フローチャート: 判断 577"/>
        <xdr:cNvSpPr/>
      </xdr:nvSpPr>
      <xdr:spPr>
        <a:xfrm>
          <a:off x="1365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55</xdr:row>
      <xdr:rowOff>10177</xdr:rowOff>
    </xdr:from>
    <xdr:ext cx="249299" cy="259045"/>
    <xdr:sp macro="" textlink="">
      <xdr:nvSpPr>
        <xdr:cNvPr id="579" name="テキスト ボックス 578"/>
        <xdr:cNvSpPr txBox="1"/>
      </xdr:nvSpPr>
      <xdr:spPr>
        <a:xfrm>
          <a:off x="1357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macro="" textlink="">
      <xdr:nvSpPr>
        <xdr:cNvPr id="580" name="フローチャート: 判断 579"/>
        <xdr:cNvSpPr/>
      </xdr:nvSpPr>
      <xdr:spPr>
        <a:xfrm>
          <a:off x="1276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55</xdr:row>
      <xdr:rowOff>10177</xdr:rowOff>
    </xdr:from>
    <xdr:ext cx="249299" cy="259045"/>
    <xdr:sp macro="" textlink="">
      <xdr:nvSpPr>
        <xdr:cNvPr id="581" name="テキスト ボックス 580"/>
        <xdr:cNvSpPr txBox="1"/>
      </xdr:nvSpPr>
      <xdr:spPr>
        <a:xfrm>
          <a:off x="1268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macro="" textlink="">
      <xdr:nvSpPr>
        <xdr:cNvPr id="582" name="テキスト ボックス 581"/>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macro="" textlink="">
      <xdr:nvSpPr>
        <xdr:cNvPr id="583" name="テキスト ボックス 582"/>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macro="" textlink="">
      <xdr:nvSpPr>
        <xdr:cNvPr id="584" name="テキスト ボックス 583"/>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macro="" textlink="">
      <xdr:nvSpPr>
        <xdr:cNvPr id="585" name="テキスト ボックス 584"/>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macro="" textlink="">
      <xdr:nvSpPr>
        <xdr:cNvPr id="586" name="テキスト ボックス 585"/>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macro="" textlink="">
      <xdr:nvSpPr>
        <xdr:cNvPr id="587" name="楕円 586"/>
        <xdr:cNvSpPr/>
      </xdr:nvSpPr>
      <xdr:spPr>
        <a:xfrm>
          <a:off x="16268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53</xdr:row>
      <xdr:rowOff>124477</xdr:rowOff>
    </xdr:from>
    <xdr:ext cx="249299" cy="259045"/>
    <xdr:sp macro="" textlink="">
      <xdr:nvSpPr>
        <xdr:cNvPr id="588" name="失業対策事業費該当値テキスト"/>
        <xdr:cNvSpPr txBox="1"/>
      </xdr:nvSpPr>
      <xdr:spPr>
        <a:xfrm>
          <a:off x="16370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54</xdr:row>
      <xdr:rowOff>88900</xdr:rowOff>
    </xdr:from>
    <xdr:to>
      <xdr:col>81</xdr:col>
      <xdr:colOff>101600</xdr:colOff>
      <xdr:row>55</xdr:row>
      <xdr:rowOff>19050</xdr:rowOff>
    </xdr:to>
    <xdr:sp macro="" textlink="">
      <xdr:nvSpPr>
        <xdr:cNvPr id="589" name="楕円 588"/>
        <xdr:cNvSpPr/>
      </xdr:nvSpPr>
      <xdr:spPr>
        <a:xfrm>
          <a:off x="15430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53</xdr:row>
      <xdr:rowOff>35577</xdr:rowOff>
    </xdr:from>
    <xdr:ext cx="249299" cy="259045"/>
    <xdr:sp macro="" textlink="">
      <xdr:nvSpPr>
        <xdr:cNvPr id="590" name="テキスト ボックス 589"/>
        <xdr:cNvSpPr txBox="1"/>
      </xdr:nvSpPr>
      <xdr:spPr>
        <a:xfrm>
          <a:off x="15356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54</xdr:row>
      <xdr:rowOff>88900</xdr:rowOff>
    </xdr:from>
    <xdr:to>
      <xdr:col>76</xdr:col>
      <xdr:colOff>165100</xdr:colOff>
      <xdr:row>55</xdr:row>
      <xdr:rowOff>19050</xdr:rowOff>
    </xdr:to>
    <xdr:sp macro="" textlink="">
      <xdr:nvSpPr>
        <xdr:cNvPr id="591" name="楕円 590"/>
        <xdr:cNvSpPr/>
      </xdr:nvSpPr>
      <xdr:spPr>
        <a:xfrm>
          <a:off x="14541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53</xdr:row>
      <xdr:rowOff>35577</xdr:rowOff>
    </xdr:from>
    <xdr:ext cx="249299" cy="259045"/>
    <xdr:sp macro="" textlink="">
      <xdr:nvSpPr>
        <xdr:cNvPr id="592" name="テキスト ボックス 591"/>
        <xdr:cNvSpPr txBox="1"/>
      </xdr:nvSpPr>
      <xdr:spPr>
        <a:xfrm>
          <a:off x="14467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54</xdr:row>
      <xdr:rowOff>88900</xdr:rowOff>
    </xdr:from>
    <xdr:to>
      <xdr:col>72</xdr:col>
      <xdr:colOff>38100</xdr:colOff>
      <xdr:row>55</xdr:row>
      <xdr:rowOff>19050</xdr:rowOff>
    </xdr:to>
    <xdr:sp macro="" textlink="">
      <xdr:nvSpPr>
        <xdr:cNvPr id="593" name="楕円 592"/>
        <xdr:cNvSpPr/>
      </xdr:nvSpPr>
      <xdr:spPr>
        <a:xfrm>
          <a:off x="1365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53</xdr:row>
      <xdr:rowOff>35577</xdr:rowOff>
    </xdr:from>
    <xdr:ext cx="249299" cy="259045"/>
    <xdr:sp macro="" textlink="">
      <xdr:nvSpPr>
        <xdr:cNvPr id="594" name="テキスト ボックス 593"/>
        <xdr:cNvSpPr txBox="1"/>
      </xdr:nvSpPr>
      <xdr:spPr>
        <a:xfrm>
          <a:off x="1357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macro="" textlink="">
      <xdr:nvSpPr>
        <xdr:cNvPr id="595" name="楕円 594"/>
        <xdr:cNvSpPr/>
      </xdr:nvSpPr>
      <xdr:spPr>
        <a:xfrm>
          <a:off x="1276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53</xdr:row>
      <xdr:rowOff>35577</xdr:rowOff>
    </xdr:from>
    <xdr:ext cx="249299" cy="259045"/>
    <xdr:sp macro="" textlink="">
      <xdr:nvSpPr>
        <xdr:cNvPr id="596" name="テキスト ボックス 595"/>
        <xdr:cNvSpPr txBox="1"/>
      </xdr:nvSpPr>
      <xdr:spPr>
        <a:xfrm>
          <a:off x="1268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macro="" textlink="">
      <xdr:nvSpPr>
        <xdr:cNvPr id="597" name="正方形/長方形 596"/>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65</xdr:row>
      <xdr:rowOff>57150</xdr:rowOff>
    </xdr:from>
    <xdr:to>
      <xdr:col>74</xdr:col>
      <xdr:colOff>0</xdr:colOff>
      <xdr:row>66</xdr:row>
      <xdr:rowOff>139700</xdr:rowOff>
    </xdr:to>
    <xdr:sp macro="" textlink="">
      <xdr:nvSpPr>
        <xdr:cNvPr id="598" name="正方形/長方形 597"/>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macro="" textlink="">
      <xdr:nvSpPr>
        <xdr:cNvPr id="599" name="正方形/長方形 598"/>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macro="" textlink="">
      <xdr:nvSpPr>
        <xdr:cNvPr id="600" name="正方形/長方形 599"/>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macro="" textlink="">
      <xdr:nvSpPr>
        <xdr:cNvPr id="601" name="正方形/長方形 600"/>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42,289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macro="" textlink="">
      <xdr:nvSpPr>
        <xdr:cNvPr id="602" name="正方形/長方形 601"/>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macro="" textlink="">
      <xdr:nvSpPr>
        <xdr:cNvPr id="603" name="正方形/長方形 602"/>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10,057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macro="" textlink="">
      <xdr:nvSpPr>
        <xdr:cNvPr id="604" name="正方形/長方形 603"/>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macro="" textlink="">
      <xdr:nvSpPr>
        <xdr:cNvPr id="605" name="テキスト ボックス 604"/>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06" name="直線コネクタ 605"/>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79</xdr:row>
      <xdr:rowOff>44450</xdr:rowOff>
    </xdr:from>
    <xdr:to>
      <xdr:col>89</xdr:col>
      <xdr:colOff>177800</xdr:colOff>
      <xdr:row>79</xdr:row>
      <xdr:rowOff>44450</xdr:rowOff>
    </xdr:to>
    <xdr:cxnSp macro="">
      <xdr:nvCxnSpPr>
        <xdr:cNvPr id="607" name="直線コネクタ 606"/>
        <xdr:cNvCxnSpPr/>
      </xdr:nvCxnSpPr>
      <xdr:spPr>
        <a:xfrm>
          <a:off x="12446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78</xdr:row>
      <xdr:rowOff>73677</xdr:rowOff>
    </xdr:from>
    <xdr:ext cx="248786" cy="259045"/>
    <xdr:sp macro="" textlink="">
      <xdr:nvSpPr>
        <xdr:cNvPr id="608" name="テキスト ボックス 607"/>
        <xdr:cNvSpPr txBox="1"/>
      </xdr:nvSpPr>
      <xdr:spPr>
        <a:xfrm>
          <a:off x="12197214" y="1344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77</xdr:row>
      <xdr:rowOff>6350</xdr:rowOff>
    </xdr:from>
    <xdr:to>
      <xdr:col>89</xdr:col>
      <xdr:colOff>177800</xdr:colOff>
      <xdr:row>77</xdr:row>
      <xdr:rowOff>6350</xdr:rowOff>
    </xdr:to>
    <xdr:cxnSp macro="">
      <xdr:nvCxnSpPr>
        <xdr:cNvPr id="609" name="直線コネクタ 608"/>
        <xdr:cNvCxnSpPr/>
      </xdr:nvCxnSpPr>
      <xdr:spPr>
        <a:xfrm>
          <a:off x="12446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76</xdr:row>
      <xdr:rowOff>35577</xdr:rowOff>
    </xdr:from>
    <xdr:ext cx="467179" cy="259045"/>
    <xdr:sp macro="" textlink="">
      <xdr:nvSpPr>
        <xdr:cNvPr id="610" name="テキスト ボックス 609"/>
        <xdr:cNvSpPr txBox="1"/>
      </xdr:nvSpPr>
      <xdr:spPr>
        <a:xfrm>
          <a:off x="11978821" y="1306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74</xdr:row>
      <xdr:rowOff>139700</xdr:rowOff>
    </xdr:from>
    <xdr:to>
      <xdr:col>89</xdr:col>
      <xdr:colOff>177800</xdr:colOff>
      <xdr:row>74</xdr:row>
      <xdr:rowOff>139700</xdr:rowOff>
    </xdr:to>
    <xdr:cxnSp macro="">
      <xdr:nvCxnSpPr>
        <xdr:cNvPr id="611" name="直線コネクタ 610"/>
        <xdr:cNvCxnSpPr/>
      </xdr:nvCxnSpPr>
      <xdr:spPr>
        <a:xfrm>
          <a:off x="12446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73</xdr:row>
      <xdr:rowOff>168927</xdr:rowOff>
    </xdr:from>
    <xdr:ext cx="467179" cy="259045"/>
    <xdr:sp macro="" textlink="">
      <xdr:nvSpPr>
        <xdr:cNvPr id="612" name="テキスト ボックス 611"/>
        <xdr:cNvSpPr txBox="1"/>
      </xdr:nvSpPr>
      <xdr:spPr>
        <a:xfrm>
          <a:off x="11978821" y="1268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72</xdr:row>
      <xdr:rowOff>101600</xdr:rowOff>
    </xdr:from>
    <xdr:to>
      <xdr:col>89</xdr:col>
      <xdr:colOff>177800</xdr:colOff>
      <xdr:row>72</xdr:row>
      <xdr:rowOff>101600</xdr:rowOff>
    </xdr:to>
    <xdr:cxnSp macro="">
      <xdr:nvCxnSpPr>
        <xdr:cNvPr id="613" name="直線コネクタ 612"/>
        <xdr:cNvCxnSpPr/>
      </xdr:nvCxnSpPr>
      <xdr:spPr>
        <a:xfrm>
          <a:off x="12446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71</xdr:row>
      <xdr:rowOff>130827</xdr:rowOff>
    </xdr:from>
    <xdr:ext cx="467179" cy="259045"/>
    <xdr:sp macro="" textlink="">
      <xdr:nvSpPr>
        <xdr:cNvPr id="614" name="テキスト ボックス 613"/>
        <xdr:cNvSpPr txBox="1"/>
      </xdr:nvSpPr>
      <xdr:spPr>
        <a:xfrm>
          <a:off x="11978821" y="1230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63500</xdr:rowOff>
    </xdr:from>
    <xdr:to>
      <xdr:col>89</xdr:col>
      <xdr:colOff>177800</xdr:colOff>
      <xdr:row>70</xdr:row>
      <xdr:rowOff>63500</xdr:rowOff>
    </xdr:to>
    <xdr:cxnSp macro="">
      <xdr:nvCxnSpPr>
        <xdr:cNvPr id="615" name="直線コネクタ 614"/>
        <xdr:cNvCxnSpPr/>
      </xdr:nvCxnSpPr>
      <xdr:spPr>
        <a:xfrm>
          <a:off x="12446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69</xdr:row>
      <xdr:rowOff>92727</xdr:rowOff>
    </xdr:from>
    <xdr:ext cx="531299" cy="259045"/>
    <xdr:sp macro="" textlink="">
      <xdr:nvSpPr>
        <xdr:cNvPr id="616" name="テキスト ボックス 615"/>
        <xdr:cNvSpPr txBox="1"/>
      </xdr:nvSpPr>
      <xdr:spPr>
        <a:xfrm>
          <a:off x="11914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17" name="直線コネクタ 616"/>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67</xdr:row>
      <xdr:rowOff>54627</xdr:rowOff>
    </xdr:from>
    <xdr:ext cx="531299" cy="259045"/>
    <xdr:sp macro="" textlink="">
      <xdr:nvSpPr>
        <xdr:cNvPr id="618" name="テキスト ボックス 617"/>
        <xdr:cNvSpPr txBox="1"/>
      </xdr:nvSpPr>
      <xdr:spPr>
        <a:xfrm>
          <a:off x="11914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macro="" textlink="">
      <xdr:nvSpPr>
        <xdr:cNvPr id="619" name="公債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69</xdr:row>
      <xdr:rowOff>131064</xdr:rowOff>
    </xdr:from>
    <xdr:to>
      <xdr:col>85</xdr:col>
      <xdr:colOff>126364</xdr:colOff>
      <xdr:row>79</xdr:row>
      <xdr:rowOff>14860</xdr:rowOff>
    </xdr:to>
    <xdr:cxnSp macro="">
      <xdr:nvCxnSpPr>
        <xdr:cNvPr id="620" name="直線コネクタ 619"/>
        <xdr:cNvCxnSpPr/>
      </xdr:nvCxnSpPr>
      <xdr:spPr>
        <a:xfrm flipV="1">
          <a:off x="16317595" y="11961114"/>
          <a:ext cx="1269" cy="159829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79</xdr:row>
      <xdr:rowOff>18687</xdr:rowOff>
    </xdr:from>
    <xdr:ext cx="378565" cy="259045"/>
    <xdr:sp macro="" textlink="">
      <xdr:nvSpPr>
        <xdr:cNvPr id="621" name="公債費最小値テキスト"/>
        <xdr:cNvSpPr txBox="1"/>
      </xdr:nvSpPr>
      <xdr:spPr>
        <a:xfrm>
          <a:off x="16370300" y="1356323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79</xdr:row>
      <xdr:rowOff>14860</xdr:rowOff>
    </xdr:from>
    <xdr:to>
      <xdr:col>86</xdr:col>
      <xdr:colOff>25400</xdr:colOff>
      <xdr:row>79</xdr:row>
      <xdr:rowOff>14860</xdr:rowOff>
    </xdr:to>
    <xdr:cxnSp macro="">
      <xdr:nvCxnSpPr>
        <xdr:cNvPr id="622" name="直線コネクタ 621"/>
        <xdr:cNvCxnSpPr/>
      </xdr:nvCxnSpPr>
      <xdr:spPr>
        <a:xfrm>
          <a:off x="16230600" y="1355941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68</xdr:row>
      <xdr:rowOff>77741</xdr:rowOff>
    </xdr:from>
    <xdr:ext cx="534377" cy="259045"/>
    <xdr:sp macro="" textlink="">
      <xdr:nvSpPr>
        <xdr:cNvPr id="623" name="公債費最大値テキスト"/>
        <xdr:cNvSpPr txBox="1"/>
      </xdr:nvSpPr>
      <xdr:spPr>
        <a:xfrm>
          <a:off x="16370300" y="117363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12,818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69</xdr:row>
      <xdr:rowOff>131064</xdr:rowOff>
    </xdr:from>
    <xdr:to>
      <xdr:col>86</xdr:col>
      <xdr:colOff>25400</xdr:colOff>
      <xdr:row>69</xdr:row>
      <xdr:rowOff>131064</xdr:rowOff>
    </xdr:to>
    <xdr:cxnSp macro="">
      <xdr:nvCxnSpPr>
        <xdr:cNvPr id="624" name="直線コネクタ 623"/>
        <xdr:cNvCxnSpPr/>
      </xdr:nvCxnSpPr>
      <xdr:spPr>
        <a:xfrm>
          <a:off x="16230600" y="119611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74</xdr:row>
      <xdr:rowOff>38354</xdr:rowOff>
    </xdr:from>
    <xdr:to>
      <xdr:col>85</xdr:col>
      <xdr:colOff>127000</xdr:colOff>
      <xdr:row>74</xdr:row>
      <xdr:rowOff>103886</xdr:rowOff>
    </xdr:to>
    <xdr:cxnSp macro="">
      <xdr:nvCxnSpPr>
        <xdr:cNvPr id="625" name="直線コネクタ 624"/>
        <xdr:cNvCxnSpPr/>
      </xdr:nvCxnSpPr>
      <xdr:spPr>
        <a:xfrm>
          <a:off x="15481300" y="12725654"/>
          <a:ext cx="838200" cy="655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74</xdr:row>
      <xdr:rowOff>55516</xdr:rowOff>
    </xdr:from>
    <xdr:ext cx="469744" cy="259045"/>
    <xdr:sp macro="" textlink="">
      <xdr:nvSpPr>
        <xdr:cNvPr id="626" name="公債費平均値テキスト"/>
        <xdr:cNvSpPr txBox="1"/>
      </xdr:nvSpPr>
      <xdr:spPr>
        <a:xfrm>
          <a:off x="16370300" y="1274281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6,093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74</xdr:row>
      <xdr:rowOff>77089</xdr:rowOff>
    </xdr:from>
    <xdr:to>
      <xdr:col>85</xdr:col>
      <xdr:colOff>177800</xdr:colOff>
      <xdr:row>75</xdr:row>
      <xdr:rowOff>7239</xdr:rowOff>
    </xdr:to>
    <xdr:sp macro="" textlink="">
      <xdr:nvSpPr>
        <xdr:cNvPr id="627" name="フローチャート: 判断 626"/>
        <xdr:cNvSpPr/>
      </xdr:nvSpPr>
      <xdr:spPr>
        <a:xfrm>
          <a:off x="16268700" y="127643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73</xdr:row>
      <xdr:rowOff>155702</xdr:rowOff>
    </xdr:from>
    <xdr:to>
      <xdr:col>81</xdr:col>
      <xdr:colOff>50800</xdr:colOff>
      <xdr:row>74</xdr:row>
      <xdr:rowOff>38354</xdr:rowOff>
    </xdr:to>
    <xdr:cxnSp macro="">
      <xdr:nvCxnSpPr>
        <xdr:cNvPr id="628" name="直線コネクタ 627"/>
        <xdr:cNvCxnSpPr/>
      </xdr:nvCxnSpPr>
      <xdr:spPr>
        <a:xfrm>
          <a:off x="14592300" y="12671552"/>
          <a:ext cx="889000" cy="5410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73</xdr:row>
      <xdr:rowOff>106807</xdr:rowOff>
    </xdr:from>
    <xdr:to>
      <xdr:col>81</xdr:col>
      <xdr:colOff>101600</xdr:colOff>
      <xdr:row>74</xdr:row>
      <xdr:rowOff>36957</xdr:rowOff>
    </xdr:to>
    <xdr:sp macro="" textlink="">
      <xdr:nvSpPr>
        <xdr:cNvPr id="629" name="フローチャート: 判断 628"/>
        <xdr:cNvSpPr/>
      </xdr:nvSpPr>
      <xdr:spPr>
        <a:xfrm>
          <a:off x="15430500" y="126226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72</xdr:row>
      <xdr:rowOff>53484</xdr:rowOff>
    </xdr:from>
    <xdr:ext cx="469744" cy="259045"/>
    <xdr:sp macro="" textlink="">
      <xdr:nvSpPr>
        <xdr:cNvPr id="630" name="テキスト ボックス 629"/>
        <xdr:cNvSpPr txBox="1"/>
      </xdr:nvSpPr>
      <xdr:spPr>
        <a:xfrm>
          <a:off x="15246428" y="1239788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7,209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73</xdr:row>
      <xdr:rowOff>151384</xdr:rowOff>
    </xdr:from>
    <xdr:to>
      <xdr:col>76</xdr:col>
      <xdr:colOff>114300</xdr:colOff>
      <xdr:row>73</xdr:row>
      <xdr:rowOff>155702</xdr:rowOff>
    </xdr:to>
    <xdr:cxnSp macro="">
      <xdr:nvCxnSpPr>
        <xdr:cNvPr id="631" name="直線コネクタ 630"/>
        <xdr:cNvCxnSpPr/>
      </xdr:nvCxnSpPr>
      <xdr:spPr>
        <a:xfrm>
          <a:off x="13703300" y="12667234"/>
          <a:ext cx="889000" cy="43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74</xdr:row>
      <xdr:rowOff>73787</xdr:rowOff>
    </xdr:from>
    <xdr:to>
      <xdr:col>76</xdr:col>
      <xdr:colOff>165100</xdr:colOff>
      <xdr:row>75</xdr:row>
      <xdr:rowOff>3937</xdr:rowOff>
    </xdr:to>
    <xdr:sp macro="" textlink="">
      <xdr:nvSpPr>
        <xdr:cNvPr id="632" name="フローチャート: 判断 631"/>
        <xdr:cNvSpPr/>
      </xdr:nvSpPr>
      <xdr:spPr>
        <a:xfrm>
          <a:off x="14541500" y="1276108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74</xdr:row>
      <xdr:rowOff>166514</xdr:rowOff>
    </xdr:from>
    <xdr:ext cx="469744" cy="259045"/>
    <xdr:sp macro="" textlink="">
      <xdr:nvSpPr>
        <xdr:cNvPr id="633" name="テキスト ボックス 632"/>
        <xdr:cNvSpPr txBox="1"/>
      </xdr:nvSpPr>
      <xdr:spPr>
        <a:xfrm>
          <a:off x="14357428" y="128538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73</xdr:row>
      <xdr:rowOff>151384</xdr:rowOff>
    </xdr:from>
    <xdr:to>
      <xdr:col>71</xdr:col>
      <xdr:colOff>177800</xdr:colOff>
      <xdr:row>73</xdr:row>
      <xdr:rowOff>167767</xdr:rowOff>
    </xdr:to>
    <xdr:cxnSp macro="">
      <xdr:nvCxnSpPr>
        <xdr:cNvPr id="634" name="直線コネクタ 633"/>
        <xdr:cNvCxnSpPr/>
      </xdr:nvCxnSpPr>
      <xdr:spPr>
        <a:xfrm flipV="1">
          <a:off x="12814300" y="12667234"/>
          <a:ext cx="889000" cy="163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73</xdr:row>
      <xdr:rowOff>76708</xdr:rowOff>
    </xdr:from>
    <xdr:to>
      <xdr:col>72</xdr:col>
      <xdr:colOff>38100</xdr:colOff>
      <xdr:row>74</xdr:row>
      <xdr:rowOff>6858</xdr:rowOff>
    </xdr:to>
    <xdr:sp macro="" textlink="">
      <xdr:nvSpPr>
        <xdr:cNvPr id="635" name="フローチャート: 判断 634"/>
        <xdr:cNvSpPr/>
      </xdr:nvSpPr>
      <xdr:spPr>
        <a:xfrm>
          <a:off x="13652500" y="125925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72</xdr:row>
      <xdr:rowOff>23385</xdr:rowOff>
    </xdr:from>
    <xdr:ext cx="469744" cy="259045"/>
    <xdr:sp macro="" textlink="">
      <xdr:nvSpPr>
        <xdr:cNvPr id="636" name="テキスト ボックス 635"/>
        <xdr:cNvSpPr txBox="1"/>
      </xdr:nvSpPr>
      <xdr:spPr>
        <a:xfrm>
          <a:off x="13468428" y="1236778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7,446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73</xdr:row>
      <xdr:rowOff>59436</xdr:rowOff>
    </xdr:from>
    <xdr:to>
      <xdr:col>67</xdr:col>
      <xdr:colOff>101600</xdr:colOff>
      <xdr:row>73</xdr:row>
      <xdr:rowOff>161036</xdr:rowOff>
    </xdr:to>
    <xdr:sp macro="" textlink="">
      <xdr:nvSpPr>
        <xdr:cNvPr id="637" name="フローチャート: 判断 636"/>
        <xdr:cNvSpPr/>
      </xdr:nvSpPr>
      <xdr:spPr>
        <a:xfrm>
          <a:off x="12763500" y="125752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72</xdr:row>
      <xdr:rowOff>6113</xdr:rowOff>
    </xdr:from>
    <xdr:ext cx="469744" cy="259045"/>
    <xdr:sp macro="" textlink="">
      <xdr:nvSpPr>
        <xdr:cNvPr id="638" name="テキスト ボックス 637"/>
        <xdr:cNvSpPr txBox="1"/>
      </xdr:nvSpPr>
      <xdr:spPr>
        <a:xfrm>
          <a:off x="12579428" y="123505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macro="" textlink="">
      <xdr:nvSpPr>
        <xdr:cNvPr id="639" name="テキスト ボックス 638"/>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macro="" textlink="">
      <xdr:nvSpPr>
        <xdr:cNvPr id="640" name="テキスト ボックス 639"/>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macro="" textlink="">
      <xdr:nvSpPr>
        <xdr:cNvPr id="641" name="テキスト ボックス 640"/>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macro="" textlink="">
      <xdr:nvSpPr>
        <xdr:cNvPr id="642" name="テキスト ボックス 641"/>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macro="" textlink="">
      <xdr:nvSpPr>
        <xdr:cNvPr id="643" name="テキスト ボックス 642"/>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74</xdr:row>
      <xdr:rowOff>53086</xdr:rowOff>
    </xdr:from>
    <xdr:to>
      <xdr:col>85</xdr:col>
      <xdr:colOff>177800</xdr:colOff>
      <xdr:row>74</xdr:row>
      <xdr:rowOff>154686</xdr:rowOff>
    </xdr:to>
    <xdr:sp macro="" textlink="">
      <xdr:nvSpPr>
        <xdr:cNvPr id="644" name="楕円 643"/>
        <xdr:cNvSpPr/>
      </xdr:nvSpPr>
      <xdr:spPr>
        <a:xfrm>
          <a:off x="16268700" y="127403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73</xdr:row>
      <xdr:rowOff>75963</xdr:rowOff>
    </xdr:from>
    <xdr:ext cx="469744" cy="259045"/>
    <xdr:sp macro="" textlink="">
      <xdr:nvSpPr>
        <xdr:cNvPr id="645" name="公債費該当値テキスト"/>
        <xdr:cNvSpPr txBox="1"/>
      </xdr:nvSpPr>
      <xdr:spPr>
        <a:xfrm>
          <a:off x="16370300" y="125918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6,282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73</xdr:row>
      <xdr:rowOff>159004</xdr:rowOff>
    </xdr:from>
    <xdr:to>
      <xdr:col>81</xdr:col>
      <xdr:colOff>101600</xdr:colOff>
      <xdr:row>74</xdr:row>
      <xdr:rowOff>89154</xdr:rowOff>
    </xdr:to>
    <xdr:sp macro="" textlink="">
      <xdr:nvSpPr>
        <xdr:cNvPr id="646" name="楕円 645"/>
        <xdr:cNvSpPr/>
      </xdr:nvSpPr>
      <xdr:spPr>
        <a:xfrm>
          <a:off x="15430500" y="126748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74</xdr:row>
      <xdr:rowOff>80281</xdr:rowOff>
    </xdr:from>
    <xdr:ext cx="469744" cy="259045"/>
    <xdr:sp macro="" textlink="">
      <xdr:nvSpPr>
        <xdr:cNvPr id="647" name="テキスト ボックス 646"/>
        <xdr:cNvSpPr txBox="1"/>
      </xdr:nvSpPr>
      <xdr:spPr>
        <a:xfrm>
          <a:off x="15246428" y="127675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6,798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73</xdr:row>
      <xdr:rowOff>104902</xdr:rowOff>
    </xdr:from>
    <xdr:to>
      <xdr:col>76</xdr:col>
      <xdr:colOff>165100</xdr:colOff>
      <xdr:row>74</xdr:row>
      <xdr:rowOff>35052</xdr:rowOff>
    </xdr:to>
    <xdr:sp macro="" textlink="">
      <xdr:nvSpPr>
        <xdr:cNvPr id="648" name="楕円 647"/>
        <xdr:cNvSpPr/>
      </xdr:nvSpPr>
      <xdr:spPr>
        <a:xfrm>
          <a:off x="14541500" y="126207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72</xdr:row>
      <xdr:rowOff>51579</xdr:rowOff>
    </xdr:from>
    <xdr:ext cx="469744" cy="259045"/>
    <xdr:sp macro="" textlink="">
      <xdr:nvSpPr>
        <xdr:cNvPr id="649" name="テキスト ボックス 648"/>
        <xdr:cNvSpPr txBox="1"/>
      </xdr:nvSpPr>
      <xdr:spPr>
        <a:xfrm>
          <a:off x="14357428" y="1239597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73</xdr:row>
      <xdr:rowOff>100584</xdr:rowOff>
    </xdr:from>
    <xdr:to>
      <xdr:col>72</xdr:col>
      <xdr:colOff>38100</xdr:colOff>
      <xdr:row>74</xdr:row>
      <xdr:rowOff>30734</xdr:rowOff>
    </xdr:to>
    <xdr:sp macro="" textlink="">
      <xdr:nvSpPr>
        <xdr:cNvPr id="650" name="楕円 649"/>
        <xdr:cNvSpPr/>
      </xdr:nvSpPr>
      <xdr:spPr>
        <a:xfrm>
          <a:off x="13652500" y="126164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74</xdr:row>
      <xdr:rowOff>21861</xdr:rowOff>
    </xdr:from>
    <xdr:ext cx="469744" cy="259045"/>
    <xdr:sp macro="" textlink="">
      <xdr:nvSpPr>
        <xdr:cNvPr id="651" name="テキスト ボックス 650"/>
        <xdr:cNvSpPr txBox="1"/>
      </xdr:nvSpPr>
      <xdr:spPr>
        <a:xfrm>
          <a:off x="13468428" y="1270916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73</xdr:row>
      <xdr:rowOff>116967</xdr:rowOff>
    </xdr:from>
    <xdr:to>
      <xdr:col>67</xdr:col>
      <xdr:colOff>101600</xdr:colOff>
      <xdr:row>74</xdr:row>
      <xdr:rowOff>47117</xdr:rowOff>
    </xdr:to>
    <xdr:sp macro="" textlink="">
      <xdr:nvSpPr>
        <xdr:cNvPr id="652" name="楕円 651"/>
        <xdr:cNvSpPr/>
      </xdr:nvSpPr>
      <xdr:spPr>
        <a:xfrm>
          <a:off x="12763500" y="126328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74</xdr:row>
      <xdr:rowOff>38244</xdr:rowOff>
    </xdr:from>
    <xdr:ext cx="469744" cy="259045"/>
    <xdr:sp macro="" textlink="">
      <xdr:nvSpPr>
        <xdr:cNvPr id="653" name="テキスト ボックス 652"/>
        <xdr:cNvSpPr txBox="1"/>
      </xdr:nvSpPr>
      <xdr:spPr>
        <a:xfrm>
          <a:off x="12579428" y="127255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7,129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macro="" textlink="">
      <xdr:nvSpPr>
        <xdr:cNvPr id="654" name="正方形/長方形 653"/>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積立金</a:t>
          </a:r>
        </a:p>
      </xdr:txBody>
    </xdr:sp>
    <xdr:clientData/>
  </xdr:twoCellAnchor>
  <xdr:twoCellAnchor>
    <xdr:from>
      <xdr:col>66</xdr:col>
      <xdr:colOff>0</xdr:colOff>
      <xdr:row>85</xdr:row>
      <xdr:rowOff>57150</xdr:rowOff>
    </xdr:from>
    <xdr:to>
      <xdr:col>74</xdr:col>
      <xdr:colOff>0</xdr:colOff>
      <xdr:row>86</xdr:row>
      <xdr:rowOff>139700</xdr:rowOff>
    </xdr:to>
    <xdr:sp macro="" textlink="">
      <xdr:nvSpPr>
        <xdr:cNvPr id="655" name="正方形/長方形 654"/>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macro="" textlink="">
      <xdr:nvSpPr>
        <xdr:cNvPr id="656" name="正方形/長方形 655"/>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macro="" textlink="">
      <xdr:nvSpPr>
        <xdr:cNvPr id="657" name="正方形/長方形 656"/>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macro="" textlink="">
      <xdr:nvSpPr>
        <xdr:cNvPr id="658" name="正方形/長方形 657"/>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14,035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macro="" textlink="">
      <xdr:nvSpPr>
        <xdr:cNvPr id="659" name="正方形/長方形 658"/>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macro="" textlink="">
      <xdr:nvSpPr>
        <xdr:cNvPr id="660" name="正方形/長方形 659"/>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17,144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macro="" textlink="">
      <xdr:nvSpPr>
        <xdr:cNvPr id="661" name="正方形/長方形 660"/>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macro="" textlink="">
      <xdr:nvSpPr>
        <xdr:cNvPr id="662" name="テキスト ボックス 661"/>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63" name="直線コネクタ 662"/>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44450</xdr:rowOff>
    </xdr:from>
    <xdr:to>
      <xdr:col>89</xdr:col>
      <xdr:colOff>177800</xdr:colOff>
      <xdr:row>99</xdr:row>
      <xdr:rowOff>44450</xdr:rowOff>
    </xdr:to>
    <xdr:cxnSp macro="">
      <xdr:nvCxnSpPr>
        <xdr:cNvPr id="664" name="直線コネクタ 663"/>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73677</xdr:rowOff>
    </xdr:from>
    <xdr:ext cx="248786" cy="259045"/>
    <xdr:sp macro="" textlink="">
      <xdr:nvSpPr>
        <xdr:cNvPr id="665" name="テキスト ボックス 664"/>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6350</xdr:rowOff>
    </xdr:from>
    <xdr:to>
      <xdr:col>89</xdr:col>
      <xdr:colOff>177800</xdr:colOff>
      <xdr:row>97</xdr:row>
      <xdr:rowOff>6350</xdr:rowOff>
    </xdr:to>
    <xdr:cxnSp macro="">
      <xdr:nvCxnSpPr>
        <xdr:cNvPr id="666" name="直線コネクタ 665"/>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96</xdr:row>
      <xdr:rowOff>35577</xdr:rowOff>
    </xdr:from>
    <xdr:ext cx="531299" cy="259045"/>
    <xdr:sp macro="" textlink="">
      <xdr:nvSpPr>
        <xdr:cNvPr id="667" name="テキスト ボックス 666"/>
        <xdr:cNvSpPr txBox="1"/>
      </xdr:nvSpPr>
      <xdr:spPr>
        <a:xfrm>
          <a:off x="11914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94</xdr:row>
      <xdr:rowOff>139700</xdr:rowOff>
    </xdr:from>
    <xdr:to>
      <xdr:col>89</xdr:col>
      <xdr:colOff>177800</xdr:colOff>
      <xdr:row>94</xdr:row>
      <xdr:rowOff>139700</xdr:rowOff>
    </xdr:to>
    <xdr:cxnSp macro="">
      <xdr:nvCxnSpPr>
        <xdr:cNvPr id="668" name="直線コネクタ 667"/>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93</xdr:row>
      <xdr:rowOff>168927</xdr:rowOff>
    </xdr:from>
    <xdr:ext cx="531299" cy="259045"/>
    <xdr:sp macro="" textlink="">
      <xdr:nvSpPr>
        <xdr:cNvPr id="669" name="テキスト ボックス 668"/>
        <xdr:cNvSpPr txBox="1"/>
      </xdr:nvSpPr>
      <xdr:spPr>
        <a:xfrm>
          <a:off x="11914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92</xdr:row>
      <xdr:rowOff>101600</xdr:rowOff>
    </xdr:from>
    <xdr:to>
      <xdr:col>89</xdr:col>
      <xdr:colOff>177800</xdr:colOff>
      <xdr:row>92</xdr:row>
      <xdr:rowOff>101600</xdr:rowOff>
    </xdr:to>
    <xdr:cxnSp macro="">
      <xdr:nvCxnSpPr>
        <xdr:cNvPr id="670" name="直線コネクタ 669"/>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91</xdr:row>
      <xdr:rowOff>130827</xdr:rowOff>
    </xdr:from>
    <xdr:ext cx="531299" cy="259045"/>
    <xdr:sp macro="" textlink="">
      <xdr:nvSpPr>
        <xdr:cNvPr id="671" name="テキスト ボックス 670"/>
        <xdr:cNvSpPr txBox="1"/>
      </xdr:nvSpPr>
      <xdr:spPr>
        <a:xfrm>
          <a:off x="11914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63500</xdr:rowOff>
    </xdr:from>
    <xdr:to>
      <xdr:col>89</xdr:col>
      <xdr:colOff>177800</xdr:colOff>
      <xdr:row>90</xdr:row>
      <xdr:rowOff>63500</xdr:rowOff>
    </xdr:to>
    <xdr:cxnSp macro="">
      <xdr:nvCxnSpPr>
        <xdr:cNvPr id="672" name="直線コネクタ 671"/>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89</xdr:row>
      <xdr:rowOff>92727</xdr:rowOff>
    </xdr:from>
    <xdr:ext cx="595419" cy="259045"/>
    <xdr:sp macro="" textlink="">
      <xdr:nvSpPr>
        <xdr:cNvPr id="673" name="テキスト ボックス 672"/>
        <xdr:cNvSpPr txBox="1"/>
      </xdr:nvSpPr>
      <xdr:spPr>
        <a:xfrm>
          <a:off x="11850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74" name="直線コネクタ 673"/>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87</xdr:row>
      <xdr:rowOff>54627</xdr:rowOff>
    </xdr:from>
    <xdr:ext cx="595419" cy="259045"/>
    <xdr:sp macro="" textlink="">
      <xdr:nvSpPr>
        <xdr:cNvPr id="675" name="テキスト ボックス 674"/>
        <xdr:cNvSpPr txBox="1"/>
      </xdr:nvSpPr>
      <xdr:spPr>
        <a:xfrm>
          <a:off x="11850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macro="" textlink="">
      <xdr:nvSpPr>
        <xdr:cNvPr id="676" name="積立金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91</xdr:row>
      <xdr:rowOff>136689</xdr:rowOff>
    </xdr:from>
    <xdr:to>
      <xdr:col>85</xdr:col>
      <xdr:colOff>126364</xdr:colOff>
      <xdr:row>99</xdr:row>
      <xdr:rowOff>36285</xdr:rowOff>
    </xdr:to>
    <xdr:cxnSp macro="">
      <xdr:nvCxnSpPr>
        <xdr:cNvPr id="677" name="直線コネクタ 676"/>
        <xdr:cNvCxnSpPr/>
      </xdr:nvCxnSpPr>
      <xdr:spPr>
        <a:xfrm flipV="1">
          <a:off x="16317595" y="15738639"/>
          <a:ext cx="1269" cy="127119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99</xdr:row>
      <xdr:rowOff>40112</xdr:rowOff>
    </xdr:from>
    <xdr:ext cx="378565" cy="259045"/>
    <xdr:sp macro="" textlink="">
      <xdr:nvSpPr>
        <xdr:cNvPr id="678" name="積立金最小値テキスト"/>
        <xdr:cNvSpPr txBox="1"/>
      </xdr:nvSpPr>
      <xdr:spPr>
        <a:xfrm>
          <a:off x="16370300" y="1701366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643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99</xdr:row>
      <xdr:rowOff>36285</xdr:rowOff>
    </xdr:from>
    <xdr:to>
      <xdr:col>86</xdr:col>
      <xdr:colOff>25400</xdr:colOff>
      <xdr:row>99</xdr:row>
      <xdr:rowOff>36285</xdr:rowOff>
    </xdr:to>
    <xdr:cxnSp macro="">
      <xdr:nvCxnSpPr>
        <xdr:cNvPr id="679" name="直線コネクタ 678"/>
        <xdr:cNvCxnSpPr/>
      </xdr:nvCxnSpPr>
      <xdr:spPr>
        <a:xfrm>
          <a:off x="16230600" y="1700983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90</xdr:row>
      <xdr:rowOff>83366</xdr:rowOff>
    </xdr:from>
    <xdr:ext cx="599010" cy="259045"/>
    <xdr:sp macro="" textlink="">
      <xdr:nvSpPr>
        <xdr:cNvPr id="680" name="積立金最大値テキスト"/>
        <xdr:cNvSpPr txBox="1"/>
      </xdr:nvSpPr>
      <xdr:spPr>
        <a:xfrm>
          <a:off x="16370300" y="1551386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100,737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91</xdr:row>
      <xdr:rowOff>136689</xdr:rowOff>
    </xdr:from>
    <xdr:to>
      <xdr:col>86</xdr:col>
      <xdr:colOff>25400</xdr:colOff>
      <xdr:row>91</xdr:row>
      <xdr:rowOff>136689</xdr:rowOff>
    </xdr:to>
    <xdr:cxnSp macro="">
      <xdr:nvCxnSpPr>
        <xdr:cNvPr id="681" name="直線コネクタ 680"/>
        <xdr:cNvCxnSpPr/>
      </xdr:nvCxnSpPr>
      <xdr:spPr>
        <a:xfrm>
          <a:off x="16230600" y="157386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98</xdr:row>
      <xdr:rowOff>130899</xdr:rowOff>
    </xdr:from>
    <xdr:to>
      <xdr:col>85</xdr:col>
      <xdr:colOff>127000</xdr:colOff>
      <xdr:row>99</xdr:row>
      <xdr:rowOff>36285</xdr:rowOff>
    </xdr:to>
    <xdr:cxnSp macro="">
      <xdr:nvCxnSpPr>
        <xdr:cNvPr id="682" name="直線コネクタ 681"/>
        <xdr:cNvCxnSpPr/>
      </xdr:nvCxnSpPr>
      <xdr:spPr>
        <a:xfrm>
          <a:off x="15481300" y="16932999"/>
          <a:ext cx="838200" cy="768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96</xdr:row>
      <xdr:rowOff>135259</xdr:rowOff>
    </xdr:from>
    <xdr:ext cx="534377" cy="259045"/>
    <xdr:sp macro="" textlink="">
      <xdr:nvSpPr>
        <xdr:cNvPr id="683" name="積立金平均値テキスト"/>
        <xdr:cNvSpPr txBox="1"/>
      </xdr:nvSpPr>
      <xdr:spPr>
        <a:xfrm>
          <a:off x="16370300" y="1659445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17,651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97</xdr:row>
      <xdr:rowOff>112382</xdr:rowOff>
    </xdr:from>
    <xdr:to>
      <xdr:col>85</xdr:col>
      <xdr:colOff>177800</xdr:colOff>
      <xdr:row>98</xdr:row>
      <xdr:rowOff>42532</xdr:rowOff>
    </xdr:to>
    <xdr:sp macro="" textlink="">
      <xdr:nvSpPr>
        <xdr:cNvPr id="684" name="フローチャート: 判断 683"/>
        <xdr:cNvSpPr/>
      </xdr:nvSpPr>
      <xdr:spPr>
        <a:xfrm>
          <a:off x="16268700" y="167430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98</xdr:row>
      <xdr:rowOff>127648</xdr:rowOff>
    </xdr:from>
    <xdr:to>
      <xdr:col>81</xdr:col>
      <xdr:colOff>50800</xdr:colOff>
      <xdr:row>98</xdr:row>
      <xdr:rowOff>130899</xdr:rowOff>
    </xdr:to>
    <xdr:cxnSp macro="">
      <xdr:nvCxnSpPr>
        <xdr:cNvPr id="685" name="直線コネクタ 684"/>
        <xdr:cNvCxnSpPr/>
      </xdr:nvCxnSpPr>
      <xdr:spPr>
        <a:xfrm>
          <a:off x="14592300" y="16929748"/>
          <a:ext cx="889000" cy="325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97</xdr:row>
      <xdr:rowOff>35167</xdr:rowOff>
    </xdr:from>
    <xdr:to>
      <xdr:col>81</xdr:col>
      <xdr:colOff>101600</xdr:colOff>
      <xdr:row>97</xdr:row>
      <xdr:rowOff>136767</xdr:rowOff>
    </xdr:to>
    <xdr:sp macro="" textlink="">
      <xdr:nvSpPr>
        <xdr:cNvPr id="686" name="フローチャート: 判断 685"/>
        <xdr:cNvSpPr/>
      </xdr:nvSpPr>
      <xdr:spPr>
        <a:xfrm>
          <a:off x="15430500" y="166658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95</xdr:row>
      <xdr:rowOff>153294</xdr:rowOff>
    </xdr:from>
    <xdr:ext cx="534377" cy="259045"/>
    <xdr:sp macro="" textlink="">
      <xdr:nvSpPr>
        <xdr:cNvPr id="687" name="テキスト ボックス 686"/>
        <xdr:cNvSpPr txBox="1"/>
      </xdr:nvSpPr>
      <xdr:spPr>
        <a:xfrm>
          <a:off x="15214111" y="164410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23,731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98</xdr:row>
      <xdr:rowOff>127648</xdr:rowOff>
    </xdr:from>
    <xdr:to>
      <xdr:col>76</xdr:col>
      <xdr:colOff>114300</xdr:colOff>
      <xdr:row>98</xdr:row>
      <xdr:rowOff>140436</xdr:rowOff>
    </xdr:to>
    <xdr:cxnSp macro="">
      <xdr:nvCxnSpPr>
        <xdr:cNvPr id="688" name="直線コネクタ 687"/>
        <xdr:cNvCxnSpPr/>
      </xdr:nvCxnSpPr>
      <xdr:spPr>
        <a:xfrm flipV="1">
          <a:off x="13703300" y="16929748"/>
          <a:ext cx="889000" cy="1278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97</xdr:row>
      <xdr:rowOff>40856</xdr:rowOff>
    </xdr:from>
    <xdr:to>
      <xdr:col>76</xdr:col>
      <xdr:colOff>165100</xdr:colOff>
      <xdr:row>97</xdr:row>
      <xdr:rowOff>142456</xdr:rowOff>
    </xdr:to>
    <xdr:sp macro="" textlink="">
      <xdr:nvSpPr>
        <xdr:cNvPr id="689" name="フローチャート: 判断 688"/>
        <xdr:cNvSpPr/>
      </xdr:nvSpPr>
      <xdr:spPr>
        <a:xfrm>
          <a:off x="14541500" y="1667150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95</xdr:row>
      <xdr:rowOff>158983</xdr:rowOff>
    </xdr:from>
    <xdr:ext cx="534377" cy="259045"/>
    <xdr:sp macro="" textlink="">
      <xdr:nvSpPr>
        <xdr:cNvPr id="690" name="テキスト ボックス 689"/>
        <xdr:cNvSpPr txBox="1"/>
      </xdr:nvSpPr>
      <xdr:spPr>
        <a:xfrm>
          <a:off x="14325111" y="1644673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23,283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98</xdr:row>
      <xdr:rowOff>57645</xdr:rowOff>
    </xdr:from>
    <xdr:to>
      <xdr:col>71</xdr:col>
      <xdr:colOff>177800</xdr:colOff>
      <xdr:row>98</xdr:row>
      <xdr:rowOff>140436</xdr:rowOff>
    </xdr:to>
    <xdr:cxnSp macro="">
      <xdr:nvCxnSpPr>
        <xdr:cNvPr id="691" name="直線コネクタ 690"/>
        <xdr:cNvCxnSpPr/>
      </xdr:nvCxnSpPr>
      <xdr:spPr>
        <a:xfrm>
          <a:off x="12814300" y="16859745"/>
          <a:ext cx="889000" cy="827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97</xdr:row>
      <xdr:rowOff>75870</xdr:rowOff>
    </xdr:from>
    <xdr:to>
      <xdr:col>72</xdr:col>
      <xdr:colOff>38100</xdr:colOff>
      <xdr:row>98</xdr:row>
      <xdr:rowOff>6020</xdr:rowOff>
    </xdr:to>
    <xdr:sp macro="" textlink="">
      <xdr:nvSpPr>
        <xdr:cNvPr id="692" name="フローチャート: 判断 691"/>
        <xdr:cNvSpPr/>
      </xdr:nvSpPr>
      <xdr:spPr>
        <a:xfrm>
          <a:off x="13652500" y="167065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96</xdr:row>
      <xdr:rowOff>22547</xdr:rowOff>
    </xdr:from>
    <xdr:ext cx="534377" cy="259045"/>
    <xdr:sp macro="" textlink="">
      <xdr:nvSpPr>
        <xdr:cNvPr id="693" name="テキスト ボックス 692"/>
        <xdr:cNvSpPr txBox="1"/>
      </xdr:nvSpPr>
      <xdr:spPr>
        <a:xfrm>
          <a:off x="13436111" y="164817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20,526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97</xdr:row>
      <xdr:rowOff>59131</xdr:rowOff>
    </xdr:from>
    <xdr:to>
      <xdr:col>67</xdr:col>
      <xdr:colOff>101600</xdr:colOff>
      <xdr:row>97</xdr:row>
      <xdr:rowOff>160731</xdr:rowOff>
    </xdr:to>
    <xdr:sp macro="" textlink="">
      <xdr:nvSpPr>
        <xdr:cNvPr id="694" name="フローチャート: 判断 693"/>
        <xdr:cNvSpPr/>
      </xdr:nvSpPr>
      <xdr:spPr>
        <a:xfrm>
          <a:off x="12763500" y="166897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96</xdr:row>
      <xdr:rowOff>5808</xdr:rowOff>
    </xdr:from>
    <xdr:ext cx="534377" cy="259045"/>
    <xdr:sp macro="" textlink="">
      <xdr:nvSpPr>
        <xdr:cNvPr id="695" name="テキスト ボックス 694"/>
        <xdr:cNvSpPr txBox="1"/>
      </xdr:nvSpPr>
      <xdr:spPr>
        <a:xfrm>
          <a:off x="12547111" y="1646500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21,844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macro="" textlink="">
      <xdr:nvSpPr>
        <xdr:cNvPr id="696" name="テキスト ボックス 695"/>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macro="" textlink="">
      <xdr:nvSpPr>
        <xdr:cNvPr id="697" name="テキスト ボックス 696"/>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macro="" textlink="">
      <xdr:nvSpPr>
        <xdr:cNvPr id="698" name="テキスト ボックス 697"/>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macro="" textlink="">
      <xdr:nvSpPr>
        <xdr:cNvPr id="699" name="テキスト ボックス 698"/>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macro="" textlink="">
      <xdr:nvSpPr>
        <xdr:cNvPr id="700" name="テキスト ボックス 699"/>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98</xdr:row>
      <xdr:rowOff>156935</xdr:rowOff>
    </xdr:from>
    <xdr:to>
      <xdr:col>85</xdr:col>
      <xdr:colOff>177800</xdr:colOff>
      <xdr:row>99</xdr:row>
      <xdr:rowOff>87085</xdr:rowOff>
    </xdr:to>
    <xdr:sp macro="" textlink="">
      <xdr:nvSpPr>
        <xdr:cNvPr id="701" name="楕円 700"/>
        <xdr:cNvSpPr/>
      </xdr:nvSpPr>
      <xdr:spPr>
        <a:xfrm>
          <a:off x="16268700" y="169590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98</xdr:row>
      <xdr:rowOff>71862</xdr:rowOff>
    </xdr:from>
    <xdr:ext cx="378565" cy="259045"/>
    <xdr:sp macro="" textlink="">
      <xdr:nvSpPr>
        <xdr:cNvPr id="702" name="積立金該当値テキスト"/>
        <xdr:cNvSpPr txBox="1"/>
      </xdr:nvSpPr>
      <xdr:spPr>
        <a:xfrm>
          <a:off x="16370300" y="1687396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98</xdr:row>
      <xdr:rowOff>80099</xdr:rowOff>
    </xdr:from>
    <xdr:to>
      <xdr:col>81</xdr:col>
      <xdr:colOff>101600</xdr:colOff>
      <xdr:row>99</xdr:row>
      <xdr:rowOff>10249</xdr:rowOff>
    </xdr:to>
    <xdr:sp macro="" textlink="">
      <xdr:nvSpPr>
        <xdr:cNvPr id="703" name="楕円 702"/>
        <xdr:cNvSpPr/>
      </xdr:nvSpPr>
      <xdr:spPr>
        <a:xfrm>
          <a:off x="15430500" y="168821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99</xdr:row>
      <xdr:rowOff>1376</xdr:rowOff>
    </xdr:from>
    <xdr:ext cx="469744" cy="259045"/>
    <xdr:sp macro="" textlink="">
      <xdr:nvSpPr>
        <xdr:cNvPr id="704" name="テキスト ボックス 703"/>
        <xdr:cNvSpPr txBox="1"/>
      </xdr:nvSpPr>
      <xdr:spPr>
        <a:xfrm>
          <a:off x="15246428" y="169749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6,693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98</xdr:row>
      <xdr:rowOff>76848</xdr:rowOff>
    </xdr:from>
    <xdr:to>
      <xdr:col>76</xdr:col>
      <xdr:colOff>165100</xdr:colOff>
      <xdr:row>99</xdr:row>
      <xdr:rowOff>6998</xdr:rowOff>
    </xdr:to>
    <xdr:sp macro="" textlink="">
      <xdr:nvSpPr>
        <xdr:cNvPr id="705" name="楕円 704"/>
        <xdr:cNvSpPr/>
      </xdr:nvSpPr>
      <xdr:spPr>
        <a:xfrm>
          <a:off x="14541500" y="168789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98</xdr:row>
      <xdr:rowOff>169575</xdr:rowOff>
    </xdr:from>
    <xdr:ext cx="469744" cy="259045"/>
    <xdr:sp macro="" textlink="">
      <xdr:nvSpPr>
        <xdr:cNvPr id="706" name="テキスト ボックス 705"/>
        <xdr:cNvSpPr txBox="1"/>
      </xdr:nvSpPr>
      <xdr:spPr>
        <a:xfrm>
          <a:off x="14357428" y="1697167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6,949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98</xdr:row>
      <xdr:rowOff>89636</xdr:rowOff>
    </xdr:from>
    <xdr:to>
      <xdr:col>72</xdr:col>
      <xdr:colOff>38100</xdr:colOff>
      <xdr:row>99</xdr:row>
      <xdr:rowOff>19786</xdr:rowOff>
    </xdr:to>
    <xdr:sp macro="" textlink="">
      <xdr:nvSpPr>
        <xdr:cNvPr id="707" name="楕円 706"/>
        <xdr:cNvSpPr/>
      </xdr:nvSpPr>
      <xdr:spPr>
        <a:xfrm>
          <a:off x="13652500" y="1689173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99</xdr:row>
      <xdr:rowOff>10913</xdr:rowOff>
    </xdr:from>
    <xdr:ext cx="469744" cy="259045"/>
    <xdr:sp macro="" textlink="">
      <xdr:nvSpPr>
        <xdr:cNvPr id="708" name="テキスト ボックス 707"/>
        <xdr:cNvSpPr txBox="1"/>
      </xdr:nvSpPr>
      <xdr:spPr>
        <a:xfrm>
          <a:off x="13468428" y="1698446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98</xdr:row>
      <xdr:rowOff>6845</xdr:rowOff>
    </xdr:from>
    <xdr:to>
      <xdr:col>67</xdr:col>
      <xdr:colOff>101600</xdr:colOff>
      <xdr:row>98</xdr:row>
      <xdr:rowOff>108445</xdr:rowOff>
    </xdr:to>
    <xdr:sp macro="" textlink="">
      <xdr:nvSpPr>
        <xdr:cNvPr id="709" name="楕円 708"/>
        <xdr:cNvSpPr/>
      </xdr:nvSpPr>
      <xdr:spPr>
        <a:xfrm>
          <a:off x="12763500" y="168089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98</xdr:row>
      <xdr:rowOff>99572</xdr:rowOff>
    </xdr:from>
    <xdr:ext cx="534377" cy="259045"/>
    <xdr:sp macro="" textlink="">
      <xdr:nvSpPr>
        <xdr:cNvPr id="710" name="テキスト ボックス 709"/>
        <xdr:cNvSpPr txBox="1"/>
      </xdr:nvSpPr>
      <xdr:spPr>
        <a:xfrm>
          <a:off x="12547111" y="169016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12,461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macro="" textlink="">
      <xdr:nvSpPr>
        <xdr:cNvPr id="711" name="正方形/長方形 710"/>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投資及び出資金</a:t>
          </a:r>
        </a:p>
      </xdr:txBody>
    </xdr:sp>
    <xdr:clientData/>
  </xdr:twoCellAnchor>
  <xdr:twoCellAnchor>
    <xdr:from>
      <xdr:col>96</xdr:col>
      <xdr:colOff>127000</xdr:colOff>
      <xdr:row>25</xdr:row>
      <xdr:rowOff>57150</xdr:rowOff>
    </xdr:from>
    <xdr:to>
      <xdr:col>104</xdr:col>
      <xdr:colOff>127000</xdr:colOff>
      <xdr:row>26</xdr:row>
      <xdr:rowOff>139700</xdr:rowOff>
    </xdr:to>
    <xdr:sp macro="" textlink="">
      <xdr:nvSpPr>
        <xdr:cNvPr id="712" name="正方形/長方形 711"/>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macro="" textlink="">
      <xdr:nvSpPr>
        <xdr:cNvPr id="713" name="正方形/長方形 712"/>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macro="" textlink="">
      <xdr:nvSpPr>
        <xdr:cNvPr id="714" name="正方形/長方形 713"/>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macro="" textlink="">
      <xdr:nvSpPr>
        <xdr:cNvPr id="715" name="正方形/長方形 714"/>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2,057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macro="" textlink="">
      <xdr:nvSpPr>
        <xdr:cNvPr id="716" name="正方形/長方形 715"/>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macro="" textlink="">
      <xdr:nvSpPr>
        <xdr:cNvPr id="717" name="正方形/長方形 716"/>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415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macro="" textlink="">
      <xdr:nvSpPr>
        <xdr:cNvPr id="718" name="正方形/長方形 717"/>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macro="" textlink="">
      <xdr:nvSpPr>
        <xdr:cNvPr id="719" name="テキスト ボックス 718"/>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20" name="直線コネクタ 719"/>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38</xdr:row>
      <xdr:rowOff>25400</xdr:rowOff>
    </xdr:from>
    <xdr:to>
      <xdr:col>120</xdr:col>
      <xdr:colOff>114300</xdr:colOff>
      <xdr:row>38</xdr:row>
      <xdr:rowOff>25400</xdr:rowOff>
    </xdr:to>
    <xdr:cxnSp macro="">
      <xdr:nvCxnSpPr>
        <xdr:cNvPr id="721" name="直線コネクタ 720"/>
        <xdr:cNvCxnSpPr/>
      </xdr:nvCxnSpPr>
      <xdr:spPr>
        <a:xfrm>
          <a:off x="18288000" y="6540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37</xdr:row>
      <xdr:rowOff>54627</xdr:rowOff>
    </xdr:from>
    <xdr:ext cx="248786" cy="259045"/>
    <xdr:sp macro="" textlink="">
      <xdr:nvSpPr>
        <xdr:cNvPr id="722" name="テキスト ボックス 721"/>
        <xdr:cNvSpPr txBox="1"/>
      </xdr:nvSpPr>
      <xdr:spPr>
        <a:xfrm>
          <a:off x="18039214" y="63982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34</xdr:row>
      <xdr:rowOff>139700</xdr:rowOff>
    </xdr:from>
    <xdr:to>
      <xdr:col>120</xdr:col>
      <xdr:colOff>114300</xdr:colOff>
      <xdr:row>34</xdr:row>
      <xdr:rowOff>139700</xdr:rowOff>
    </xdr:to>
    <xdr:cxnSp macro="">
      <xdr:nvCxnSpPr>
        <xdr:cNvPr id="723" name="直線コネクタ 722"/>
        <xdr:cNvCxnSpPr/>
      </xdr:nvCxnSpPr>
      <xdr:spPr>
        <a:xfrm>
          <a:off x="18288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68094</xdr:colOff>
      <xdr:row>33</xdr:row>
      <xdr:rowOff>168927</xdr:rowOff>
    </xdr:from>
    <xdr:ext cx="312906" cy="259045"/>
    <xdr:sp macro="" textlink="">
      <xdr:nvSpPr>
        <xdr:cNvPr id="724" name="テキスト ボックス 723"/>
        <xdr:cNvSpPr txBox="1"/>
      </xdr:nvSpPr>
      <xdr:spPr>
        <a:xfrm>
          <a:off x="17975094" y="5826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31</xdr:row>
      <xdr:rowOff>82550</xdr:rowOff>
    </xdr:from>
    <xdr:to>
      <xdr:col>120</xdr:col>
      <xdr:colOff>114300</xdr:colOff>
      <xdr:row>31</xdr:row>
      <xdr:rowOff>82550</xdr:rowOff>
    </xdr:to>
    <xdr:cxnSp macro="">
      <xdr:nvCxnSpPr>
        <xdr:cNvPr id="725" name="直線コネクタ 724"/>
        <xdr:cNvCxnSpPr/>
      </xdr:nvCxnSpPr>
      <xdr:spPr>
        <a:xfrm>
          <a:off x="18288000" y="5397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68094</xdr:colOff>
      <xdr:row>30</xdr:row>
      <xdr:rowOff>111777</xdr:rowOff>
    </xdr:from>
    <xdr:ext cx="312906" cy="259045"/>
    <xdr:sp macro="" textlink="">
      <xdr:nvSpPr>
        <xdr:cNvPr id="726" name="テキスト ボックス 725"/>
        <xdr:cNvSpPr txBox="1"/>
      </xdr:nvSpPr>
      <xdr:spPr>
        <a:xfrm>
          <a:off x="17975094" y="52552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27" name="直線コネクタ 726"/>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68094</xdr:colOff>
      <xdr:row>27</xdr:row>
      <xdr:rowOff>54627</xdr:rowOff>
    </xdr:from>
    <xdr:ext cx="312906" cy="259045"/>
    <xdr:sp macro="" textlink="">
      <xdr:nvSpPr>
        <xdr:cNvPr id="728" name="テキスト ボックス 727"/>
        <xdr:cNvSpPr txBox="1"/>
      </xdr:nvSpPr>
      <xdr:spPr>
        <a:xfrm>
          <a:off x="17975094" y="4683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macro="" textlink="">
      <xdr:nvSpPr>
        <xdr:cNvPr id="729" name="投資及び出資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36</xdr:row>
      <xdr:rowOff>82550</xdr:rowOff>
    </xdr:from>
    <xdr:to>
      <xdr:col>116</xdr:col>
      <xdr:colOff>62864</xdr:colOff>
      <xdr:row>38</xdr:row>
      <xdr:rowOff>25400</xdr:rowOff>
    </xdr:to>
    <xdr:cxnSp macro="">
      <xdr:nvCxnSpPr>
        <xdr:cNvPr id="730" name="直線コネクタ 729"/>
        <xdr:cNvCxnSpPr/>
      </xdr:nvCxnSpPr>
      <xdr:spPr>
        <a:xfrm flipV="1">
          <a:off x="22159595" y="6254750"/>
          <a:ext cx="1269" cy="2857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38</xdr:row>
      <xdr:rowOff>80027</xdr:rowOff>
    </xdr:from>
    <xdr:ext cx="249299" cy="259045"/>
    <xdr:sp macro="" textlink="">
      <xdr:nvSpPr>
        <xdr:cNvPr id="731" name="投資及び出資金最小値テキスト"/>
        <xdr:cNvSpPr txBox="1"/>
      </xdr:nvSpPr>
      <xdr:spPr>
        <a:xfrm>
          <a:off x="22212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38</xdr:row>
      <xdr:rowOff>25400</xdr:rowOff>
    </xdr:from>
    <xdr:to>
      <xdr:col>116</xdr:col>
      <xdr:colOff>152400</xdr:colOff>
      <xdr:row>38</xdr:row>
      <xdr:rowOff>25400</xdr:rowOff>
    </xdr:to>
    <xdr:cxnSp macro="">
      <xdr:nvCxnSpPr>
        <xdr:cNvPr id="732" name="直線コネクタ 731"/>
        <xdr:cNvCxnSpPr/>
      </xdr:nvCxnSpPr>
      <xdr:spPr>
        <a:xfrm>
          <a:off x="22072600" y="65405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35</xdr:row>
      <xdr:rowOff>29227</xdr:rowOff>
    </xdr:from>
    <xdr:ext cx="249299" cy="259045"/>
    <xdr:sp macro="" textlink="">
      <xdr:nvSpPr>
        <xdr:cNvPr id="733" name="投資及び出資金最大値テキスト"/>
        <xdr:cNvSpPr txBox="1"/>
      </xdr:nvSpPr>
      <xdr:spPr>
        <a:xfrm>
          <a:off x="22212300" y="602997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36</xdr:row>
      <xdr:rowOff>82550</xdr:rowOff>
    </xdr:from>
    <xdr:to>
      <xdr:col>116</xdr:col>
      <xdr:colOff>152400</xdr:colOff>
      <xdr:row>36</xdr:row>
      <xdr:rowOff>82550</xdr:rowOff>
    </xdr:to>
    <xdr:cxnSp macro="">
      <xdr:nvCxnSpPr>
        <xdr:cNvPr id="734" name="直線コネクタ 733"/>
        <xdr:cNvCxnSpPr/>
      </xdr:nvCxnSpPr>
      <xdr:spPr>
        <a:xfrm>
          <a:off x="22072600" y="62547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38</xdr:row>
      <xdr:rowOff>25400</xdr:rowOff>
    </xdr:from>
    <xdr:to>
      <xdr:col>116</xdr:col>
      <xdr:colOff>63500</xdr:colOff>
      <xdr:row>38</xdr:row>
      <xdr:rowOff>25400</xdr:rowOff>
    </xdr:to>
    <xdr:cxnSp macro="">
      <xdr:nvCxnSpPr>
        <xdr:cNvPr id="735" name="直線コネクタ 734"/>
        <xdr:cNvCxnSpPr/>
      </xdr:nvCxnSpPr>
      <xdr:spPr>
        <a:xfrm>
          <a:off x="21323300" y="65405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36</xdr:row>
      <xdr:rowOff>168927</xdr:rowOff>
    </xdr:from>
    <xdr:ext cx="249299" cy="259045"/>
    <xdr:sp macro="" textlink="">
      <xdr:nvSpPr>
        <xdr:cNvPr id="736" name="投資及び出資金平均値テキスト"/>
        <xdr:cNvSpPr txBox="1"/>
      </xdr:nvSpPr>
      <xdr:spPr>
        <a:xfrm>
          <a:off x="22212300" y="63411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37</xdr:row>
      <xdr:rowOff>146050</xdr:rowOff>
    </xdr:from>
    <xdr:to>
      <xdr:col>116</xdr:col>
      <xdr:colOff>114300</xdr:colOff>
      <xdr:row>38</xdr:row>
      <xdr:rowOff>76200</xdr:rowOff>
    </xdr:to>
    <xdr:sp macro="" textlink="">
      <xdr:nvSpPr>
        <xdr:cNvPr id="737" name="フローチャート: 判断 736"/>
        <xdr:cNvSpPr/>
      </xdr:nvSpPr>
      <xdr:spPr>
        <a:xfrm>
          <a:off x="22110700" y="6489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38</xdr:row>
      <xdr:rowOff>25400</xdr:rowOff>
    </xdr:from>
    <xdr:to>
      <xdr:col>111</xdr:col>
      <xdr:colOff>177800</xdr:colOff>
      <xdr:row>38</xdr:row>
      <xdr:rowOff>25400</xdr:rowOff>
    </xdr:to>
    <xdr:cxnSp macro="">
      <xdr:nvCxnSpPr>
        <xdr:cNvPr id="738" name="直線コネクタ 737"/>
        <xdr:cNvCxnSpPr/>
      </xdr:nvCxnSpPr>
      <xdr:spPr>
        <a:xfrm>
          <a:off x="20434300" y="65405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34</xdr:row>
      <xdr:rowOff>31750</xdr:rowOff>
    </xdr:from>
    <xdr:to>
      <xdr:col>112</xdr:col>
      <xdr:colOff>38100</xdr:colOff>
      <xdr:row>34</xdr:row>
      <xdr:rowOff>133350</xdr:rowOff>
    </xdr:to>
    <xdr:sp macro="" textlink="">
      <xdr:nvSpPr>
        <xdr:cNvPr id="739" name="フローチャート: 判断 738"/>
        <xdr:cNvSpPr/>
      </xdr:nvSpPr>
      <xdr:spPr>
        <a:xfrm>
          <a:off x="21272500" y="58610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20833</xdr:colOff>
      <xdr:row>32</xdr:row>
      <xdr:rowOff>149877</xdr:rowOff>
    </xdr:from>
    <xdr:ext cx="313932" cy="259045"/>
    <xdr:sp macro="" textlink="">
      <xdr:nvSpPr>
        <xdr:cNvPr id="740" name="テキスト ボックス 739"/>
        <xdr:cNvSpPr txBox="1"/>
      </xdr:nvSpPr>
      <xdr:spPr>
        <a:xfrm>
          <a:off x="21166333" y="563627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38</xdr:row>
      <xdr:rowOff>25400</xdr:rowOff>
    </xdr:from>
    <xdr:to>
      <xdr:col>107</xdr:col>
      <xdr:colOff>50800</xdr:colOff>
      <xdr:row>38</xdr:row>
      <xdr:rowOff>25400</xdr:rowOff>
    </xdr:to>
    <xdr:cxnSp macro="">
      <xdr:nvCxnSpPr>
        <xdr:cNvPr id="741" name="直線コネクタ 740"/>
        <xdr:cNvCxnSpPr/>
      </xdr:nvCxnSpPr>
      <xdr:spPr>
        <a:xfrm>
          <a:off x="19545300" y="65405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31</xdr:row>
      <xdr:rowOff>31750</xdr:rowOff>
    </xdr:from>
    <xdr:to>
      <xdr:col>107</xdr:col>
      <xdr:colOff>101600</xdr:colOff>
      <xdr:row>31</xdr:row>
      <xdr:rowOff>133350</xdr:rowOff>
    </xdr:to>
    <xdr:sp macro="" textlink="">
      <xdr:nvSpPr>
        <xdr:cNvPr id="742" name="フローチャート: 判断 741"/>
        <xdr:cNvSpPr/>
      </xdr:nvSpPr>
      <xdr:spPr>
        <a:xfrm>
          <a:off x="20383500" y="5346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84333</xdr:colOff>
      <xdr:row>29</xdr:row>
      <xdr:rowOff>149877</xdr:rowOff>
    </xdr:from>
    <xdr:ext cx="313932" cy="259045"/>
    <xdr:sp macro="" textlink="">
      <xdr:nvSpPr>
        <xdr:cNvPr id="743" name="テキスト ボックス 742"/>
        <xdr:cNvSpPr txBox="1"/>
      </xdr:nvSpPr>
      <xdr:spPr>
        <a:xfrm>
          <a:off x="20277333" y="51219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38</xdr:row>
      <xdr:rowOff>25400</xdr:rowOff>
    </xdr:from>
    <xdr:to>
      <xdr:col>102</xdr:col>
      <xdr:colOff>114300</xdr:colOff>
      <xdr:row>38</xdr:row>
      <xdr:rowOff>25400</xdr:rowOff>
    </xdr:to>
    <xdr:cxnSp macro="">
      <xdr:nvCxnSpPr>
        <xdr:cNvPr id="744" name="直線コネクタ 743"/>
        <xdr:cNvCxnSpPr/>
      </xdr:nvCxnSpPr>
      <xdr:spPr>
        <a:xfrm>
          <a:off x="18656300" y="65405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37</xdr:row>
      <xdr:rowOff>146050</xdr:rowOff>
    </xdr:from>
    <xdr:to>
      <xdr:col>102</xdr:col>
      <xdr:colOff>165100</xdr:colOff>
      <xdr:row>38</xdr:row>
      <xdr:rowOff>76200</xdr:rowOff>
    </xdr:to>
    <xdr:sp macro="" textlink="">
      <xdr:nvSpPr>
        <xdr:cNvPr id="745" name="フローチャート: 判断 744"/>
        <xdr:cNvSpPr/>
      </xdr:nvSpPr>
      <xdr:spPr>
        <a:xfrm>
          <a:off x="19494500" y="6489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38</xdr:row>
      <xdr:rowOff>67327</xdr:rowOff>
    </xdr:from>
    <xdr:ext cx="249299" cy="259045"/>
    <xdr:sp macro="" textlink="">
      <xdr:nvSpPr>
        <xdr:cNvPr id="746" name="テキスト ボックス 745"/>
        <xdr:cNvSpPr txBox="1"/>
      </xdr:nvSpPr>
      <xdr:spPr>
        <a:xfrm>
          <a:off x="19420650" y="658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37</xdr:row>
      <xdr:rowOff>88900</xdr:rowOff>
    </xdr:from>
    <xdr:to>
      <xdr:col>98</xdr:col>
      <xdr:colOff>38100</xdr:colOff>
      <xdr:row>38</xdr:row>
      <xdr:rowOff>19050</xdr:rowOff>
    </xdr:to>
    <xdr:sp macro="" textlink="">
      <xdr:nvSpPr>
        <xdr:cNvPr id="747" name="フローチャート: 判断 746"/>
        <xdr:cNvSpPr/>
      </xdr:nvSpPr>
      <xdr:spPr>
        <a:xfrm>
          <a:off x="18605500" y="6432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36</xdr:row>
      <xdr:rowOff>35577</xdr:rowOff>
    </xdr:from>
    <xdr:ext cx="249299" cy="259045"/>
    <xdr:sp macro="" textlink="">
      <xdr:nvSpPr>
        <xdr:cNvPr id="748" name="テキスト ボックス 747"/>
        <xdr:cNvSpPr txBox="1"/>
      </xdr:nvSpPr>
      <xdr:spPr>
        <a:xfrm>
          <a:off x="18531650" y="620777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macro="" textlink="">
      <xdr:nvSpPr>
        <xdr:cNvPr id="749" name="テキスト ボックス 748"/>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macro="" textlink="">
      <xdr:nvSpPr>
        <xdr:cNvPr id="750" name="テキスト ボックス 749"/>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macro="" textlink="">
      <xdr:nvSpPr>
        <xdr:cNvPr id="751" name="テキスト ボックス 750"/>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macro="" textlink="">
      <xdr:nvSpPr>
        <xdr:cNvPr id="752" name="テキスト ボックス 751"/>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macro="" textlink="">
      <xdr:nvSpPr>
        <xdr:cNvPr id="753" name="テキスト ボックス 752"/>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37</xdr:row>
      <xdr:rowOff>146050</xdr:rowOff>
    </xdr:from>
    <xdr:to>
      <xdr:col>116</xdr:col>
      <xdr:colOff>114300</xdr:colOff>
      <xdr:row>38</xdr:row>
      <xdr:rowOff>76200</xdr:rowOff>
    </xdr:to>
    <xdr:sp macro="" textlink="">
      <xdr:nvSpPr>
        <xdr:cNvPr id="754" name="楕円 753"/>
        <xdr:cNvSpPr/>
      </xdr:nvSpPr>
      <xdr:spPr>
        <a:xfrm>
          <a:off x="22110700" y="6489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37</xdr:row>
      <xdr:rowOff>124477</xdr:rowOff>
    </xdr:from>
    <xdr:ext cx="249299" cy="259045"/>
    <xdr:sp macro="" textlink="">
      <xdr:nvSpPr>
        <xdr:cNvPr id="755" name="投資及び出資金該当値テキスト"/>
        <xdr:cNvSpPr txBox="1"/>
      </xdr:nvSpPr>
      <xdr:spPr>
        <a:xfrm>
          <a:off x="22212300" y="6468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37</xdr:row>
      <xdr:rowOff>146050</xdr:rowOff>
    </xdr:from>
    <xdr:to>
      <xdr:col>112</xdr:col>
      <xdr:colOff>38100</xdr:colOff>
      <xdr:row>38</xdr:row>
      <xdr:rowOff>76200</xdr:rowOff>
    </xdr:to>
    <xdr:sp macro="" textlink="">
      <xdr:nvSpPr>
        <xdr:cNvPr id="756" name="楕円 755"/>
        <xdr:cNvSpPr/>
      </xdr:nvSpPr>
      <xdr:spPr>
        <a:xfrm>
          <a:off x="21272500" y="6489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38</xdr:row>
      <xdr:rowOff>67327</xdr:rowOff>
    </xdr:from>
    <xdr:ext cx="249299" cy="259045"/>
    <xdr:sp macro="" textlink="">
      <xdr:nvSpPr>
        <xdr:cNvPr id="757" name="テキスト ボックス 756"/>
        <xdr:cNvSpPr txBox="1"/>
      </xdr:nvSpPr>
      <xdr:spPr>
        <a:xfrm>
          <a:off x="21198650" y="658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37</xdr:row>
      <xdr:rowOff>146050</xdr:rowOff>
    </xdr:from>
    <xdr:to>
      <xdr:col>107</xdr:col>
      <xdr:colOff>101600</xdr:colOff>
      <xdr:row>38</xdr:row>
      <xdr:rowOff>76200</xdr:rowOff>
    </xdr:to>
    <xdr:sp macro="" textlink="">
      <xdr:nvSpPr>
        <xdr:cNvPr id="758" name="楕円 757"/>
        <xdr:cNvSpPr/>
      </xdr:nvSpPr>
      <xdr:spPr>
        <a:xfrm>
          <a:off x="20383500" y="6489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38</xdr:row>
      <xdr:rowOff>67327</xdr:rowOff>
    </xdr:from>
    <xdr:ext cx="249299" cy="259045"/>
    <xdr:sp macro="" textlink="">
      <xdr:nvSpPr>
        <xdr:cNvPr id="759" name="テキスト ボックス 758"/>
        <xdr:cNvSpPr txBox="1"/>
      </xdr:nvSpPr>
      <xdr:spPr>
        <a:xfrm>
          <a:off x="20309650" y="658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37</xdr:row>
      <xdr:rowOff>146050</xdr:rowOff>
    </xdr:from>
    <xdr:to>
      <xdr:col>102</xdr:col>
      <xdr:colOff>165100</xdr:colOff>
      <xdr:row>38</xdr:row>
      <xdr:rowOff>76200</xdr:rowOff>
    </xdr:to>
    <xdr:sp macro="" textlink="">
      <xdr:nvSpPr>
        <xdr:cNvPr id="760" name="楕円 759"/>
        <xdr:cNvSpPr/>
      </xdr:nvSpPr>
      <xdr:spPr>
        <a:xfrm>
          <a:off x="19494500" y="6489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36</xdr:row>
      <xdr:rowOff>92727</xdr:rowOff>
    </xdr:from>
    <xdr:ext cx="249299" cy="259045"/>
    <xdr:sp macro="" textlink="">
      <xdr:nvSpPr>
        <xdr:cNvPr id="761" name="テキスト ボックス 760"/>
        <xdr:cNvSpPr txBox="1"/>
      </xdr:nvSpPr>
      <xdr:spPr>
        <a:xfrm>
          <a:off x="19420650" y="6264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37</xdr:row>
      <xdr:rowOff>146050</xdr:rowOff>
    </xdr:from>
    <xdr:to>
      <xdr:col>98</xdr:col>
      <xdr:colOff>38100</xdr:colOff>
      <xdr:row>38</xdr:row>
      <xdr:rowOff>76200</xdr:rowOff>
    </xdr:to>
    <xdr:sp macro="" textlink="">
      <xdr:nvSpPr>
        <xdr:cNvPr id="762" name="楕円 761"/>
        <xdr:cNvSpPr/>
      </xdr:nvSpPr>
      <xdr:spPr>
        <a:xfrm>
          <a:off x="18605500" y="6489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38</xdr:row>
      <xdr:rowOff>67327</xdr:rowOff>
    </xdr:from>
    <xdr:ext cx="249299" cy="259045"/>
    <xdr:sp macro="" textlink="">
      <xdr:nvSpPr>
        <xdr:cNvPr id="763" name="テキスト ボックス 762"/>
        <xdr:cNvSpPr txBox="1"/>
      </xdr:nvSpPr>
      <xdr:spPr>
        <a:xfrm>
          <a:off x="18531650" y="658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macro="" textlink="">
      <xdr:nvSpPr>
        <xdr:cNvPr id="764" name="正方形/長方形 763"/>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貸付金</a:t>
          </a:r>
        </a:p>
      </xdr:txBody>
    </xdr:sp>
    <xdr:clientData/>
  </xdr:twoCellAnchor>
  <xdr:twoCellAnchor>
    <xdr:from>
      <xdr:col>96</xdr:col>
      <xdr:colOff>127000</xdr:colOff>
      <xdr:row>45</xdr:row>
      <xdr:rowOff>57150</xdr:rowOff>
    </xdr:from>
    <xdr:to>
      <xdr:col>104</xdr:col>
      <xdr:colOff>127000</xdr:colOff>
      <xdr:row>46</xdr:row>
      <xdr:rowOff>139700</xdr:rowOff>
    </xdr:to>
    <xdr:sp macro="" textlink="">
      <xdr:nvSpPr>
        <xdr:cNvPr id="765" name="正方形/長方形 764"/>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macro="" textlink="">
      <xdr:nvSpPr>
        <xdr:cNvPr id="766" name="正方形/長方形 765"/>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macro="" textlink="">
      <xdr:nvSpPr>
        <xdr:cNvPr id="767" name="正方形/長方形 766"/>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macro="" textlink="">
      <xdr:nvSpPr>
        <xdr:cNvPr id="768" name="正方形/長方形 767"/>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12,920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macro="" textlink="">
      <xdr:nvSpPr>
        <xdr:cNvPr id="769" name="正方形/長方形 768"/>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macro="" textlink="">
      <xdr:nvSpPr>
        <xdr:cNvPr id="770" name="正方形/長方形 769"/>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1,682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macro="" textlink="">
      <xdr:nvSpPr>
        <xdr:cNvPr id="771" name="正方形/長方形 770"/>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macro="" textlink="">
      <xdr:nvSpPr>
        <xdr:cNvPr id="772" name="テキスト ボックス 771"/>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73" name="直線コネクタ 772"/>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58</xdr:row>
      <xdr:rowOff>139700</xdr:rowOff>
    </xdr:from>
    <xdr:to>
      <xdr:col>120</xdr:col>
      <xdr:colOff>114300</xdr:colOff>
      <xdr:row>58</xdr:row>
      <xdr:rowOff>139700</xdr:rowOff>
    </xdr:to>
    <xdr:cxnSp macro="">
      <xdr:nvCxnSpPr>
        <xdr:cNvPr id="774" name="直線コネクタ 773"/>
        <xdr:cNvCxnSpPr/>
      </xdr:nvCxnSpPr>
      <xdr:spPr>
        <a:xfrm>
          <a:off x="18288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57</xdr:row>
      <xdr:rowOff>168927</xdr:rowOff>
    </xdr:from>
    <xdr:ext cx="248786" cy="259045"/>
    <xdr:sp macro="" textlink="">
      <xdr:nvSpPr>
        <xdr:cNvPr id="775" name="テキスト ボックス 774"/>
        <xdr:cNvSpPr txBox="1"/>
      </xdr:nvSpPr>
      <xdr:spPr>
        <a:xfrm>
          <a:off x="18039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56</xdr:row>
      <xdr:rowOff>25400</xdr:rowOff>
    </xdr:from>
    <xdr:to>
      <xdr:col>120</xdr:col>
      <xdr:colOff>114300</xdr:colOff>
      <xdr:row>56</xdr:row>
      <xdr:rowOff>25400</xdr:rowOff>
    </xdr:to>
    <xdr:cxnSp macro="">
      <xdr:nvCxnSpPr>
        <xdr:cNvPr id="776" name="直線コネクタ 775"/>
        <xdr:cNvCxnSpPr/>
      </xdr:nvCxnSpPr>
      <xdr:spPr>
        <a:xfrm>
          <a:off x="18288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55</xdr:row>
      <xdr:rowOff>54627</xdr:rowOff>
    </xdr:from>
    <xdr:ext cx="467179" cy="259045"/>
    <xdr:sp macro="" textlink="">
      <xdr:nvSpPr>
        <xdr:cNvPr id="777" name="テキスト ボックス 776"/>
        <xdr:cNvSpPr txBox="1"/>
      </xdr:nvSpPr>
      <xdr:spPr>
        <a:xfrm>
          <a:off x="17820821" y="9484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53</xdr:row>
      <xdr:rowOff>82550</xdr:rowOff>
    </xdr:from>
    <xdr:to>
      <xdr:col>120</xdr:col>
      <xdr:colOff>114300</xdr:colOff>
      <xdr:row>53</xdr:row>
      <xdr:rowOff>82550</xdr:rowOff>
    </xdr:to>
    <xdr:cxnSp macro="">
      <xdr:nvCxnSpPr>
        <xdr:cNvPr id="778" name="直線コネクタ 777"/>
        <xdr:cNvCxnSpPr/>
      </xdr:nvCxnSpPr>
      <xdr:spPr>
        <a:xfrm>
          <a:off x="18288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52</xdr:row>
      <xdr:rowOff>111777</xdr:rowOff>
    </xdr:from>
    <xdr:ext cx="531299" cy="259045"/>
    <xdr:sp macro="" textlink="">
      <xdr:nvSpPr>
        <xdr:cNvPr id="779" name="テキスト ボックス 778"/>
        <xdr:cNvSpPr txBox="1"/>
      </xdr:nvSpPr>
      <xdr:spPr>
        <a:xfrm>
          <a:off x="17756701" y="9027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50</xdr:row>
      <xdr:rowOff>139700</xdr:rowOff>
    </xdr:from>
    <xdr:to>
      <xdr:col>120</xdr:col>
      <xdr:colOff>114300</xdr:colOff>
      <xdr:row>50</xdr:row>
      <xdr:rowOff>139700</xdr:rowOff>
    </xdr:to>
    <xdr:cxnSp macro="">
      <xdr:nvCxnSpPr>
        <xdr:cNvPr id="780" name="直線コネクタ 779"/>
        <xdr:cNvCxnSpPr/>
      </xdr:nvCxnSpPr>
      <xdr:spPr>
        <a:xfrm>
          <a:off x="18288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49</xdr:row>
      <xdr:rowOff>168927</xdr:rowOff>
    </xdr:from>
    <xdr:ext cx="531299" cy="259045"/>
    <xdr:sp macro="" textlink="">
      <xdr:nvSpPr>
        <xdr:cNvPr id="781" name="テキスト ボックス 780"/>
        <xdr:cNvSpPr txBox="1"/>
      </xdr:nvSpPr>
      <xdr:spPr>
        <a:xfrm>
          <a:off x="17756701" y="8569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782" name="直線コネクタ 781"/>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47</xdr:row>
      <xdr:rowOff>54627</xdr:rowOff>
    </xdr:from>
    <xdr:ext cx="531299" cy="259045"/>
    <xdr:sp macro="" textlink="">
      <xdr:nvSpPr>
        <xdr:cNvPr id="783" name="テキスト ボックス 782"/>
        <xdr:cNvSpPr txBox="1"/>
      </xdr:nvSpPr>
      <xdr:spPr>
        <a:xfrm>
          <a:off x="17756701" y="811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macro="" textlink="">
      <xdr:nvSpPr>
        <xdr:cNvPr id="784" name="貸付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50</xdr:row>
      <xdr:rowOff>47711</xdr:rowOff>
    </xdr:from>
    <xdr:to>
      <xdr:col>116</xdr:col>
      <xdr:colOff>62864</xdr:colOff>
      <xdr:row>58</xdr:row>
      <xdr:rowOff>139334</xdr:rowOff>
    </xdr:to>
    <xdr:cxnSp macro="">
      <xdr:nvCxnSpPr>
        <xdr:cNvPr id="785" name="直線コネクタ 784"/>
        <xdr:cNvCxnSpPr/>
      </xdr:nvCxnSpPr>
      <xdr:spPr>
        <a:xfrm flipV="1">
          <a:off x="22159595" y="8620211"/>
          <a:ext cx="1269" cy="146322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58</xdr:row>
      <xdr:rowOff>143161</xdr:rowOff>
    </xdr:from>
    <xdr:ext cx="249299" cy="259045"/>
    <xdr:sp macro="" textlink="">
      <xdr:nvSpPr>
        <xdr:cNvPr id="786" name="貸付金最小値テキスト"/>
        <xdr:cNvSpPr txBox="1"/>
      </xdr:nvSpPr>
      <xdr:spPr>
        <a:xfrm>
          <a:off x="22212300" y="10087261"/>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58</xdr:row>
      <xdr:rowOff>139334</xdr:rowOff>
    </xdr:from>
    <xdr:to>
      <xdr:col>116</xdr:col>
      <xdr:colOff>152400</xdr:colOff>
      <xdr:row>58</xdr:row>
      <xdr:rowOff>139334</xdr:rowOff>
    </xdr:to>
    <xdr:cxnSp macro="">
      <xdr:nvCxnSpPr>
        <xdr:cNvPr id="787" name="直線コネクタ 786"/>
        <xdr:cNvCxnSpPr/>
      </xdr:nvCxnSpPr>
      <xdr:spPr>
        <a:xfrm>
          <a:off x="22072600" y="1008343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48</xdr:row>
      <xdr:rowOff>165838</xdr:rowOff>
    </xdr:from>
    <xdr:ext cx="534377" cy="259045"/>
    <xdr:sp macro="" textlink="">
      <xdr:nvSpPr>
        <xdr:cNvPr id="788" name="貸付金最大値テキスト"/>
        <xdr:cNvSpPr txBox="1"/>
      </xdr:nvSpPr>
      <xdr:spPr>
        <a:xfrm>
          <a:off x="22212300" y="839543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16,006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50</xdr:row>
      <xdr:rowOff>47711</xdr:rowOff>
    </xdr:from>
    <xdr:to>
      <xdr:col>116</xdr:col>
      <xdr:colOff>152400</xdr:colOff>
      <xdr:row>50</xdr:row>
      <xdr:rowOff>47711</xdr:rowOff>
    </xdr:to>
    <xdr:cxnSp macro="">
      <xdr:nvCxnSpPr>
        <xdr:cNvPr id="789" name="直線コネクタ 788"/>
        <xdr:cNvCxnSpPr/>
      </xdr:nvCxnSpPr>
      <xdr:spPr>
        <a:xfrm>
          <a:off x="22072600" y="862021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57</xdr:row>
      <xdr:rowOff>55758</xdr:rowOff>
    </xdr:from>
    <xdr:to>
      <xdr:col>116</xdr:col>
      <xdr:colOff>63500</xdr:colOff>
      <xdr:row>57</xdr:row>
      <xdr:rowOff>122235</xdr:rowOff>
    </xdr:to>
    <xdr:cxnSp macro="">
      <xdr:nvCxnSpPr>
        <xdr:cNvPr id="790" name="直線コネクタ 789"/>
        <xdr:cNvCxnSpPr/>
      </xdr:nvCxnSpPr>
      <xdr:spPr>
        <a:xfrm flipV="1">
          <a:off x="21323300" y="9828408"/>
          <a:ext cx="838200" cy="6647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57</xdr:row>
      <xdr:rowOff>26545</xdr:rowOff>
    </xdr:from>
    <xdr:ext cx="469744" cy="259045"/>
    <xdr:sp macro="" textlink="">
      <xdr:nvSpPr>
        <xdr:cNvPr id="791" name="貸付金平均値テキスト"/>
        <xdr:cNvSpPr txBox="1"/>
      </xdr:nvSpPr>
      <xdr:spPr>
        <a:xfrm>
          <a:off x="22212300" y="979919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2,321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57</xdr:row>
      <xdr:rowOff>48118</xdr:rowOff>
    </xdr:from>
    <xdr:to>
      <xdr:col>116</xdr:col>
      <xdr:colOff>114300</xdr:colOff>
      <xdr:row>57</xdr:row>
      <xdr:rowOff>149718</xdr:rowOff>
    </xdr:to>
    <xdr:sp macro="" textlink="">
      <xdr:nvSpPr>
        <xdr:cNvPr id="792" name="フローチャート: 判断 791"/>
        <xdr:cNvSpPr/>
      </xdr:nvSpPr>
      <xdr:spPr>
        <a:xfrm>
          <a:off x="22110700" y="982076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57</xdr:row>
      <xdr:rowOff>111537</xdr:rowOff>
    </xdr:from>
    <xdr:to>
      <xdr:col>111</xdr:col>
      <xdr:colOff>177800</xdr:colOff>
      <xdr:row>57</xdr:row>
      <xdr:rowOff>122235</xdr:rowOff>
    </xdr:to>
    <xdr:cxnSp macro="">
      <xdr:nvCxnSpPr>
        <xdr:cNvPr id="793" name="直線コネクタ 792"/>
        <xdr:cNvCxnSpPr/>
      </xdr:nvCxnSpPr>
      <xdr:spPr>
        <a:xfrm>
          <a:off x="20434300" y="9884187"/>
          <a:ext cx="889000" cy="106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57</xdr:row>
      <xdr:rowOff>15748</xdr:rowOff>
    </xdr:from>
    <xdr:to>
      <xdr:col>112</xdr:col>
      <xdr:colOff>38100</xdr:colOff>
      <xdr:row>57</xdr:row>
      <xdr:rowOff>117348</xdr:rowOff>
    </xdr:to>
    <xdr:sp macro="" textlink="">
      <xdr:nvSpPr>
        <xdr:cNvPr id="794" name="フローチャート: 判断 793"/>
        <xdr:cNvSpPr/>
      </xdr:nvSpPr>
      <xdr:spPr>
        <a:xfrm>
          <a:off x="21272500" y="97883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133428</xdr:colOff>
      <xdr:row>55</xdr:row>
      <xdr:rowOff>133875</xdr:rowOff>
    </xdr:from>
    <xdr:ext cx="469744" cy="259045"/>
    <xdr:sp macro="" textlink="">
      <xdr:nvSpPr>
        <xdr:cNvPr id="795" name="テキスト ボックス 794"/>
        <xdr:cNvSpPr txBox="1"/>
      </xdr:nvSpPr>
      <xdr:spPr>
        <a:xfrm>
          <a:off x="21088428" y="95636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2,675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57</xdr:row>
      <xdr:rowOff>111537</xdr:rowOff>
    </xdr:from>
    <xdr:to>
      <xdr:col>107</xdr:col>
      <xdr:colOff>50800</xdr:colOff>
      <xdr:row>57</xdr:row>
      <xdr:rowOff>134396</xdr:rowOff>
    </xdr:to>
    <xdr:cxnSp macro="">
      <xdr:nvCxnSpPr>
        <xdr:cNvPr id="796" name="直線コネクタ 795"/>
        <xdr:cNvCxnSpPr/>
      </xdr:nvCxnSpPr>
      <xdr:spPr>
        <a:xfrm flipV="1">
          <a:off x="19545300" y="9884187"/>
          <a:ext cx="889000" cy="228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57</xdr:row>
      <xdr:rowOff>9530</xdr:rowOff>
    </xdr:from>
    <xdr:to>
      <xdr:col>107</xdr:col>
      <xdr:colOff>101600</xdr:colOff>
      <xdr:row>57</xdr:row>
      <xdr:rowOff>111130</xdr:rowOff>
    </xdr:to>
    <xdr:sp macro="" textlink="">
      <xdr:nvSpPr>
        <xdr:cNvPr id="797" name="フローチャート: 判断 796"/>
        <xdr:cNvSpPr/>
      </xdr:nvSpPr>
      <xdr:spPr>
        <a:xfrm>
          <a:off x="20383500" y="97821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6428</xdr:colOff>
      <xdr:row>55</xdr:row>
      <xdr:rowOff>127657</xdr:rowOff>
    </xdr:from>
    <xdr:ext cx="469744" cy="259045"/>
    <xdr:sp macro="" textlink="">
      <xdr:nvSpPr>
        <xdr:cNvPr id="798" name="テキスト ボックス 797"/>
        <xdr:cNvSpPr txBox="1"/>
      </xdr:nvSpPr>
      <xdr:spPr>
        <a:xfrm>
          <a:off x="20199428" y="95574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2,743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57</xdr:row>
      <xdr:rowOff>122875</xdr:rowOff>
    </xdr:from>
    <xdr:to>
      <xdr:col>102</xdr:col>
      <xdr:colOff>114300</xdr:colOff>
      <xdr:row>57</xdr:row>
      <xdr:rowOff>134396</xdr:rowOff>
    </xdr:to>
    <xdr:cxnSp macro="">
      <xdr:nvCxnSpPr>
        <xdr:cNvPr id="799" name="直線コネクタ 798"/>
        <xdr:cNvCxnSpPr/>
      </xdr:nvCxnSpPr>
      <xdr:spPr>
        <a:xfrm>
          <a:off x="18656300" y="9895525"/>
          <a:ext cx="889000" cy="115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57</xdr:row>
      <xdr:rowOff>72349</xdr:rowOff>
    </xdr:from>
    <xdr:to>
      <xdr:col>102</xdr:col>
      <xdr:colOff>165100</xdr:colOff>
      <xdr:row>58</xdr:row>
      <xdr:rowOff>2499</xdr:rowOff>
    </xdr:to>
    <xdr:sp macro="" textlink="">
      <xdr:nvSpPr>
        <xdr:cNvPr id="800" name="フローチャート: 判断 799"/>
        <xdr:cNvSpPr/>
      </xdr:nvSpPr>
      <xdr:spPr>
        <a:xfrm>
          <a:off x="19494500" y="98449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69928</xdr:colOff>
      <xdr:row>56</xdr:row>
      <xdr:rowOff>19026</xdr:rowOff>
    </xdr:from>
    <xdr:ext cx="469744" cy="259045"/>
    <xdr:sp macro="" textlink="">
      <xdr:nvSpPr>
        <xdr:cNvPr id="801" name="テキスト ボックス 800"/>
        <xdr:cNvSpPr txBox="1"/>
      </xdr:nvSpPr>
      <xdr:spPr>
        <a:xfrm>
          <a:off x="19310428" y="96202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57</xdr:row>
      <xdr:rowOff>58725</xdr:rowOff>
    </xdr:from>
    <xdr:to>
      <xdr:col>98</xdr:col>
      <xdr:colOff>38100</xdr:colOff>
      <xdr:row>57</xdr:row>
      <xdr:rowOff>160325</xdr:rowOff>
    </xdr:to>
    <xdr:sp macro="" textlink="">
      <xdr:nvSpPr>
        <xdr:cNvPr id="802" name="フローチャート: 判断 801"/>
        <xdr:cNvSpPr/>
      </xdr:nvSpPr>
      <xdr:spPr>
        <a:xfrm>
          <a:off x="18605500" y="98313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133428</xdr:colOff>
      <xdr:row>56</xdr:row>
      <xdr:rowOff>5402</xdr:rowOff>
    </xdr:from>
    <xdr:ext cx="469744" cy="259045"/>
    <xdr:sp macro="" textlink="">
      <xdr:nvSpPr>
        <xdr:cNvPr id="803" name="テキスト ボックス 802"/>
        <xdr:cNvSpPr txBox="1"/>
      </xdr:nvSpPr>
      <xdr:spPr>
        <a:xfrm>
          <a:off x="18421428" y="960660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2,205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macro="" textlink="">
      <xdr:nvSpPr>
        <xdr:cNvPr id="804" name="テキスト ボックス 803"/>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macro="" textlink="">
      <xdr:nvSpPr>
        <xdr:cNvPr id="805" name="テキスト ボックス 804"/>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macro="" textlink="">
      <xdr:nvSpPr>
        <xdr:cNvPr id="806" name="テキスト ボックス 805"/>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macro="" textlink="">
      <xdr:nvSpPr>
        <xdr:cNvPr id="807" name="テキスト ボックス 806"/>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macro="" textlink="">
      <xdr:nvSpPr>
        <xdr:cNvPr id="808" name="テキスト ボックス 807"/>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57</xdr:row>
      <xdr:rowOff>4958</xdr:rowOff>
    </xdr:from>
    <xdr:to>
      <xdr:col>116</xdr:col>
      <xdr:colOff>114300</xdr:colOff>
      <xdr:row>57</xdr:row>
      <xdr:rowOff>106558</xdr:rowOff>
    </xdr:to>
    <xdr:sp macro="" textlink="">
      <xdr:nvSpPr>
        <xdr:cNvPr id="809" name="楕円 808"/>
        <xdr:cNvSpPr/>
      </xdr:nvSpPr>
      <xdr:spPr>
        <a:xfrm>
          <a:off x="22110700" y="977760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56</xdr:row>
      <xdr:rowOff>27835</xdr:rowOff>
    </xdr:from>
    <xdr:ext cx="469744" cy="259045"/>
    <xdr:sp macro="" textlink="">
      <xdr:nvSpPr>
        <xdr:cNvPr id="810" name="貸付金該当値テキスト"/>
        <xdr:cNvSpPr txBox="1"/>
      </xdr:nvSpPr>
      <xdr:spPr>
        <a:xfrm>
          <a:off x="22212300" y="962903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2,793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57</xdr:row>
      <xdr:rowOff>71435</xdr:rowOff>
    </xdr:from>
    <xdr:to>
      <xdr:col>112</xdr:col>
      <xdr:colOff>38100</xdr:colOff>
      <xdr:row>58</xdr:row>
      <xdr:rowOff>1585</xdr:rowOff>
    </xdr:to>
    <xdr:sp macro="" textlink="">
      <xdr:nvSpPr>
        <xdr:cNvPr id="811" name="楕円 810"/>
        <xdr:cNvSpPr/>
      </xdr:nvSpPr>
      <xdr:spPr>
        <a:xfrm>
          <a:off x="21272500" y="98440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133428</xdr:colOff>
      <xdr:row>57</xdr:row>
      <xdr:rowOff>164162</xdr:rowOff>
    </xdr:from>
    <xdr:ext cx="469744" cy="259045"/>
    <xdr:sp macro="" textlink="">
      <xdr:nvSpPr>
        <xdr:cNvPr id="812" name="テキスト ボックス 811"/>
        <xdr:cNvSpPr txBox="1"/>
      </xdr:nvSpPr>
      <xdr:spPr>
        <a:xfrm>
          <a:off x="21088428" y="993681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2,066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57</xdr:row>
      <xdr:rowOff>60737</xdr:rowOff>
    </xdr:from>
    <xdr:to>
      <xdr:col>107</xdr:col>
      <xdr:colOff>101600</xdr:colOff>
      <xdr:row>57</xdr:row>
      <xdr:rowOff>162337</xdr:rowOff>
    </xdr:to>
    <xdr:sp macro="" textlink="">
      <xdr:nvSpPr>
        <xdr:cNvPr id="813" name="楕円 812"/>
        <xdr:cNvSpPr/>
      </xdr:nvSpPr>
      <xdr:spPr>
        <a:xfrm>
          <a:off x="20383500" y="98333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6428</xdr:colOff>
      <xdr:row>57</xdr:row>
      <xdr:rowOff>153464</xdr:rowOff>
    </xdr:from>
    <xdr:ext cx="469744" cy="259045"/>
    <xdr:sp macro="" textlink="">
      <xdr:nvSpPr>
        <xdr:cNvPr id="814" name="テキスト ボックス 813"/>
        <xdr:cNvSpPr txBox="1"/>
      </xdr:nvSpPr>
      <xdr:spPr>
        <a:xfrm>
          <a:off x="20199428" y="99261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2,183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57</xdr:row>
      <xdr:rowOff>83596</xdr:rowOff>
    </xdr:from>
    <xdr:to>
      <xdr:col>102</xdr:col>
      <xdr:colOff>165100</xdr:colOff>
      <xdr:row>58</xdr:row>
      <xdr:rowOff>13746</xdr:rowOff>
    </xdr:to>
    <xdr:sp macro="" textlink="">
      <xdr:nvSpPr>
        <xdr:cNvPr id="815" name="楕円 814"/>
        <xdr:cNvSpPr/>
      </xdr:nvSpPr>
      <xdr:spPr>
        <a:xfrm>
          <a:off x="19494500" y="98562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69928</xdr:colOff>
      <xdr:row>58</xdr:row>
      <xdr:rowOff>4873</xdr:rowOff>
    </xdr:from>
    <xdr:ext cx="469744" cy="259045"/>
    <xdr:sp macro="" textlink="">
      <xdr:nvSpPr>
        <xdr:cNvPr id="816" name="テキスト ボックス 815"/>
        <xdr:cNvSpPr txBox="1"/>
      </xdr:nvSpPr>
      <xdr:spPr>
        <a:xfrm>
          <a:off x="19310428" y="994897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1,933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57</xdr:row>
      <xdr:rowOff>72075</xdr:rowOff>
    </xdr:from>
    <xdr:to>
      <xdr:col>98</xdr:col>
      <xdr:colOff>38100</xdr:colOff>
      <xdr:row>58</xdr:row>
      <xdr:rowOff>2225</xdr:rowOff>
    </xdr:to>
    <xdr:sp macro="" textlink="">
      <xdr:nvSpPr>
        <xdr:cNvPr id="817" name="楕円 816"/>
        <xdr:cNvSpPr/>
      </xdr:nvSpPr>
      <xdr:spPr>
        <a:xfrm>
          <a:off x="18605500" y="98447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133428</xdr:colOff>
      <xdr:row>57</xdr:row>
      <xdr:rowOff>164802</xdr:rowOff>
    </xdr:from>
    <xdr:ext cx="469744" cy="259045"/>
    <xdr:sp macro="" textlink="">
      <xdr:nvSpPr>
        <xdr:cNvPr id="818" name="テキスト ボックス 817"/>
        <xdr:cNvSpPr txBox="1"/>
      </xdr:nvSpPr>
      <xdr:spPr>
        <a:xfrm>
          <a:off x="18421428" y="993745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2,059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63</xdr:row>
      <xdr:rowOff>57150</xdr:rowOff>
    </xdr:from>
    <xdr:to>
      <xdr:col>120</xdr:col>
      <xdr:colOff>114300</xdr:colOff>
      <xdr:row>65</xdr:row>
      <xdr:rowOff>31750</xdr:rowOff>
    </xdr:to>
    <xdr:sp macro="" textlink="">
      <xdr:nvSpPr>
        <xdr:cNvPr id="819" name="正方形/長方形 818"/>
        <xdr:cNvSpPr/>
      </xdr:nvSpPr>
      <xdr:spPr>
        <a:xfrm>
          <a:off x="18288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繰出金</a:t>
          </a:r>
        </a:p>
      </xdr:txBody>
    </xdr:sp>
    <xdr:clientData/>
  </xdr:twoCellAnchor>
  <xdr:twoCellAnchor>
    <xdr:from>
      <xdr:col>96</xdr:col>
      <xdr:colOff>127000</xdr:colOff>
      <xdr:row>65</xdr:row>
      <xdr:rowOff>57150</xdr:rowOff>
    </xdr:from>
    <xdr:to>
      <xdr:col>104</xdr:col>
      <xdr:colOff>127000</xdr:colOff>
      <xdr:row>66</xdr:row>
      <xdr:rowOff>139700</xdr:rowOff>
    </xdr:to>
    <xdr:sp macro="" textlink="">
      <xdr:nvSpPr>
        <xdr:cNvPr id="820" name="正方形/長方形 819"/>
        <xdr:cNvSpPr/>
      </xdr:nvSpPr>
      <xdr:spPr>
        <a:xfrm>
          <a:off x="1841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66</xdr:row>
      <xdr:rowOff>88900</xdr:rowOff>
    </xdr:from>
    <xdr:to>
      <xdr:col>104</xdr:col>
      <xdr:colOff>127000</xdr:colOff>
      <xdr:row>68</xdr:row>
      <xdr:rowOff>0</xdr:rowOff>
    </xdr:to>
    <xdr:sp macro="" textlink="">
      <xdr:nvSpPr>
        <xdr:cNvPr id="821" name="正方形/長方形 820"/>
        <xdr:cNvSpPr/>
      </xdr:nvSpPr>
      <xdr:spPr>
        <a:xfrm>
          <a:off x="1841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65</xdr:row>
      <xdr:rowOff>57150</xdr:rowOff>
    </xdr:from>
    <xdr:to>
      <xdr:col>110</xdr:col>
      <xdr:colOff>0</xdr:colOff>
      <xdr:row>66</xdr:row>
      <xdr:rowOff>139700</xdr:rowOff>
    </xdr:to>
    <xdr:sp macro="" textlink="">
      <xdr:nvSpPr>
        <xdr:cNvPr id="822" name="正方形/長方形 821"/>
        <xdr:cNvSpPr/>
      </xdr:nvSpPr>
      <xdr:spPr>
        <a:xfrm>
          <a:off x="194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66</xdr:row>
      <xdr:rowOff>88900</xdr:rowOff>
    </xdr:from>
    <xdr:to>
      <xdr:col>110</xdr:col>
      <xdr:colOff>0</xdr:colOff>
      <xdr:row>68</xdr:row>
      <xdr:rowOff>0</xdr:rowOff>
    </xdr:to>
    <xdr:sp macro="" textlink="">
      <xdr:nvSpPr>
        <xdr:cNvPr id="823" name="正方形/長方形 822"/>
        <xdr:cNvSpPr/>
      </xdr:nvSpPr>
      <xdr:spPr>
        <a:xfrm>
          <a:off x="194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38,257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65</xdr:row>
      <xdr:rowOff>57150</xdr:rowOff>
    </xdr:from>
    <xdr:to>
      <xdr:col>116</xdr:col>
      <xdr:colOff>0</xdr:colOff>
      <xdr:row>66</xdr:row>
      <xdr:rowOff>139700</xdr:rowOff>
    </xdr:to>
    <xdr:sp macro="" textlink="">
      <xdr:nvSpPr>
        <xdr:cNvPr id="824" name="正方形/長方形 823"/>
        <xdr:cNvSpPr/>
      </xdr:nvSpPr>
      <xdr:spPr>
        <a:xfrm>
          <a:off x="20574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66</xdr:row>
      <xdr:rowOff>88900</xdr:rowOff>
    </xdr:from>
    <xdr:to>
      <xdr:col>116</xdr:col>
      <xdr:colOff>0</xdr:colOff>
      <xdr:row>68</xdr:row>
      <xdr:rowOff>0</xdr:rowOff>
    </xdr:to>
    <xdr:sp macro="" textlink="">
      <xdr:nvSpPr>
        <xdr:cNvPr id="825" name="正方形/長方形 824"/>
        <xdr:cNvSpPr/>
      </xdr:nvSpPr>
      <xdr:spPr>
        <a:xfrm>
          <a:off x="20574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33,587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68</xdr:row>
      <xdr:rowOff>25400</xdr:rowOff>
    </xdr:from>
    <xdr:to>
      <xdr:col>120</xdr:col>
      <xdr:colOff>114300</xdr:colOff>
      <xdr:row>81</xdr:row>
      <xdr:rowOff>82550</xdr:rowOff>
    </xdr:to>
    <xdr:sp macro="" textlink="">
      <xdr:nvSpPr>
        <xdr:cNvPr id="826" name="正方形/長方形 825"/>
        <xdr:cNvSpPr/>
      </xdr:nvSpPr>
      <xdr:spPr>
        <a:xfrm>
          <a:off x="18288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67</xdr:row>
      <xdr:rowOff>6350</xdr:rowOff>
    </xdr:from>
    <xdr:ext cx="349839" cy="225703"/>
    <xdr:sp macro="" textlink="">
      <xdr:nvSpPr>
        <xdr:cNvPr id="827" name="テキスト ボックス 826"/>
        <xdr:cNvSpPr txBox="1"/>
      </xdr:nvSpPr>
      <xdr:spPr>
        <a:xfrm>
          <a:off x="18249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81</xdr:row>
      <xdr:rowOff>82550</xdr:rowOff>
    </xdr:from>
    <xdr:to>
      <xdr:col>120</xdr:col>
      <xdr:colOff>114300</xdr:colOff>
      <xdr:row>81</xdr:row>
      <xdr:rowOff>82550</xdr:rowOff>
    </xdr:to>
    <xdr:cxnSp macro="">
      <xdr:nvCxnSpPr>
        <xdr:cNvPr id="828" name="直線コネクタ 827"/>
        <xdr:cNvCxnSpPr/>
      </xdr:nvCxnSpPr>
      <xdr:spPr>
        <a:xfrm>
          <a:off x="18288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80</xdr:row>
      <xdr:rowOff>111777</xdr:rowOff>
    </xdr:from>
    <xdr:ext cx="531299" cy="259045"/>
    <xdr:sp macro="" textlink="">
      <xdr:nvSpPr>
        <xdr:cNvPr id="829" name="テキスト ボックス 828"/>
        <xdr:cNvSpPr txBox="1"/>
      </xdr:nvSpPr>
      <xdr:spPr>
        <a:xfrm>
          <a:off x="17756701" y="1382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79</xdr:row>
      <xdr:rowOff>44450</xdr:rowOff>
    </xdr:from>
    <xdr:to>
      <xdr:col>120</xdr:col>
      <xdr:colOff>114300</xdr:colOff>
      <xdr:row>79</xdr:row>
      <xdr:rowOff>44450</xdr:rowOff>
    </xdr:to>
    <xdr:cxnSp macro="">
      <xdr:nvCxnSpPr>
        <xdr:cNvPr id="830" name="直線コネクタ 829"/>
        <xdr:cNvCxnSpPr/>
      </xdr:nvCxnSpPr>
      <xdr:spPr>
        <a:xfrm>
          <a:off x="18288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78</xdr:row>
      <xdr:rowOff>73677</xdr:rowOff>
    </xdr:from>
    <xdr:ext cx="531299" cy="259045"/>
    <xdr:sp macro="" textlink="">
      <xdr:nvSpPr>
        <xdr:cNvPr id="831" name="テキスト ボックス 830"/>
        <xdr:cNvSpPr txBox="1"/>
      </xdr:nvSpPr>
      <xdr:spPr>
        <a:xfrm>
          <a:off x="17756701" y="1344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77</xdr:row>
      <xdr:rowOff>6350</xdr:rowOff>
    </xdr:from>
    <xdr:to>
      <xdr:col>120</xdr:col>
      <xdr:colOff>114300</xdr:colOff>
      <xdr:row>77</xdr:row>
      <xdr:rowOff>6350</xdr:rowOff>
    </xdr:to>
    <xdr:cxnSp macro="">
      <xdr:nvCxnSpPr>
        <xdr:cNvPr id="832" name="直線コネクタ 831"/>
        <xdr:cNvCxnSpPr/>
      </xdr:nvCxnSpPr>
      <xdr:spPr>
        <a:xfrm>
          <a:off x="18288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76</xdr:row>
      <xdr:rowOff>35577</xdr:rowOff>
    </xdr:from>
    <xdr:ext cx="531299" cy="259045"/>
    <xdr:sp macro="" textlink="">
      <xdr:nvSpPr>
        <xdr:cNvPr id="833" name="テキスト ボックス 832"/>
        <xdr:cNvSpPr txBox="1"/>
      </xdr:nvSpPr>
      <xdr:spPr>
        <a:xfrm>
          <a:off x="17756701" y="1306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74</xdr:row>
      <xdr:rowOff>139700</xdr:rowOff>
    </xdr:from>
    <xdr:to>
      <xdr:col>120</xdr:col>
      <xdr:colOff>114300</xdr:colOff>
      <xdr:row>74</xdr:row>
      <xdr:rowOff>139700</xdr:rowOff>
    </xdr:to>
    <xdr:cxnSp macro="">
      <xdr:nvCxnSpPr>
        <xdr:cNvPr id="834" name="直線コネクタ 833"/>
        <xdr:cNvCxnSpPr/>
      </xdr:nvCxnSpPr>
      <xdr:spPr>
        <a:xfrm>
          <a:off x="18288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73</xdr:row>
      <xdr:rowOff>168927</xdr:rowOff>
    </xdr:from>
    <xdr:ext cx="531299" cy="259045"/>
    <xdr:sp macro="" textlink="">
      <xdr:nvSpPr>
        <xdr:cNvPr id="835" name="テキスト ボックス 834"/>
        <xdr:cNvSpPr txBox="1"/>
      </xdr:nvSpPr>
      <xdr:spPr>
        <a:xfrm>
          <a:off x="17756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72</xdr:row>
      <xdr:rowOff>101600</xdr:rowOff>
    </xdr:from>
    <xdr:to>
      <xdr:col>120</xdr:col>
      <xdr:colOff>114300</xdr:colOff>
      <xdr:row>72</xdr:row>
      <xdr:rowOff>101600</xdr:rowOff>
    </xdr:to>
    <xdr:cxnSp macro="">
      <xdr:nvCxnSpPr>
        <xdr:cNvPr id="836" name="直線コネクタ 835"/>
        <xdr:cNvCxnSpPr/>
      </xdr:nvCxnSpPr>
      <xdr:spPr>
        <a:xfrm>
          <a:off x="18288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71</xdr:row>
      <xdr:rowOff>130827</xdr:rowOff>
    </xdr:from>
    <xdr:ext cx="531299" cy="259045"/>
    <xdr:sp macro="" textlink="">
      <xdr:nvSpPr>
        <xdr:cNvPr id="837" name="テキスト ボックス 836"/>
        <xdr:cNvSpPr txBox="1"/>
      </xdr:nvSpPr>
      <xdr:spPr>
        <a:xfrm>
          <a:off x="17756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70</xdr:row>
      <xdr:rowOff>63500</xdr:rowOff>
    </xdr:from>
    <xdr:to>
      <xdr:col>120</xdr:col>
      <xdr:colOff>114300</xdr:colOff>
      <xdr:row>70</xdr:row>
      <xdr:rowOff>63500</xdr:rowOff>
    </xdr:to>
    <xdr:cxnSp macro="">
      <xdr:nvCxnSpPr>
        <xdr:cNvPr id="838" name="直線コネクタ 837"/>
        <xdr:cNvCxnSpPr/>
      </xdr:nvCxnSpPr>
      <xdr:spPr>
        <a:xfrm>
          <a:off x="18288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69</xdr:row>
      <xdr:rowOff>92727</xdr:rowOff>
    </xdr:from>
    <xdr:ext cx="531299" cy="259045"/>
    <xdr:sp macro="" textlink="">
      <xdr:nvSpPr>
        <xdr:cNvPr id="839" name="テキスト ボックス 838"/>
        <xdr:cNvSpPr txBox="1"/>
      </xdr:nvSpPr>
      <xdr:spPr>
        <a:xfrm>
          <a:off x="17756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68</xdr:row>
      <xdr:rowOff>25400</xdr:rowOff>
    </xdr:to>
    <xdr:cxnSp macro="">
      <xdr:nvCxnSpPr>
        <xdr:cNvPr id="840" name="直線コネクタ 839"/>
        <xdr:cNvCxnSpPr/>
      </xdr:nvCxnSpPr>
      <xdr:spPr>
        <a:xfrm>
          <a:off x="18288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67</xdr:row>
      <xdr:rowOff>54627</xdr:rowOff>
    </xdr:from>
    <xdr:ext cx="531299" cy="259045"/>
    <xdr:sp macro="" textlink="">
      <xdr:nvSpPr>
        <xdr:cNvPr id="841" name="テキスト ボックス 840"/>
        <xdr:cNvSpPr txBox="1"/>
      </xdr:nvSpPr>
      <xdr:spPr>
        <a:xfrm>
          <a:off x="17756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81</xdr:row>
      <xdr:rowOff>82550</xdr:rowOff>
    </xdr:to>
    <xdr:sp macro="" textlink="">
      <xdr:nvSpPr>
        <xdr:cNvPr id="842" name="繰出金グラフ枠"/>
        <xdr:cNvSpPr/>
      </xdr:nvSpPr>
      <xdr:spPr>
        <a:xfrm>
          <a:off x="18288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69</xdr:row>
      <xdr:rowOff>160731</xdr:rowOff>
    </xdr:from>
    <xdr:to>
      <xdr:col>116</xdr:col>
      <xdr:colOff>62864</xdr:colOff>
      <xdr:row>77</xdr:row>
      <xdr:rowOff>142063</xdr:rowOff>
    </xdr:to>
    <xdr:cxnSp macro="">
      <xdr:nvCxnSpPr>
        <xdr:cNvPr id="843" name="直線コネクタ 842"/>
        <xdr:cNvCxnSpPr/>
      </xdr:nvCxnSpPr>
      <xdr:spPr>
        <a:xfrm flipV="1">
          <a:off x="22159595" y="11990781"/>
          <a:ext cx="1269" cy="135293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77</xdr:row>
      <xdr:rowOff>145890</xdr:rowOff>
    </xdr:from>
    <xdr:ext cx="534377" cy="259045"/>
    <xdr:sp macro="" textlink="">
      <xdr:nvSpPr>
        <xdr:cNvPr id="844" name="繰出金最小値テキスト"/>
        <xdr:cNvSpPr txBox="1"/>
      </xdr:nvSpPr>
      <xdr:spPr>
        <a:xfrm>
          <a:off x="22212300" y="1334754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28,219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77</xdr:row>
      <xdr:rowOff>142063</xdr:rowOff>
    </xdr:from>
    <xdr:to>
      <xdr:col>116</xdr:col>
      <xdr:colOff>152400</xdr:colOff>
      <xdr:row>77</xdr:row>
      <xdr:rowOff>142063</xdr:rowOff>
    </xdr:to>
    <xdr:cxnSp macro="">
      <xdr:nvCxnSpPr>
        <xdr:cNvPr id="845" name="直線コネクタ 844"/>
        <xdr:cNvCxnSpPr/>
      </xdr:nvCxnSpPr>
      <xdr:spPr>
        <a:xfrm>
          <a:off x="22072600" y="1334371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68</xdr:row>
      <xdr:rowOff>107408</xdr:rowOff>
    </xdr:from>
    <xdr:ext cx="534377" cy="259045"/>
    <xdr:sp macro="" textlink="">
      <xdr:nvSpPr>
        <xdr:cNvPr id="846" name="繰出金最大値テキスト"/>
        <xdr:cNvSpPr txBox="1"/>
      </xdr:nvSpPr>
      <xdr:spPr>
        <a:xfrm>
          <a:off x="22212300" y="1176600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45,974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69</xdr:row>
      <xdr:rowOff>160731</xdr:rowOff>
    </xdr:from>
    <xdr:to>
      <xdr:col>116</xdr:col>
      <xdr:colOff>152400</xdr:colOff>
      <xdr:row>69</xdr:row>
      <xdr:rowOff>160731</xdr:rowOff>
    </xdr:to>
    <xdr:cxnSp macro="">
      <xdr:nvCxnSpPr>
        <xdr:cNvPr id="847" name="直線コネクタ 846"/>
        <xdr:cNvCxnSpPr/>
      </xdr:nvCxnSpPr>
      <xdr:spPr>
        <a:xfrm>
          <a:off x="22072600" y="1199078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76</xdr:row>
      <xdr:rowOff>145948</xdr:rowOff>
    </xdr:from>
    <xdr:to>
      <xdr:col>116</xdr:col>
      <xdr:colOff>63500</xdr:colOff>
      <xdr:row>77</xdr:row>
      <xdr:rowOff>8559</xdr:rowOff>
    </xdr:to>
    <xdr:cxnSp macro="">
      <xdr:nvCxnSpPr>
        <xdr:cNvPr id="848" name="直線コネクタ 847"/>
        <xdr:cNvCxnSpPr/>
      </xdr:nvCxnSpPr>
      <xdr:spPr>
        <a:xfrm>
          <a:off x="21323300" y="13176148"/>
          <a:ext cx="838200" cy="340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74</xdr:row>
      <xdr:rowOff>103700</xdr:rowOff>
    </xdr:from>
    <xdr:ext cx="534377" cy="259045"/>
    <xdr:sp macro="" textlink="">
      <xdr:nvSpPr>
        <xdr:cNvPr id="849" name="繰出金平均値テキスト"/>
        <xdr:cNvSpPr txBox="1"/>
      </xdr:nvSpPr>
      <xdr:spPr>
        <a:xfrm>
          <a:off x="22212300" y="1279100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32,856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75</xdr:row>
      <xdr:rowOff>80823</xdr:rowOff>
    </xdr:from>
    <xdr:to>
      <xdr:col>116</xdr:col>
      <xdr:colOff>114300</xdr:colOff>
      <xdr:row>76</xdr:row>
      <xdr:rowOff>10973</xdr:rowOff>
    </xdr:to>
    <xdr:sp macro="" textlink="">
      <xdr:nvSpPr>
        <xdr:cNvPr id="850" name="フローチャート: 判断 849"/>
        <xdr:cNvSpPr/>
      </xdr:nvSpPr>
      <xdr:spPr>
        <a:xfrm>
          <a:off x="22110700" y="129395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76</xdr:row>
      <xdr:rowOff>69520</xdr:rowOff>
    </xdr:from>
    <xdr:to>
      <xdr:col>111</xdr:col>
      <xdr:colOff>177800</xdr:colOff>
      <xdr:row>76</xdr:row>
      <xdr:rowOff>145948</xdr:rowOff>
    </xdr:to>
    <xdr:cxnSp macro="">
      <xdr:nvCxnSpPr>
        <xdr:cNvPr id="851" name="直線コネクタ 850"/>
        <xdr:cNvCxnSpPr/>
      </xdr:nvCxnSpPr>
      <xdr:spPr>
        <a:xfrm>
          <a:off x="20434300" y="13099720"/>
          <a:ext cx="889000" cy="764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75</xdr:row>
      <xdr:rowOff>70003</xdr:rowOff>
    </xdr:from>
    <xdr:to>
      <xdr:col>112</xdr:col>
      <xdr:colOff>38100</xdr:colOff>
      <xdr:row>76</xdr:row>
      <xdr:rowOff>152</xdr:rowOff>
    </xdr:to>
    <xdr:sp macro="" textlink="">
      <xdr:nvSpPr>
        <xdr:cNvPr id="852" name="フローチャート: 判断 851"/>
        <xdr:cNvSpPr/>
      </xdr:nvSpPr>
      <xdr:spPr>
        <a:xfrm>
          <a:off x="21272500" y="12928753"/>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74</xdr:row>
      <xdr:rowOff>16680</xdr:rowOff>
    </xdr:from>
    <xdr:ext cx="534377" cy="259045"/>
    <xdr:sp macro="" textlink="">
      <xdr:nvSpPr>
        <xdr:cNvPr id="853" name="テキスト ボックス 852"/>
        <xdr:cNvSpPr txBox="1"/>
      </xdr:nvSpPr>
      <xdr:spPr>
        <a:xfrm>
          <a:off x="21056111" y="1270398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32,998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76</xdr:row>
      <xdr:rowOff>69520</xdr:rowOff>
    </xdr:from>
    <xdr:to>
      <xdr:col>107</xdr:col>
      <xdr:colOff>50800</xdr:colOff>
      <xdr:row>76</xdr:row>
      <xdr:rowOff>74473</xdr:rowOff>
    </xdr:to>
    <xdr:cxnSp macro="">
      <xdr:nvCxnSpPr>
        <xdr:cNvPr id="854" name="直線コネクタ 853"/>
        <xdr:cNvCxnSpPr/>
      </xdr:nvCxnSpPr>
      <xdr:spPr>
        <a:xfrm flipV="1">
          <a:off x="19545300" y="13099720"/>
          <a:ext cx="889000" cy="49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75</xdr:row>
      <xdr:rowOff>92710</xdr:rowOff>
    </xdr:from>
    <xdr:to>
      <xdr:col>107</xdr:col>
      <xdr:colOff>101600</xdr:colOff>
      <xdr:row>76</xdr:row>
      <xdr:rowOff>22861</xdr:rowOff>
    </xdr:to>
    <xdr:sp macro="" textlink="">
      <xdr:nvSpPr>
        <xdr:cNvPr id="855" name="フローチャート: 判断 854"/>
        <xdr:cNvSpPr/>
      </xdr:nvSpPr>
      <xdr:spPr>
        <a:xfrm>
          <a:off x="20383500" y="12951460"/>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74</xdr:row>
      <xdr:rowOff>39387</xdr:rowOff>
    </xdr:from>
    <xdr:ext cx="534377" cy="259045"/>
    <xdr:sp macro="" textlink="">
      <xdr:nvSpPr>
        <xdr:cNvPr id="856" name="テキスト ボックス 855"/>
        <xdr:cNvSpPr txBox="1"/>
      </xdr:nvSpPr>
      <xdr:spPr>
        <a:xfrm>
          <a:off x="20167111" y="127266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32,700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76</xdr:row>
      <xdr:rowOff>2921</xdr:rowOff>
    </xdr:from>
    <xdr:to>
      <xdr:col>102</xdr:col>
      <xdr:colOff>114300</xdr:colOff>
      <xdr:row>76</xdr:row>
      <xdr:rowOff>74473</xdr:rowOff>
    </xdr:to>
    <xdr:cxnSp macro="">
      <xdr:nvCxnSpPr>
        <xdr:cNvPr id="857" name="直線コネクタ 856"/>
        <xdr:cNvCxnSpPr/>
      </xdr:nvCxnSpPr>
      <xdr:spPr>
        <a:xfrm>
          <a:off x="18656300" y="13033121"/>
          <a:ext cx="889000" cy="715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75</xdr:row>
      <xdr:rowOff>61087</xdr:rowOff>
    </xdr:from>
    <xdr:to>
      <xdr:col>102</xdr:col>
      <xdr:colOff>165100</xdr:colOff>
      <xdr:row>75</xdr:row>
      <xdr:rowOff>162688</xdr:rowOff>
    </xdr:to>
    <xdr:sp macro="" textlink="">
      <xdr:nvSpPr>
        <xdr:cNvPr id="858" name="フローチャート: 判断 857"/>
        <xdr:cNvSpPr/>
      </xdr:nvSpPr>
      <xdr:spPr>
        <a:xfrm>
          <a:off x="19494500" y="12919837"/>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74</xdr:row>
      <xdr:rowOff>7764</xdr:rowOff>
    </xdr:from>
    <xdr:ext cx="534377" cy="259045"/>
    <xdr:sp macro="" textlink="">
      <xdr:nvSpPr>
        <xdr:cNvPr id="859" name="テキスト ボックス 858"/>
        <xdr:cNvSpPr txBox="1"/>
      </xdr:nvSpPr>
      <xdr:spPr>
        <a:xfrm>
          <a:off x="19278111" y="126950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33,115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74</xdr:row>
      <xdr:rowOff>56438</xdr:rowOff>
    </xdr:from>
    <xdr:to>
      <xdr:col>98</xdr:col>
      <xdr:colOff>38100</xdr:colOff>
      <xdr:row>74</xdr:row>
      <xdr:rowOff>158038</xdr:rowOff>
    </xdr:to>
    <xdr:sp macro="" textlink="">
      <xdr:nvSpPr>
        <xdr:cNvPr id="860" name="フローチャート: 判断 859"/>
        <xdr:cNvSpPr/>
      </xdr:nvSpPr>
      <xdr:spPr>
        <a:xfrm>
          <a:off x="18605500" y="127437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73</xdr:row>
      <xdr:rowOff>3115</xdr:rowOff>
    </xdr:from>
    <xdr:ext cx="534377" cy="259045"/>
    <xdr:sp macro="" textlink="">
      <xdr:nvSpPr>
        <xdr:cNvPr id="861" name="テキスト ボックス 860"/>
        <xdr:cNvSpPr txBox="1"/>
      </xdr:nvSpPr>
      <xdr:spPr>
        <a:xfrm>
          <a:off x="18389111" y="125189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35,426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81</xdr:row>
      <xdr:rowOff>80027</xdr:rowOff>
    </xdr:from>
    <xdr:ext cx="762000" cy="259045"/>
    <xdr:sp macro="" textlink="">
      <xdr:nvSpPr>
        <xdr:cNvPr id="862" name="テキスト ボックス 861"/>
        <xdr:cNvSpPr txBox="1"/>
      </xdr:nvSpPr>
      <xdr:spPr>
        <a:xfrm>
          <a:off x="21971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81</xdr:row>
      <xdr:rowOff>80027</xdr:rowOff>
    </xdr:from>
    <xdr:ext cx="762000" cy="259045"/>
    <xdr:sp macro="" textlink="">
      <xdr:nvSpPr>
        <xdr:cNvPr id="863" name="テキスト ボックス 862"/>
        <xdr:cNvSpPr txBox="1"/>
      </xdr:nvSpPr>
      <xdr:spPr>
        <a:xfrm>
          <a:off x="2113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81</xdr:row>
      <xdr:rowOff>80027</xdr:rowOff>
    </xdr:from>
    <xdr:ext cx="762000" cy="259045"/>
    <xdr:sp macro="" textlink="">
      <xdr:nvSpPr>
        <xdr:cNvPr id="864" name="テキスト ボックス 863"/>
        <xdr:cNvSpPr txBox="1"/>
      </xdr:nvSpPr>
      <xdr:spPr>
        <a:xfrm>
          <a:off x="2024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81</xdr:row>
      <xdr:rowOff>80027</xdr:rowOff>
    </xdr:from>
    <xdr:ext cx="762000" cy="259045"/>
    <xdr:sp macro="" textlink="">
      <xdr:nvSpPr>
        <xdr:cNvPr id="865" name="テキスト ボックス 864"/>
        <xdr:cNvSpPr txBox="1"/>
      </xdr:nvSpPr>
      <xdr:spPr>
        <a:xfrm>
          <a:off x="19354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81</xdr:row>
      <xdr:rowOff>80027</xdr:rowOff>
    </xdr:from>
    <xdr:ext cx="762000" cy="259045"/>
    <xdr:sp macro="" textlink="">
      <xdr:nvSpPr>
        <xdr:cNvPr id="866" name="テキスト ボックス 865"/>
        <xdr:cNvSpPr txBox="1"/>
      </xdr:nvSpPr>
      <xdr:spPr>
        <a:xfrm>
          <a:off x="18465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76</xdr:row>
      <xdr:rowOff>129209</xdr:rowOff>
    </xdr:from>
    <xdr:to>
      <xdr:col>116</xdr:col>
      <xdr:colOff>114300</xdr:colOff>
      <xdr:row>77</xdr:row>
      <xdr:rowOff>59359</xdr:rowOff>
    </xdr:to>
    <xdr:sp macro="" textlink="">
      <xdr:nvSpPr>
        <xdr:cNvPr id="867" name="楕円 866"/>
        <xdr:cNvSpPr/>
      </xdr:nvSpPr>
      <xdr:spPr>
        <a:xfrm>
          <a:off x="22110700" y="131594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76</xdr:row>
      <xdr:rowOff>107636</xdr:rowOff>
    </xdr:from>
    <xdr:ext cx="534377" cy="259045"/>
    <xdr:sp macro="" textlink="">
      <xdr:nvSpPr>
        <xdr:cNvPr id="868" name="繰出金該当値テキスト"/>
        <xdr:cNvSpPr txBox="1"/>
      </xdr:nvSpPr>
      <xdr:spPr>
        <a:xfrm>
          <a:off x="22212300" y="131378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29,971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76</xdr:row>
      <xdr:rowOff>95148</xdr:rowOff>
    </xdr:from>
    <xdr:to>
      <xdr:col>112</xdr:col>
      <xdr:colOff>38100</xdr:colOff>
      <xdr:row>77</xdr:row>
      <xdr:rowOff>25298</xdr:rowOff>
    </xdr:to>
    <xdr:sp macro="" textlink="">
      <xdr:nvSpPr>
        <xdr:cNvPr id="869" name="楕円 868"/>
        <xdr:cNvSpPr/>
      </xdr:nvSpPr>
      <xdr:spPr>
        <a:xfrm>
          <a:off x="21272500" y="131253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77</xdr:row>
      <xdr:rowOff>16425</xdr:rowOff>
    </xdr:from>
    <xdr:ext cx="534377" cy="259045"/>
    <xdr:sp macro="" textlink="">
      <xdr:nvSpPr>
        <xdr:cNvPr id="870" name="テキスト ボックス 869"/>
        <xdr:cNvSpPr txBox="1"/>
      </xdr:nvSpPr>
      <xdr:spPr>
        <a:xfrm>
          <a:off x="21056111" y="132180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30,418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76</xdr:row>
      <xdr:rowOff>18720</xdr:rowOff>
    </xdr:from>
    <xdr:to>
      <xdr:col>107</xdr:col>
      <xdr:colOff>101600</xdr:colOff>
      <xdr:row>76</xdr:row>
      <xdr:rowOff>120320</xdr:rowOff>
    </xdr:to>
    <xdr:sp macro="" textlink="">
      <xdr:nvSpPr>
        <xdr:cNvPr id="871" name="楕円 870"/>
        <xdr:cNvSpPr/>
      </xdr:nvSpPr>
      <xdr:spPr>
        <a:xfrm>
          <a:off x="20383500" y="130489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76</xdr:row>
      <xdr:rowOff>111447</xdr:rowOff>
    </xdr:from>
    <xdr:ext cx="534377" cy="259045"/>
    <xdr:sp macro="" textlink="">
      <xdr:nvSpPr>
        <xdr:cNvPr id="872" name="テキスト ボックス 871"/>
        <xdr:cNvSpPr txBox="1"/>
      </xdr:nvSpPr>
      <xdr:spPr>
        <a:xfrm>
          <a:off x="20167111" y="131416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31,421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76</xdr:row>
      <xdr:rowOff>23673</xdr:rowOff>
    </xdr:from>
    <xdr:to>
      <xdr:col>102</xdr:col>
      <xdr:colOff>165100</xdr:colOff>
      <xdr:row>76</xdr:row>
      <xdr:rowOff>125273</xdr:rowOff>
    </xdr:to>
    <xdr:sp macro="" textlink="">
      <xdr:nvSpPr>
        <xdr:cNvPr id="873" name="楕円 872"/>
        <xdr:cNvSpPr/>
      </xdr:nvSpPr>
      <xdr:spPr>
        <a:xfrm>
          <a:off x="19494500" y="1305387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76</xdr:row>
      <xdr:rowOff>116400</xdr:rowOff>
    </xdr:from>
    <xdr:ext cx="534377" cy="259045"/>
    <xdr:sp macro="" textlink="">
      <xdr:nvSpPr>
        <xdr:cNvPr id="874" name="テキスト ボックス 873"/>
        <xdr:cNvSpPr txBox="1"/>
      </xdr:nvSpPr>
      <xdr:spPr>
        <a:xfrm>
          <a:off x="19278111" y="131466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31,356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75</xdr:row>
      <xdr:rowOff>123571</xdr:rowOff>
    </xdr:from>
    <xdr:to>
      <xdr:col>98</xdr:col>
      <xdr:colOff>38100</xdr:colOff>
      <xdr:row>76</xdr:row>
      <xdr:rowOff>53721</xdr:rowOff>
    </xdr:to>
    <xdr:sp macro="" textlink="">
      <xdr:nvSpPr>
        <xdr:cNvPr id="875" name="楕円 874"/>
        <xdr:cNvSpPr/>
      </xdr:nvSpPr>
      <xdr:spPr>
        <a:xfrm>
          <a:off x="18605500" y="129823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76</xdr:row>
      <xdr:rowOff>44848</xdr:rowOff>
    </xdr:from>
    <xdr:ext cx="534377" cy="259045"/>
    <xdr:sp macro="" textlink="">
      <xdr:nvSpPr>
        <xdr:cNvPr id="876" name="テキスト ボックス 875"/>
        <xdr:cNvSpPr txBox="1"/>
      </xdr:nvSpPr>
      <xdr:spPr>
        <a:xfrm>
          <a:off x="18389111" y="130750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32,295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83</xdr:row>
      <xdr:rowOff>57150</xdr:rowOff>
    </xdr:from>
    <xdr:to>
      <xdr:col>120</xdr:col>
      <xdr:colOff>114300</xdr:colOff>
      <xdr:row>85</xdr:row>
      <xdr:rowOff>31750</xdr:rowOff>
    </xdr:to>
    <xdr:sp macro="" textlink="">
      <xdr:nvSpPr>
        <xdr:cNvPr id="877" name="正方形/長方形 876"/>
        <xdr:cNvSpPr/>
      </xdr:nvSpPr>
      <xdr:spPr>
        <a:xfrm>
          <a:off x="18288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85</xdr:row>
      <xdr:rowOff>57150</xdr:rowOff>
    </xdr:from>
    <xdr:to>
      <xdr:col>104</xdr:col>
      <xdr:colOff>127000</xdr:colOff>
      <xdr:row>86</xdr:row>
      <xdr:rowOff>139700</xdr:rowOff>
    </xdr:to>
    <xdr:sp macro="" textlink="">
      <xdr:nvSpPr>
        <xdr:cNvPr id="878" name="正方形/長方形 877"/>
        <xdr:cNvSpPr/>
      </xdr:nvSpPr>
      <xdr:spPr>
        <a:xfrm>
          <a:off x="1841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86</xdr:row>
      <xdr:rowOff>88900</xdr:rowOff>
    </xdr:from>
    <xdr:to>
      <xdr:col>104</xdr:col>
      <xdr:colOff>127000</xdr:colOff>
      <xdr:row>88</xdr:row>
      <xdr:rowOff>0</xdr:rowOff>
    </xdr:to>
    <xdr:sp macro="" textlink="">
      <xdr:nvSpPr>
        <xdr:cNvPr id="879" name="正方形/長方形 878"/>
        <xdr:cNvSpPr/>
      </xdr:nvSpPr>
      <xdr:spPr>
        <a:xfrm>
          <a:off x="1841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85</xdr:row>
      <xdr:rowOff>57150</xdr:rowOff>
    </xdr:from>
    <xdr:to>
      <xdr:col>110</xdr:col>
      <xdr:colOff>0</xdr:colOff>
      <xdr:row>86</xdr:row>
      <xdr:rowOff>139700</xdr:rowOff>
    </xdr:to>
    <xdr:sp macro="" textlink="">
      <xdr:nvSpPr>
        <xdr:cNvPr id="880" name="正方形/長方形 879"/>
        <xdr:cNvSpPr/>
      </xdr:nvSpPr>
      <xdr:spPr>
        <a:xfrm>
          <a:off x="194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86</xdr:row>
      <xdr:rowOff>88900</xdr:rowOff>
    </xdr:from>
    <xdr:to>
      <xdr:col>110</xdr:col>
      <xdr:colOff>0</xdr:colOff>
      <xdr:row>88</xdr:row>
      <xdr:rowOff>0</xdr:rowOff>
    </xdr:to>
    <xdr:sp macro="" textlink="">
      <xdr:nvSpPr>
        <xdr:cNvPr id="881" name="正方形/長方形 880"/>
        <xdr:cNvSpPr/>
      </xdr:nvSpPr>
      <xdr:spPr>
        <a:xfrm>
          <a:off x="194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85</xdr:row>
      <xdr:rowOff>57150</xdr:rowOff>
    </xdr:from>
    <xdr:to>
      <xdr:col>116</xdr:col>
      <xdr:colOff>0</xdr:colOff>
      <xdr:row>86</xdr:row>
      <xdr:rowOff>139700</xdr:rowOff>
    </xdr:to>
    <xdr:sp macro="" textlink="">
      <xdr:nvSpPr>
        <xdr:cNvPr id="882" name="正方形/長方形 881"/>
        <xdr:cNvSpPr/>
      </xdr:nvSpPr>
      <xdr:spPr>
        <a:xfrm>
          <a:off x="20574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86</xdr:row>
      <xdr:rowOff>88900</xdr:rowOff>
    </xdr:from>
    <xdr:to>
      <xdr:col>116</xdr:col>
      <xdr:colOff>0</xdr:colOff>
      <xdr:row>88</xdr:row>
      <xdr:rowOff>0</xdr:rowOff>
    </xdr:to>
    <xdr:sp macro="" textlink="">
      <xdr:nvSpPr>
        <xdr:cNvPr id="883" name="正方形/長方形 882"/>
        <xdr:cNvSpPr/>
      </xdr:nvSpPr>
      <xdr:spPr>
        <a:xfrm>
          <a:off x="20574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88</xdr:row>
      <xdr:rowOff>25400</xdr:rowOff>
    </xdr:from>
    <xdr:to>
      <xdr:col>120</xdr:col>
      <xdr:colOff>114300</xdr:colOff>
      <xdr:row>101</xdr:row>
      <xdr:rowOff>82550</xdr:rowOff>
    </xdr:to>
    <xdr:sp macro="" textlink="">
      <xdr:nvSpPr>
        <xdr:cNvPr id="884" name="正方形/長方形 883"/>
        <xdr:cNvSpPr/>
      </xdr:nvSpPr>
      <xdr:spPr>
        <a:xfrm>
          <a:off x="18288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87</xdr:row>
      <xdr:rowOff>6350</xdr:rowOff>
    </xdr:from>
    <xdr:ext cx="349839" cy="225703"/>
    <xdr:sp macro="" textlink="">
      <xdr:nvSpPr>
        <xdr:cNvPr id="885" name="テキスト ボックス 884"/>
        <xdr:cNvSpPr txBox="1"/>
      </xdr:nvSpPr>
      <xdr:spPr>
        <a:xfrm>
          <a:off x="18249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101</xdr:row>
      <xdr:rowOff>82550</xdr:rowOff>
    </xdr:from>
    <xdr:to>
      <xdr:col>120</xdr:col>
      <xdr:colOff>114300</xdr:colOff>
      <xdr:row>101</xdr:row>
      <xdr:rowOff>82550</xdr:rowOff>
    </xdr:to>
    <xdr:cxnSp macro="">
      <xdr:nvCxnSpPr>
        <xdr:cNvPr id="886" name="直線コネクタ 885"/>
        <xdr:cNvCxnSpPr/>
      </xdr:nvCxnSpPr>
      <xdr:spPr>
        <a:xfrm>
          <a:off x="18288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94</xdr:row>
      <xdr:rowOff>139700</xdr:rowOff>
    </xdr:from>
    <xdr:to>
      <xdr:col>120</xdr:col>
      <xdr:colOff>114300</xdr:colOff>
      <xdr:row>94</xdr:row>
      <xdr:rowOff>139700</xdr:rowOff>
    </xdr:to>
    <xdr:cxnSp macro="">
      <xdr:nvCxnSpPr>
        <xdr:cNvPr id="887" name="直線コネクタ 886"/>
        <xdr:cNvCxnSpPr/>
      </xdr:nvCxnSpPr>
      <xdr:spPr>
        <a:xfrm>
          <a:off x="18288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93</xdr:row>
      <xdr:rowOff>168927</xdr:rowOff>
    </xdr:from>
    <xdr:ext cx="248786" cy="259045"/>
    <xdr:sp macro="" textlink="">
      <xdr:nvSpPr>
        <xdr:cNvPr id="888" name="テキスト ボックス 887"/>
        <xdr:cNvSpPr txBox="1"/>
      </xdr:nvSpPr>
      <xdr:spPr>
        <a:xfrm>
          <a:off x="18039214" y="16113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88</xdr:row>
      <xdr:rowOff>25400</xdr:rowOff>
    </xdr:to>
    <xdr:cxnSp macro="">
      <xdr:nvCxnSpPr>
        <xdr:cNvPr id="889" name="直線コネクタ 888"/>
        <xdr:cNvCxnSpPr/>
      </xdr:nvCxnSpPr>
      <xdr:spPr>
        <a:xfrm>
          <a:off x="18288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87</xdr:row>
      <xdr:rowOff>54627</xdr:rowOff>
    </xdr:from>
    <xdr:ext cx="248786" cy="259045"/>
    <xdr:sp macro="" textlink="">
      <xdr:nvSpPr>
        <xdr:cNvPr id="890" name="テキスト ボックス 889"/>
        <xdr:cNvSpPr txBox="1"/>
      </xdr:nvSpPr>
      <xdr:spPr>
        <a:xfrm>
          <a:off x="18039214" y="14970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101</xdr:row>
      <xdr:rowOff>82550</xdr:rowOff>
    </xdr:to>
    <xdr:sp macro="" textlink="">
      <xdr:nvSpPr>
        <xdr:cNvPr id="891" name="前年度繰上充用金グラフ枠"/>
        <xdr:cNvSpPr/>
      </xdr:nvSpPr>
      <xdr:spPr>
        <a:xfrm>
          <a:off x="18288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94</xdr:row>
      <xdr:rowOff>139700</xdr:rowOff>
    </xdr:from>
    <xdr:to>
      <xdr:col>116</xdr:col>
      <xdr:colOff>62864</xdr:colOff>
      <xdr:row>94</xdr:row>
      <xdr:rowOff>139700</xdr:rowOff>
    </xdr:to>
    <xdr:cxnSp macro="">
      <xdr:nvCxnSpPr>
        <xdr:cNvPr id="892" name="直線コネクタ 891"/>
        <xdr:cNvCxnSpPr/>
      </xdr:nvCxnSpPr>
      <xdr:spPr>
        <a:xfrm>
          <a:off x="22159595" y="16256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95</xdr:row>
      <xdr:rowOff>10177</xdr:rowOff>
    </xdr:from>
    <xdr:ext cx="249299" cy="259045"/>
    <xdr:sp macro="" textlink="">
      <xdr:nvSpPr>
        <xdr:cNvPr id="893" name="前年度繰上充用金最小値テキスト"/>
        <xdr:cNvSpPr txBox="1"/>
      </xdr:nvSpPr>
      <xdr:spPr>
        <a:xfrm>
          <a:off x="2221230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894" name="直線コネクタ 893"/>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93</xdr:row>
      <xdr:rowOff>10177</xdr:rowOff>
    </xdr:from>
    <xdr:ext cx="249299" cy="259045"/>
    <xdr:sp macro="" textlink="">
      <xdr:nvSpPr>
        <xdr:cNvPr id="895" name="前年度繰上充用金最大値テキスト"/>
        <xdr:cNvSpPr txBox="1"/>
      </xdr:nvSpPr>
      <xdr:spPr>
        <a:xfrm>
          <a:off x="22212300" y="15955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896" name="直線コネクタ 895"/>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94</xdr:row>
      <xdr:rowOff>139700</xdr:rowOff>
    </xdr:from>
    <xdr:to>
      <xdr:col>116</xdr:col>
      <xdr:colOff>63500</xdr:colOff>
      <xdr:row>94</xdr:row>
      <xdr:rowOff>139700</xdr:rowOff>
    </xdr:to>
    <xdr:cxnSp macro="">
      <xdr:nvCxnSpPr>
        <xdr:cNvPr id="897" name="直線コネクタ 896"/>
        <xdr:cNvCxnSpPr/>
      </xdr:nvCxnSpPr>
      <xdr:spPr>
        <a:xfrm>
          <a:off x="21323300" y="16256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94</xdr:row>
      <xdr:rowOff>67327</xdr:rowOff>
    </xdr:from>
    <xdr:ext cx="249299" cy="259045"/>
    <xdr:sp macro="" textlink="">
      <xdr:nvSpPr>
        <xdr:cNvPr id="898" name="前年度繰上充用金平均値テキスト"/>
        <xdr:cNvSpPr txBox="1"/>
      </xdr:nvSpPr>
      <xdr:spPr>
        <a:xfrm>
          <a:off x="22212300" y="16183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macro="" textlink="">
      <xdr:nvSpPr>
        <xdr:cNvPr id="899" name="フローチャート: 判断 898"/>
        <xdr:cNvSpPr/>
      </xdr:nvSpPr>
      <xdr:spPr>
        <a:xfrm>
          <a:off x="221107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94</xdr:row>
      <xdr:rowOff>139700</xdr:rowOff>
    </xdr:from>
    <xdr:to>
      <xdr:col>111</xdr:col>
      <xdr:colOff>177800</xdr:colOff>
      <xdr:row>94</xdr:row>
      <xdr:rowOff>139700</xdr:rowOff>
    </xdr:to>
    <xdr:cxnSp macro="">
      <xdr:nvCxnSpPr>
        <xdr:cNvPr id="900" name="直線コネクタ 899"/>
        <xdr:cNvCxnSpPr/>
      </xdr:nvCxnSpPr>
      <xdr:spPr>
        <a:xfrm>
          <a:off x="20434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94</xdr:row>
      <xdr:rowOff>88900</xdr:rowOff>
    </xdr:from>
    <xdr:to>
      <xdr:col>112</xdr:col>
      <xdr:colOff>38100</xdr:colOff>
      <xdr:row>95</xdr:row>
      <xdr:rowOff>19050</xdr:rowOff>
    </xdr:to>
    <xdr:sp macro="" textlink="">
      <xdr:nvSpPr>
        <xdr:cNvPr id="901" name="フローチャート: 判断 900"/>
        <xdr:cNvSpPr/>
      </xdr:nvSpPr>
      <xdr:spPr>
        <a:xfrm>
          <a:off x="21272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95</xdr:row>
      <xdr:rowOff>10177</xdr:rowOff>
    </xdr:from>
    <xdr:ext cx="249299" cy="259045"/>
    <xdr:sp macro="" textlink="">
      <xdr:nvSpPr>
        <xdr:cNvPr id="902" name="テキスト ボックス 901"/>
        <xdr:cNvSpPr txBox="1"/>
      </xdr:nvSpPr>
      <xdr:spPr>
        <a:xfrm>
          <a:off x="21198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94</xdr:row>
      <xdr:rowOff>139700</xdr:rowOff>
    </xdr:from>
    <xdr:to>
      <xdr:col>107</xdr:col>
      <xdr:colOff>50800</xdr:colOff>
      <xdr:row>94</xdr:row>
      <xdr:rowOff>139700</xdr:rowOff>
    </xdr:to>
    <xdr:cxnSp macro="">
      <xdr:nvCxnSpPr>
        <xdr:cNvPr id="903" name="直線コネクタ 902"/>
        <xdr:cNvCxnSpPr/>
      </xdr:nvCxnSpPr>
      <xdr:spPr>
        <a:xfrm>
          <a:off x="19545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94</xdr:row>
      <xdr:rowOff>88900</xdr:rowOff>
    </xdr:from>
    <xdr:to>
      <xdr:col>107</xdr:col>
      <xdr:colOff>101600</xdr:colOff>
      <xdr:row>95</xdr:row>
      <xdr:rowOff>19050</xdr:rowOff>
    </xdr:to>
    <xdr:sp macro="" textlink="">
      <xdr:nvSpPr>
        <xdr:cNvPr id="904" name="フローチャート: 判断 903"/>
        <xdr:cNvSpPr/>
      </xdr:nvSpPr>
      <xdr:spPr>
        <a:xfrm>
          <a:off x="20383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95</xdr:row>
      <xdr:rowOff>10177</xdr:rowOff>
    </xdr:from>
    <xdr:ext cx="249299" cy="259045"/>
    <xdr:sp macro="" textlink="">
      <xdr:nvSpPr>
        <xdr:cNvPr id="905" name="テキスト ボックス 904"/>
        <xdr:cNvSpPr txBox="1"/>
      </xdr:nvSpPr>
      <xdr:spPr>
        <a:xfrm>
          <a:off x="20309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94</xdr:row>
      <xdr:rowOff>139700</xdr:rowOff>
    </xdr:from>
    <xdr:to>
      <xdr:col>102</xdr:col>
      <xdr:colOff>114300</xdr:colOff>
      <xdr:row>94</xdr:row>
      <xdr:rowOff>139700</xdr:rowOff>
    </xdr:to>
    <xdr:cxnSp macro="">
      <xdr:nvCxnSpPr>
        <xdr:cNvPr id="906" name="直線コネクタ 905"/>
        <xdr:cNvCxnSpPr/>
      </xdr:nvCxnSpPr>
      <xdr:spPr>
        <a:xfrm>
          <a:off x="18656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94</xdr:row>
      <xdr:rowOff>88900</xdr:rowOff>
    </xdr:from>
    <xdr:to>
      <xdr:col>102</xdr:col>
      <xdr:colOff>165100</xdr:colOff>
      <xdr:row>95</xdr:row>
      <xdr:rowOff>19050</xdr:rowOff>
    </xdr:to>
    <xdr:sp macro="" textlink="">
      <xdr:nvSpPr>
        <xdr:cNvPr id="907" name="フローチャート: 判断 906"/>
        <xdr:cNvSpPr/>
      </xdr:nvSpPr>
      <xdr:spPr>
        <a:xfrm>
          <a:off x="19494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95</xdr:row>
      <xdr:rowOff>10177</xdr:rowOff>
    </xdr:from>
    <xdr:ext cx="249299" cy="259045"/>
    <xdr:sp macro="" textlink="">
      <xdr:nvSpPr>
        <xdr:cNvPr id="908" name="テキスト ボックス 907"/>
        <xdr:cNvSpPr txBox="1"/>
      </xdr:nvSpPr>
      <xdr:spPr>
        <a:xfrm>
          <a:off x="19420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macro="" textlink="">
      <xdr:nvSpPr>
        <xdr:cNvPr id="909" name="フローチャート: 判断 908"/>
        <xdr:cNvSpPr/>
      </xdr:nvSpPr>
      <xdr:spPr>
        <a:xfrm>
          <a:off x="18605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95</xdr:row>
      <xdr:rowOff>10177</xdr:rowOff>
    </xdr:from>
    <xdr:ext cx="249299" cy="259045"/>
    <xdr:sp macro="" textlink="">
      <xdr:nvSpPr>
        <xdr:cNvPr id="910" name="テキスト ボックス 909"/>
        <xdr:cNvSpPr txBox="1"/>
      </xdr:nvSpPr>
      <xdr:spPr>
        <a:xfrm>
          <a:off x="18531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101</xdr:row>
      <xdr:rowOff>80027</xdr:rowOff>
    </xdr:from>
    <xdr:ext cx="762000" cy="259045"/>
    <xdr:sp macro="" textlink="">
      <xdr:nvSpPr>
        <xdr:cNvPr id="911" name="テキスト ボックス 910"/>
        <xdr:cNvSpPr txBox="1"/>
      </xdr:nvSpPr>
      <xdr:spPr>
        <a:xfrm>
          <a:off x="21971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101</xdr:row>
      <xdr:rowOff>80027</xdr:rowOff>
    </xdr:from>
    <xdr:ext cx="762000" cy="259045"/>
    <xdr:sp macro="" textlink="">
      <xdr:nvSpPr>
        <xdr:cNvPr id="912" name="テキスト ボックス 911"/>
        <xdr:cNvSpPr txBox="1"/>
      </xdr:nvSpPr>
      <xdr:spPr>
        <a:xfrm>
          <a:off x="2113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101</xdr:row>
      <xdr:rowOff>80027</xdr:rowOff>
    </xdr:from>
    <xdr:ext cx="762000" cy="259045"/>
    <xdr:sp macro="" textlink="">
      <xdr:nvSpPr>
        <xdr:cNvPr id="913" name="テキスト ボックス 912"/>
        <xdr:cNvSpPr txBox="1"/>
      </xdr:nvSpPr>
      <xdr:spPr>
        <a:xfrm>
          <a:off x="2024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101</xdr:row>
      <xdr:rowOff>80027</xdr:rowOff>
    </xdr:from>
    <xdr:ext cx="762000" cy="259045"/>
    <xdr:sp macro="" textlink="">
      <xdr:nvSpPr>
        <xdr:cNvPr id="914" name="テキスト ボックス 913"/>
        <xdr:cNvSpPr txBox="1"/>
      </xdr:nvSpPr>
      <xdr:spPr>
        <a:xfrm>
          <a:off x="19354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101</xdr:row>
      <xdr:rowOff>80027</xdr:rowOff>
    </xdr:from>
    <xdr:ext cx="762000" cy="259045"/>
    <xdr:sp macro="" textlink="">
      <xdr:nvSpPr>
        <xdr:cNvPr id="915" name="テキスト ボックス 914"/>
        <xdr:cNvSpPr txBox="1"/>
      </xdr:nvSpPr>
      <xdr:spPr>
        <a:xfrm>
          <a:off x="18465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macro="" textlink="">
      <xdr:nvSpPr>
        <xdr:cNvPr id="916" name="楕円 915"/>
        <xdr:cNvSpPr/>
      </xdr:nvSpPr>
      <xdr:spPr>
        <a:xfrm>
          <a:off x="221107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93</xdr:row>
      <xdr:rowOff>124477</xdr:rowOff>
    </xdr:from>
    <xdr:ext cx="249299" cy="259045"/>
    <xdr:sp macro="" textlink="">
      <xdr:nvSpPr>
        <xdr:cNvPr id="917" name="前年度繰上充用金該当値テキスト"/>
        <xdr:cNvSpPr txBox="1"/>
      </xdr:nvSpPr>
      <xdr:spPr>
        <a:xfrm>
          <a:off x="22212300" y="16069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94</xdr:row>
      <xdr:rowOff>88900</xdr:rowOff>
    </xdr:from>
    <xdr:to>
      <xdr:col>112</xdr:col>
      <xdr:colOff>38100</xdr:colOff>
      <xdr:row>95</xdr:row>
      <xdr:rowOff>19050</xdr:rowOff>
    </xdr:to>
    <xdr:sp macro="" textlink="">
      <xdr:nvSpPr>
        <xdr:cNvPr id="918" name="楕円 917"/>
        <xdr:cNvSpPr/>
      </xdr:nvSpPr>
      <xdr:spPr>
        <a:xfrm>
          <a:off x="21272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93</xdr:row>
      <xdr:rowOff>35577</xdr:rowOff>
    </xdr:from>
    <xdr:ext cx="249299" cy="259045"/>
    <xdr:sp macro="" textlink="">
      <xdr:nvSpPr>
        <xdr:cNvPr id="919" name="テキスト ボックス 918"/>
        <xdr:cNvSpPr txBox="1"/>
      </xdr:nvSpPr>
      <xdr:spPr>
        <a:xfrm>
          <a:off x="21198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94</xdr:row>
      <xdr:rowOff>88900</xdr:rowOff>
    </xdr:from>
    <xdr:to>
      <xdr:col>107</xdr:col>
      <xdr:colOff>101600</xdr:colOff>
      <xdr:row>95</xdr:row>
      <xdr:rowOff>19050</xdr:rowOff>
    </xdr:to>
    <xdr:sp macro="" textlink="">
      <xdr:nvSpPr>
        <xdr:cNvPr id="920" name="楕円 919"/>
        <xdr:cNvSpPr/>
      </xdr:nvSpPr>
      <xdr:spPr>
        <a:xfrm>
          <a:off x="20383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93</xdr:row>
      <xdr:rowOff>35577</xdr:rowOff>
    </xdr:from>
    <xdr:ext cx="249299" cy="259045"/>
    <xdr:sp macro="" textlink="">
      <xdr:nvSpPr>
        <xdr:cNvPr id="921" name="テキスト ボックス 920"/>
        <xdr:cNvSpPr txBox="1"/>
      </xdr:nvSpPr>
      <xdr:spPr>
        <a:xfrm>
          <a:off x="20309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94</xdr:row>
      <xdr:rowOff>88900</xdr:rowOff>
    </xdr:from>
    <xdr:to>
      <xdr:col>102</xdr:col>
      <xdr:colOff>165100</xdr:colOff>
      <xdr:row>95</xdr:row>
      <xdr:rowOff>19050</xdr:rowOff>
    </xdr:to>
    <xdr:sp macro="" textlink="">
      <xdr:nvSpPr>
        <xdr:cNvPr id="922" name="楕円 921"/>
        <xdr:cNvSpPr/>
      </xdr:nvSpPr>
      <xdr:spPr>
        <a:xfrm>
          <a:off x="19494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93</xdr:row>
      <xdr:rowOff>35577</xdr:rowOff>
    </xdr:from>
    <xdr:ext cx="249299" cy="259045"/>
    <xdr:sp macro="" textlink="">
      <xdr:nvSpPr>
        <xdr:cNvPr id="923" name="テキスト ボックス 922"/>
        <xdr:cNvSpPr txBox="1"/>
      </xdr:nvSpPr>
      <xdr:spPr>
        <a:xfrm>
          <a:off x="19420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macro="" textlink="">
      <xdr:nvSpPr>
        <xdr:cNvPr id="924" name="楕円 923"/>
        <xdr:cNvSpPr/>
      </xdr:nvSpPr>
      <xdr:spPr>
        <a:xfrm>
          <a:off x="18605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93</xdr:row>
      <xdr:rowOff>35577</xdr:rowOff>
    </xdr:from>
    <xdr:ext cx="249299" cy="259045"/>
    <xdr:sp macro="" textlink="">
      <xdr:nvSpPr>
        <xdr:cNvPr id="925" name="テキスト ボックス 924"/>
        <xdr:cNvSpPr txBox="1"/>
      </xdr:nvSpPr>
      <xdr:spPr>
        <a:xfrm>
          <a:off x="18531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macro="" textlink="">
      <xdr:nvSpPr>
        <xdr:cNvPr id="926" name="正方形/長方形 925"/>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macro="" textlink="">
      <xdr:nvSpPr>
        <xdr:cNvPr id="927" name="正方形/長方形 926"/>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性質別歳出の分析欄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macro="" textlink="" fLocksText="0">
      <xdr:nvSpPr>
        <xdr:cNvPr id="928" name="テキスト ボックス 927"/>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人件費は、２年度は会計年度任用職員制度の導入などにより増加した。今後は、地方公務員法改正にともなう定年年齢の引き上げの影響により一時的な減が見込まれる。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物件費は、民間委託の推進等により増加傾向にあり、今後もこの傾向が続く見込みである。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扶助費は、私立保育所運営経費、幼稚園給付費など、子育て支援施策の充実により増加しており、しばらくはこの傾向が続く見込みである。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普通建設事業費は、事業進捗により年度間の変動が大きいが、公共施設の改修改築需要の増大などに伴い増加し、高い水準で推移することが見込まれる。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繰出金は、国民健康保険事業会計繰出金が社会保険への移行などによる被保険者数の減少で減少傾向にあるが、高齢化の進展による介護保険会計、後期高齢者医療会計への繰出金が増加傾向にあり、今後もこの傾向が続く見込みであ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このほか、今後の新型コロナウイルス感染症の動向により、対策経費の増など歳出圧力の高まりが見込まれる。</a:t>
          </a:r>
          <a:endParaRPr kumimoji="1" lang="en-US" altLang="ja-JP" sz="13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6</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）市町村目的別歳出決算分析表（住民一人当たりのコスト）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85</xdr:col>
      <xdr:colOff>63500</xdr:colOff>
      <xdr:row>1</xdr:row>
      <xdr:rowOff>19050</xdr:rowOff>
    </xdr:from>
    <xdr:to>
      <xdr:col>99</xdr:col>
      <xdr:colOff>57150</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a:t>
          </a:r>
          <a:r>
            <a:rPr kumimoji="1" lang="en-US" altLang="ja-JP" sz="2000" b="1">
              <a:solidFill>
                <a:srgbClr val="FFFFFF"/>
              </a:solidFill>
              <a:latin typeface="ＭＳ ゴシック" panose="020B0609070205080204" pitchFamily="49" charset="-128"/>
              <a:ea typeface="ＭＳ ゴシック" panose="020B0609070205080204" pitchFamily="49" charset="-128"/>
            </a:rPr>
            <a:t>2</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4</xdr:col>
      <xdr:colOff>0</xdr:colOff>
      <xdr:row>5</xdr:row>
      <xdr:rowOff>31750</xdr:rowOff>
    </xdr:from>
    <xdr:to>
      <xdr:col>57</xdr:col>
      <xdr:colOff>0</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macro="" textlink="">
      <xdr:nvSpPr>
        <xdr:cNvPr id="11" name="正方形/長方形 10"/>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740,099
719,971
48.08
354,023,547
344,953,360
8,695,192
169,566,390
48,849,474</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(R3.1.1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(R3.1.1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-3.1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macro="" textlink="">
      <xdr:nvSpPr>
        <xdr:cNvPr id="17" name="正方形/長方形 16"/>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R02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macro=""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macro="" textlink="">
      <xdr:nvSpPr>
        <xdr:cNvPr id="19" name="正方形/長方形 18"/>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macro="" textlink="">
      <xdr:nvSpPr>
        <xdr:cNvPr id="20" name="正方形/長方形 19"/>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macro="" textlink="">
      <xdr:nvSpPr>
        <xdr:cNvPr id="21" name="正方形/長方形 20"/>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macro="" textlink="">
      <xdr:nvSpPr>
        <xdr:cNvPr id="23" name="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macro="" textlink="">
      <xdr:nvSpPr>
        <xdr:cNvPr id="24" name="フローチャート: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macro="" textlink="">
      <xdr:nvSpPr>
        <xdr:cNvPr id="30" name="テキスト ボックス 29"/>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31805" cy="259045"/>
    <xdr:sp macro="" textlink="">
      <xdr:nvSpPr>
        <xdr:cNvPr id="31" name="テキスト ボックス 30"/>
        <xdr:cNvSpPr txBox="1"/>
      </xdr:nvSpPr>
      <xdr:spPr>
        <a:xfrm>
          <a:off x="698500" y="3492500"/>
          <a:ext cx="82318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2</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議会費</a:t>
          </a:r>
        </a:p>
      </xdr:txBody>
    </xdr:sp>
    <xdr:clientData/>
  </xdr:twoCellAnchor>
  <xdr:twoCellAnchor>
    <xdr:from>
      <xdr:col>4</xdr:col>
      <xdr:colOff>127000</xdr:colOff>
      <xdr:row>25</xdr:row>
      <xdr:rowOff>57150</xdr:rowOff>
    </xdr:from>
    <xdr:to>
      <xdr:col>12</xdr:col>
      <xdr:colOff>127000</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2,602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2,079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39</xdr:row>
      <xdr:rowOff>98878</xdr:rowOff>
    </xdr:from>
    <xdr:to>
      <xdr:col>28</xdr:col>
      <xdr:colOff>114300</xdr:colOff>
      <xdr:row>39</xdr:row>
      <xdr:rowOff>98878</xdr:rowOff>
    </xdr:to>
    <xdr:cxnSp macro="">
      <xdr:nvCxnSpPr>
        <xdr:cNvPr id="42" name="直線コネクタ 41"/>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38</xdr:row>
      <xdr:rowOff>128105</xdr:rowOff>
    </xdr:from>
    <xdr:ext cx="248786" cy="259045"/>
    <xdr:sp macro="" textlink="">
      <xdr:nvSpPr>
        <xdr:cNvPr id="43" name="テキスト ボックス 42"/>
        <xdr:cNvSpPr txBox="1"/>
      </xdr:nvSpPr>
      <xdr:spPr>
        <a:xfrm>
          <a:off x="513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115207</xdr:rowOff>
    </xdr:from>
    <xdr:to>
      <xdr:col>28</xdr:col>
      <xdr:colOff>114300</xdr:colOff>
      <xdr:row>37</xdr:row>
      <xdr:rowOff>115207</xdr:rowOff>
    </xdr:to>
    <xdr:cxnSp macro="">
      <xdr:nvCxnSpPr>
        <xdr:cNvPr id="44" name="直線コネクタ 43"/>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36</xdr:row>
      <xdr:rowOff>144434</xdr:rowOff>
    </xdr:from>
    <xdr:ext cx="467179" cy="259045"/>
    <xdr:sp macro="" textlink="">
      <xdr:nvSpPr>
        <xdr:cNvPr id="45" name="テキスト ボックス 44"/>
        <xdr:cNvSpPr txBox="1"/>
      </xdr:nvSpPr>
      <xdr:spPr>
        <a:xfrm>
          <a:off x="294821" y="6316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35</xdr:row>
      <xdr:rowOff>131536</xdr:rowOff>
    </xdr:from>
    <xdr:to>
      <xdr:col>28</xdr:col>
      <xdr:colOff>114300</xdr:colOff>
      <xdr:row>35</xdr:row>
      <xdr:rowOff>131536</xdr:rowOff>
    </xdr:to>
    <xdr:cxnSp macro="">
      <xdr:nvCxnSpPr>
        <xdr:cNvPr id="46" name="直線コネクタ 45"/>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34</xdr:row>
      <xdr:rowOff>160763</xdr:rowOff>
    </xdr:from>
    <xdr:ext cx="467179" cy="259045"/>
    <xdr:sp macro="" textlink="">
      <xdr:nvSpPr>
        <xdr:cNvPr id="47" name="テキスト ボックス 46"/>
        <xdr:cNvSpPr txBox="1"/>
      </xdr:nvSpPr>
      <xdr:spPr>
        <a:xfrm>
          <a:off x="294821" y="5990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33</xdr:row>
      <xdr:rowOff>147864</xdr:rowOff>
    </xdr:from>
    <xdr:to>
      <xdr:col>28</xdr:col>
      <xdr:colOff>114300</xdr:colOff>
      <xdr:row>33</xdr:row>
      <xdr:rowOff>147864</xdr:rowOff>
    </xdr:to>
    <xdr:cxnSp macro="">
      <xdr:nvCxnSpPr>
        <xdr:cNvPr id="48" name="直線コネクタ 47"/>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33</xdr:row>
      <xdr:rowOff>5641</xdr:rowOff>
    </xdr:from>
    <xdr:ext cx="467179" cy="259045"/>
    <xdr:sp macro="" textlink="">
      <xdr:nvSpPr>
        <xdr:cNvPr id="49" name="テキスト ボックス 48"/>
        <xdr:cNvSpPr txBox="1"/>
      </xdr:nvSpPr>
      <xdr:spPr>
        <a:xfrm>
          <a:off x="294821" y="5663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31</xdr:row>
      <xdr:rowOff>164193</xdr:rowOff>
    </xdr:from>
    <xdr:to>
      <xdr:col>28</xdr:col>
      <xdr:colOff>114300</xdr:colOff>
      <xdr:row>31</xdr:row>
      <xdr:rowOff>164193</xdr:rowOff>
    </xdr:to>
    <xdr:cxnSp macro="">
      <xdr:nvCxnSpPr>
        <xdr:cNvPr id="50" name="直線コネクタ 49"/>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31</xdr:row>
      <xdr:rowOff>21970</xdr:rowOff>
    </xdr:from>
    <xdr:ext cx="467179" cy="259045"/>
    <xdr:sp macro="" textlink="">
      <xdr:nvSpPr>
        <xdr:cNvPr id="51" name="テキスト ボックス 50"/>
        <xdr:cNvSpPr txBox="1"/>
      </xdr:nvSpPr>
      <xdr:spPr>
        <a:xfrm>
          <a:off x="294821" y="5336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9072</xdr:rowOff>
    </xdr:from>
    <xdr:to>
      <xdr:col>28</xdr:col>
      <xdr:colOff>114300</xdr:colOff>
      <xdr:row>30</xdr:row>
      <xdr:rowOff>9072</xdr:rowOff>
    </xdr:to>
    <xdr:cxnSp macro="">
      <xdr:nvCxnSpPr>
        <xdr:cNvPr id="52" name="直線コネクタ 51"/>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29</xdr:row>
      <xdr:rowOff>38299</xdr:rowOff>
    </xdr:from>
    <xdr:ext cx="531299" cy="259045"/>
    <xdr:sp macro="" textlink="">
      <xdr:nvSpPr>
        <xdr:cNvPr id="53" name="テキスト ボックス 52"/>
        <xdr:cNvSpPr txBox="1"/>
      </xdr:nvSpPr>
      <xdr:spPr>
        <a:xfrm>
          <a:off x="230701" y="5010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4" name="直線コネクタ 53"/>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27</xdr:row>
      <xdr:rowOff>54627</xdr:rowOff>
    </xdr:from>
    <xdr:ext cx="531299" cy="259045"/>
    <xdr:sp macro="" textlink="">
      <xdr:nvSpPr>
        <xdr:cNvPr id="55" name="テキスト ボックス 54"/>
        <xdr:cNvSpPr txBox="1"/>
      </xdr:nvSpPr>
      <xdr:spPr>
        <a:xfrm>
          <a:off x="230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macro="" textlink="">
      <xdr:nvSpPr>
        <xdr:cNvPr id="56" name="議会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30</xdr:row>
      <xdr:rowOff>72263</xdr:rowOff>
    </xdr:from>
    <xdr:to>
      <xdr:col>24</xdr:col>
      <xdr:colOff>62865</xdr:colOff>
      <xdr:row>38</xdr:row>
      <xdr:rowOff>102470</xdr:rowOff>
    </xdr:to>
    <xdr:cxnSp macro="">
      <xdr:nvCxnSpPr>
        <xdr:cNvPr id="57" name="直線コネクタ 56"/>
        <xdr:cNvCxnSpPr/>
      </xdr:nvCxnSpPr>
      <xdr:spPr>
        <a:xfrm flipV="1">
          <a:off x="4633595" y="5215763"/>
          <a:ext cx="1270" cy="140180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106297</xdr:rowOff>
    </xdr:from>
    <xdr:ext cx="469744" cy="259045"/>
    <xdr:sp macro="" textlink="">
      <xdr:nvSpPr>
        <xdr:cNvPr id="58" name="議会費最小値テキスト"/>
        <xdr:cNvSpPr txBox="1"/>
      </xdr:nvSpPr>
      <xdr:spPr>
        <a:xfrm>
          <a:off x="4686300" y="662139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1,028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102470</xdr:rowOff>
    </xdr:from>
    <xdr:to>
      <xdr:col>24</xdr:col>
      <xdr:colOff>152400</xdr:colOff>
      <xdr:row>38</xdr:row>
      <xdr:rowOff>102470</xdr:rowOff>
    </xdr:to>
    <xdr:cxnSp macro="">
      <xdr:nvCxnSpPr>
        <xdr:cNvPr id="59" name="直線コネクタ 58"/>
        <xdr:cNvCxnSpPr/>
      </xdr:nvCxnSpPr>
      <xdr:spPr>
        <a:xfrm>
          <a:off x="4546600" y="661757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29</xdr:row>
      <xdr:rowOff>18940</xdr:rowOff>
    </xdr:from>
    <xdr:ext cx="469744" cy="259045"/>
    <xdr:sp macro="" textlink="">
      <xdr:nvSpPr>
        <xdr:cNvPr id="60" name="議会費最大値テキスト"/>
        <xdr:cNvSpPr txBox="1"/>
      </xdr:nvSpPr>
      <xdr:spPr>
        <a:xfrm>
          <a:off x="4686300" y="499099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9,613</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30</xdr:row>
      <xdr:rowOff>72263</xdr:rowOff>
    </xdr:from>
    <xdr:to>
      <xdr:col>24</xdr:col>
      <xdr:colOff>152400</xdr:colOff>
      <xdr:row>30</xdr:row>
      <xdr:rowOff>72263</xdr:rowOff>
    </xdr:to>
    <xdr:cxnSp macro="">
      <xdr:nvCxnSpPr>
        <xdr:cNvPr id="61" name="直線コネクタ 60"/>
        <xdr:cNvCxnSpPr/>
      </xdr:nvCxnSpPr>
      <xdr:spPr>
        <a:xfrm>
          <a:off x="4546600" y="521576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38</xdr:row>
      <xdr:rowOff>47770</xdr:rowOff>
    </xdr:from>
    <xdr:to>
      <xdr:col>24</xdr:col>
      <xdr:colOff>63500</xdr:colOff>
      <xdr:row>38</xdr:row>
      <xdr:rowOff>51363</xdr:rowOff>
    </xdr:to>
    <xdr:cxnSp macro="">
      <xdr:nvCxnSpPr>
        <xdr:cNvPr id="62" name="直線コネクタ 61"/>
        <xdr:cNvCxnSpPr/>
      </xdr:nvCxnSpPr>
      <xdr:spPr>
        <a:xfrm>
          <a:off x="3797300" y="6562870"/>
          <a:ext cx="838200" cy="359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36</xdr:row>
      <xdr:rowOff>117165</xdr:rowOff>
    </xdr:from>
    <xdr:ext cx="469744" cy="259045"/>
    <xdr:sp macro="" textlink="">
      <xdr:nvSpPr>
        <xdr:cNvPr id="63" name="議会費平均値テキスト"/>
        <xdr:cNvSpPr txBox="1"/>
      </xdr:nvSpPr>
      <xdr:spPr>
        <a:xfrm>
          <a:off x="4686300" y="628936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1,817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94288</xdr:rowOff>
    </xdr:from>
    <xdr:to>
      <xdr:col>24</xdr:col>
      <xdr:colOff>114300</xdr:colOff>
      <xdr:row>38</xdr:row>
      <xdr:rowOff>24439</xdr:rowOff>
    </xdr:to>
    <xdr:sp macro="" textlink="">
      <xdr:nvSpPr>
        <xdr:cNvPr id="64" name="フローチャート: 判断 63"/>
        <xdr:cNvSpPr/>
      </xdr:nvSpPr>
      <xdr:spPr>
        <a:xfrm>
          <a:off x="4584700" y="6437938"/>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38</xdr:row>
      <xdr:rowOff>47770</xdr:rowOff>
    </xdr:from>
    <xdr:to>
      <xdr:col>19</xdr:col>
      <xdr:colOff>177800</xdr:colOff>
      <xdr:row>38</xdr:row>
      <xdr:rowOff>48097</xdr:rowOff>
    </xdr:to>
    <xdr:cxnSp macro="">
      <xdr:nvCxnSpPr>
        <xdr:cNvPr id="65" name="直線コネクタ 64"/>
        <xdr:cNvCxnSpPr/>
      </xdr:nvCxnSpPr>
      <xdr:spPr>
        <a:xfrm flipV="1">
          <a:off x="2908300" y="6562870"/>
          <a:ext cx="889000" cy="32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37</xdr:row>
      <xdr:rowOff>84981</xdr:rowOff>
    </xdr:from>
    <xdr:to>
      <xdr:col>20</xdr:col>
      <xdr:colOff>38100</xdr:colOff>
      <xdr:row>38</xdr:row>
      <xdr:rowOff>15131</xdr:rowOff>
    </xdr:to>
    <xdr:sp macro="" textlink="">
      <xdr:nvSpPr>
        <xdr:cNvPr id="66" name="フローチャート: 判断 65"/>
        <xdr:cNvSpPr/>
      </xdr:nvSpPr>
      <xdr:spPr>
        <a:xfrm>
          <a:off x="3746500" y="64286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36</xdr:row>
      <xdr:rowOff>31658</xdr:rowOff>
    </xdr:from>
    <xdr:ext cx="469744" cy="259045"/>
    <xdr:sp macro="" textlink="">
      <xdr:nvSpPr>
        <xdr:cNvPr id="67" name="テキスト ボックス 66"/>
        <xdr:cNvSpPr txBox="1"/>
      </xdr:nvSpPr>
      <xdr:spPr>
        <a:xfrm>
          <a:off x="3562428" y="620385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38</xdr:row>
      <xdr:rowOff>48097</xdr:rowOff>
    </xdr:from>
    <xdr:to>
      <xdr:col>15</xdr:col>
      <xdr:colOff>50800</xdr:colOff>
      <xdr:row>38</xdr:row>
      <xdr:rowOff>51689</xdr:rowOff>
    </xdr:to>
    <xdr:cxnSp macro="">
      <xdr:nvCxnSpPr>
        <xdr:cNvPr id="68" name="直線コネクタ 67"/>
        <xdr:cNvCxnSpPr/>
      </xdr:nvCxnSpPr>
      <xdr:spPr>
        <a:xfrm flipV="1">
          <a:off x="2019300" y="6563197"/>
          <a:ext cx="889000" cy="35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37</xdr:row>
      <xdr:rowOff>82859</xdr:rowOff>
    </xdr:from>
    <xdr:to>
      <xdr:col>15</xdr:col>
      <xdr:colOff>101600</xdr:colOff>
      <xdr:row>38</xdr:row>
      <xdr:rowOff>13009</xdr:rowOff>
    </xdr:to>
    <xdr:sp macro="" textlink="">
      <xdr:nvSpPr>
        <xdr:cNvPr id="69" name="フローチャート: 判断 68"/>
        <xdr:cNvSpPr/>
      </xdr:nvSpPr>
      <xdr:spPr>
        <a:xfrm>
          <a:off x="2857500" y="64265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36</xdr:row>
      <xdr:rowOff>29536</xdr:rowOff>
    </xdr:from>
    <xdr:ext cx="469744" cy="259045"/>
    <xdr:sp macro="" textlink="">
      <xdr:nvSpPr>
        <xdr:cNvPr id="70" name="テキスト ボックス 69"/>
        <xdr:cNvSpPr txBox="1"/>
      </xdr:nvSpPr>
      <xdr:spPr>
        <a:xfrm>
          <a:off x="2673428" y="620173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1,887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38</xdr:row>
      <xdr:rowOff>36503</xdr:rowOff>
    </xdr:from>
    <xdr:to>
      <xdr:col>10</xdr:col>
      <xdr:colOff>114300</xdr:colOff>
      <xdr:row>38</xdr:row>
      <xdr:rowOff>51689</xdr:rowOff>
    </xdr:to>
    <xdr:cxnSp macro="">
      <xdr:nvCxnSpPr>
        <xdr:cNvPr id="71" name="直線コネクタ 70"/>
        <xdr:cNvCxnSpPr/>
      </xdr:nvCxnSpPr>
      <xdr:spPr>
        <a:xfrm>
          <a:off x="1130300" y="6551603"/>
          <a:ext cx="889000" cy="151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37</xdr:row>
      <xdr:rowOff>81389</xdr:rowOff>
    </xdr:from>
    <xdr:to>
      <xdr:col>10</xdr:col>
      <xdr:colOff>165100</xdr:colOff>
      <xdr:row>38</xdr:row>
      <xdr:rowOff>11539</xdr:rowOff>
    </xdr:to>
    <xdr:sp macro="" textlink="">
      <xdr:nvSpPr>
        <xdr:cNvPr id="72" name="フローチャート: 判断 71"/>
        <xdr:cNvSpPr/>
      </xdr:nvSpPr>
      <xdr:spPr>
        <a:xfrm>
          <a:off x="1968500" y="64250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36</xdr:row>
      <xdr:rowOff>28066</xdr:rowOff>
    </xdr:from>
    <xdr:ext cx="469744" cy="259045"/>
    <xdr:sp macro="" textlink="">
      <xdr:nvSpPr>
        <xdr:cNvPr id="73" name="テキスト ボックス 72"/>
        <xdr:cNvSpPr txBox="1"/>
      </xdr:nvSpPr>
      <xdr:spPr>
        <a:xfrm>
          <a:off x="1784428" y="620026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70285</xdr:rowOff>
    </xdr:from>
    <xdr:to>
      <xdr:col>6</xdr:col>
      <xdr:colOff>38100</xdr:colOff>
      <xdr:row>38</xdr:row>
      <xdr:rowOff>436</xdr:rowOff>
    </xdr:to>
    <xdr:sp macro="" textlink="">
      <xdr:nvSpPr>
        <xdr:cNvPr id="74" name="フローチャート: 判断 73"/>
        <xdr:cNvSpPr/>
      </xdr:nvSpPr>
      <xdr:spPr>
        <a:xfrm>
          <a:off x="1079500" y="6413935"/>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36</xdr:row>
      <xdr:rowOff>16962</xdr:rowOff>
    </xdr:from>
    <xdr:ext cx="469744" cy="259045"/>
    <xdr:sp macro="" textlink="">
      <xdr:nvSpPr>
        <xdr:cNvPr id="75" name="テキスト ボックス 74"/>
        <xdr:cNvSpPr txBox="1"/>
      </xdr:nvSpPr>
      <xdr:spPr>
        <a:xfrm>
          <a:off x="895428" y="61891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macro="" textlink="">
      <xdr:nvSpPr>
        <xdr:cNvPr id="76" name="テキスト ボックス 75"/>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macro="" textlink="">
      <xdr:nvSpPr>
        <xdr:cNvPr id="77" name="テキスト ボックス 76"/>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macro="" textlink="">
      <xdr:nvSpPr>
        <xdr:cNvPr id="78" name="テキスト ボックス 77"/>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macro="" textlink="">
      <xdr:nvSpPr>
        <xdr:cNvPr id="79" name="テキスト ボックス 78"/>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macro="" textlink="">
      <xdr:nvSpPr>
        <xdr:cNvPr id="80" name="テキスト ボックス 79"/>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38</xdr:row>
      <xdr:rowOff>563</xdr:rowOff>
    </xdr:from>
    <xdr:to>
      <xdr:col>24</xdr:col>
      <xdr:colOff>114300</xdr:colOff>
      <xdr:row>38</xdr:row>
      <xdr:rowOff>102163</xdr:rowOff>
    </xdr:to>
    <xdr:sp macro="" textlink="">
      <xdr:nvSpPr>
        <xdr:cNvPr id="81" name="楕円 80"/>
        <xdr:cNvSpPr/>
      </xdr:nvSpPr>
      <xdr:spPr>
        <a:xfrm>
          <a:off x="4584700" y="651566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37</xdr:row>
      <xdr:rowOff>86939</xdr:rowOff>
    </xdr:from>
    <xdr:ext cx="469744" cy="259045"/>
    <xdr:sp macro="" textlink="">
      <xdr:nvSpPr>
        <xdr:cNvPr id="82" name="議会費該当値テキスト"/>
        <xdr:cNvSpPr txBox="1"/>
      </xdr:nvSpPr>
      <xdr:spPr>
        <a:xfrm>
          <a:off x="4686300" y="643058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1,341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37</xdr:row>
      <xdr:rowOff>168420</xdr:rowOff>
    </xdr:from>
    <xdr:to>
      <xdr:col>20</xdr:col>
      <xdr:colOff>38100</xdr:colOff>
      <xdr:row>38</xdr:row>
      <xdr:rowOff>98570</xdr:rowOff>
    </xdr:to>
    <xdr:sp macro="" textlink="">
      <xdr:nvSpPr>
        <xdr:cNvPr id="83" name="楕円 82"/>
        <xdr:cNvSpPr/>
      </xdr:nvSpPr>
      <xdr:spPr>
        <a:xfrm>
          <a:off x="3746500" y="65120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38</xdr:row>
      <xdr:rowOff>89697</xdr:rowOff>
    </xdr:from>
    <xdr:ext cx="469744" cy="259045"/>
    <xdr:sp macro="" textlink="">
      <xdr:nvSpPr>
        <xdr:cNvPr id="84" name="テキスト ボックス 83"/>
        <xdr:cNvSpPr txBox="1"/>
      </xdr:nvSpPr>
      <xdr:spPr>
        <a:xfrm>
          <a:off x="3562428" y="660479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1,363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37</xdr:row>
      <xdr:rowOff>168747</xdr:rowOff>
    </xdr:from>
    <xdr:to>
      <xdr:col>15</xdr:col>
      <xdr:colOff>101600</xdr:colOff>
      <xdr:row>38</xdr:row>
      <xdr:rowOff>98897</xdr:rowOff>
    </xdr:to>
    <xdr:sp macro="" textlink="">
      <xdr:nvSpPr>
        <xdr:cNvPr id="85" name="楕円 84"/>
        <xdr:cNvSpPr/>
      </xdr:nvSpPr>
      <xdr:spPr>
        <a:xfrm>
          <a:off x="2857500" y="65123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38</xdr:row>
      <xdr:rowOff>90024</xdr:rowOff>
    </xdr:from>
    <xdr:ext cx="469744" cy="259045"/>
    <xdr:sp macro="" textlink="">
      <xdr:nvSpPr>
        <xdr:cNvPr id="86" name="テキスト ボックス 85"/>
        <xdr:cNvSpPr txBox="1"/>
      </xdr:nvSpPr>
      <xdr:spPr>
        <a:xfrm>
          <a:off x="2673428" y="660512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38</xdr:row>
      <xdr:rowOff>889</xdr:rowOff>
    </xdr:from>
    <xdr:to>
      <xdr:col>10</xdr:col>
      <xdr:colOff>165100</xdr:colOff>
      <xdr:row>38</xdr:row>
      <xdr:rowOff>102489</xdr:rowOff>
    </xdr:to>
    <xdr:sp macro="" textlink="">
      <xdr:nvSpPr>
        <xdr:cNvPr id="87" name="楕円 86"/>
        <xdr:cNvSpPr/>
      </xdr:nvSpPr>
      <xdr:spPr>
        <a:xfrm>
          <a:off x="1968500" y="651598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38</xdr:row>
      <xdr:rowOff>93616</xdr:rowOff>
    </xdr:from>
    <xdr:ext cx="469744" cy="259045"/>
    <xdr:sp macro="" textlink="">
      <xdr:nvSpPr>
        <xdr:cNvPr id="88" name="テキスト ボックス 87"/>
        <xdr:cNvSpPr txBox="1"/>
      </xdr:nvSpPr>
      <xdr:spPr>
        <a:xfrm>
          <a:off x="1784428" y="660871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157154</xdr:rowOff>
    </xdr:from>
    <xdr:to>
      <xdr:col>6</xdr:col>
      <xdr:colOff>38100</xdr:colOff>
      <xdr:row>38</xdr:row>
      <xdr:rowOff>87303</xdr:rowOff>
    </xdr:to>
    <xdr:sp macro="" textlink="">
      <xdr:nvSpPr>
        <xdr:cNvPr id="89" name="楕円 88"/>
        <xdr:cNvSpPr/>
      </xdr:nvSpPr>
      <xdr:spPr>
        <a:xfrm>
          <a:off x="1079500" y="6500804"/>
          <a:ext cx="101600" cy="101599"/>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38</xdr:row>
      <xdr:rowOff>78430</xdr:rowOff>
    </xdr:from>
    <xdr:ext cx="469744" cy="259045"/>
    <xdr:sp macro="" textlink="">
      <xdr:nvSpPr>
        <xdr:cNvPr id="90" name="テキスト ボックス 89"/>
        <xdr:cNvSpPr txBox="1"/>
      </xdr:nvSpPr>
      <xdr:spPr>
        <a:xfrm>
          <a:off x="895428" y="659353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1,432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macro="" textlink="">
      <xdr:nvSpPr>
        <xdr:cNvPr id="91" name="正方形/長方形 90"/>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総務費</a:t>
          </a:r>
        </a:p>
      </xdr:txBody>
    </xdr:sp>
    <xdr:clientData/>
  </xdr:twoCellAnchor>
  <xdr:twoCellAnchor>
    <xdr:from>
      <xdr:col>4</xdr:col>
      <xdr:colOff>127000</xdr:colOff>
      <xdr:row>45</xdr:row>
      <xdr:rowOff>57150</xdr:rowOff>
    </xdr:from>
    <xdr:to>
      <xdr:col>12</xdr:col>
      <xdr:colOff>127000</xdr:colOff>
      <xdr:row>46</xdr:row>
      <xdr:rowOff>139700</xdr:rowOff>
    </xdr:to>
    <xdr:sp macro="" textlink="">
      <xdr:nvSpPr>
        <xdr:cNvPr id="92" name="正方形/長方形 91"/>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macro="" textlink="">
      <xdr:nvSpPr>
        <xdr:cNvPr id="93" name="正方形/長方形 92"/>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macro="" textlink="">
      <xdr:nvSpPr>
        <xdr:cNvPr id="94" name="正方形/長方形 93"/>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macro="" textlink="">
      <xdr:nvSpPr>
        <xdr:cNvPr id="95" name="正方形/長方形 94"/>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157,834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macro="" textlink="">
      <xdr:nvSpPr>
        <xdr:cNvPr id="96" name="正方形/長方形 95"/>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macro="" textlink="">
      <xdr:nvSpPr>
        <xdr:cNvPr id="97" name="正方形/長方形 96"/>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151,432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macro="" textlink="">
      <xdr:nvSpPr>
        <xdr:cNvPr id="98" name="正方形/長方形 97"/>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macro="" textlink="">
      <xdr:nvSpPr>
        <xdr:cNvPr id="99" name="テキスト ボックス 98"/>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100" name="直線コネクタ 99"/>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59</xdr:row>
      <xdr:rowOff>44450</xdr:rowOff>
    </xdr:from>
    <xdr:to>
      <xdr:col>28</xdr:col>
      <xdr:colOff>114300</xdr:colOff>
      <xdr:row>59</xdr:row>
      <xdr:rowOff>44450</xdr:rowOff>
    </xdr:to>
    <xdr:cxnSp macro="">
      <xdr:nvCxnSpPr>
        <xdr:cNvPr id="101" name="直線コネクタ 100"/>
        <xdr:cNvCxnSpPr/>
      </xdr:nvCxnSpPr>
      <xdr:spPr>
        <a:xfrm>
          <a:off x="762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58</xdr:row>
      <xdr:rowOff>73677</xdr:rowOff>
    </xdr:from>
    <xdr:ext cx="248786" cy="259045"/>
    <xdr:sp macro="" textlink="">
      <xdr:nvSpPr>
        <xdr:cNvPr id="102" name="テキスト ボックス 101"/>
        <xdr:cNvSpPr txBox="1"/>
      </xdr:nvSpPr>
      <xdr:spPr>
        <a:xfrm>
          <a:off x="513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57</xdr:row>
      <xdr:rowOff>6350</xdr:rowOff>
    </xdr:from>
    <xdr:to>
      <xdr:col>28</xdr:col>
      <xdr:colOff>114300</xdr:colOff>
      <xdr:row>57</xdr:row>
      <xdr:rowOff>6350</xdr:rowOff>
    </xdr:to>
    <xdr:cxnSp macro="">
      <xdr:nvCxnSpPr>
        <xdr:cNvPr id="103" name="直線コネクタ 102"/>
        <xdr:cNvCxnSpPr/>
      </xdr:nvCxnSpPr>
      <xdr:spPr>
        <a:xfrm>
          <a:off x="762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56</xdr:row>
      <xdr:rowOff>35577</xdr:rowOff>
    </xdr:from>
    <xdr:ext cx="595419" cy="259045"/>
    <xdr:sp macro="" textlink="">
      <xdr:nvSpPr>
        <xdr:cNvPr id="104" name="テキスト ボックス 103"/>
        <xdr:cNvSpPr txBox="1"/>
      </xdr:nvSpPr>
      <xdr:spPr>
        <a:xfrm>
          <a:off x="166581" y="9636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54</xdr:row>
      <xdr:rowOff>139700</xdr:rowOff>
    </xdr:from>
    <xdr:to>
      <xdr:col>28</xdr:col>
      <xdr:colOff>114300</xdr:colOff>
      <xdr:row>54</xdr:row>
      <xdr:rowOff>139700</xdr:rowOff>
    </xdr:to>
    <xdr:cxnSp macro="">
      <xdr:nvCxnSpPr>
        <xdr:cNvPr id="105" name="直線コネクタ 104"/>
        <xdr:cNvCxnSpPr/>
      </xdr:nvCxnSpPr>
      <xdr:spPr>
        <a:xfrm>
          <a:off x="762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168927</xdr:rowOff>
    </xdr:from>
    <xdr:ext cx="595419" cy="259045"/>
    <xdr:sp macro="" textlink="">
      <xdr:nvSpPr>
        <xdr:cNvPr id="106" name="テキスト ボックス 105"/>
        <xdr:cNvSpPr txBox="1"/>
      </xdr:nvSpPr>
      <xdr:spPr>
        <a:xfrm>
          <a:off x="166581" y="925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52</xdr:row>
      <xdr:rowOff>101600</xdr:rowOff>
    </xdr:from>
    <xdr:to>
      <xdr:col>28</xdr:col>
      <xdr:colOff>114300</xdr:colOff>
      <xdr:row>52</xdr:row>
      <xdr:rowOff>101600</xdr:rowOff>
    </xdr:to>
    <xdr:cxnSp macro="">
      <xdr:nvCxnSpPr>
        <xdr:cNvPr id="107" name="直線コネクタ 106"/>
        <xdr:cNvCxnSpPr/>
      </xdr:nvCxnSpPr>
      <xdr:spPr>
        <a:xfrm>
          <a:off x="762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130827</xdr:rowOff>
    </xdr:from>
    <xdr:ext cx="595419" cy="259045"/>
    <xdr:sp macro="" textlink="">
      <xdr:nvSpPr>
        <xdr:cNvPr id="108" name="テキスト ボックス 107"/>
        <xdr:cNvSpPr txBox="1"/>
      </xdr:nvSpPr>
      <xdr:spPr>
        <a:xfrm>
          <a:off x="166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50</xdr:row>
      <xdr:rowOff>63500</xdr:rowOff>
    </xdr:from>
    <xdr:to>
      <xdr:col>28</xdr:col>
      <xdr:colOff>114300</xdr:colOff>
      <xdr:row>50</xdr:row>
      <xdr:rowOff>63500</xdr:rowOff>
    </xdr:to>
    <xdr:cxnSp macro="">
      <xdr:nvCxnSpPr>
        <xdr:cNvPr id="109" name="直線コネクタ 108"/>
        <xdr:cNvCxnSpPr/>
      </xdr:nvCxnSpPr>
      <xdr:spPr>
        <a:xfrm>
          <a:off x="762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92727</xdr:rowOff>
    </xdr:from>
    <xdr:ext cx="595419" cy="259045"/>
    <xdr:sp macro="" textlink="">
      <xdr:nvSpPr>
        <xdr:cNvPr id="110" name="テキスト ボックス 109"/>
        <xdr:cNvSpPr txBox="1"/>
      </xdr:nvSpPr>
      <xdr:spPr>
        <a:xfrm>
          <a:off x="166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11" name="直線コネクタ 110"/>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2" name="テキスト ボックス 111"/>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macro="" textlink="">
      <xdr:nvSpPr>
        <xdr:cNvPr id="113" name="総務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50</xdr:row>
      <xdr:rowOff>11657</xdr:rowOff>
    </xdr:from>
    <xdr:to>
      <xdr:col>24</xdr:col>
      <xdr:colOff>62865</xdr:colOff>
      <xdr:row>56</xdr:row>
      <xdr:rowOff>69741</xdr:rowOff>
    </xdr:to>
    <xdr:cxnSp macro="">
      <xdr:nvCxnSpPr>
        <xdr:cNvPr id="114" name="直線コネクタ 113"/>
        <xdr:cNvCxnSpPr/>
      </xdr:nvCxnSpPr>
      <xdr:spPr>
        <a:xfrm flipV="1">
          <a:off x="4633595" y="8584157"/>
          <a:ext cx="1270" cy="108678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56</xdr:row>
      <xdr:rowOff>73568</xdr:rowOff>
    </xdr:from>
    <xdr:ext cx="599010" cy="259045"/>
    <xdr:sp macro="" textlink="">
      <xdr:nvSpPr>
        <xdr:cNvPr id="115" name="総務費最小値テキスト"/>
        <xdr:cNvSpPr txBox="1"/>
      </xdr:nvSpPr>
      <xdr:spPr>
        <a:xfrm>
          <a:off x="4686300" y="967476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128,362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56</xdr:row>
      <xdr:rowOff>69741</xdr:rowOff>
    </xdr:from>
    <xdr:to>
      <xdr:col>24</xdr:col>
      <xdr:colOff>152400</xdr:colOff>
      <xdr:row>56</xdr:row>
      <xdr:rowOff>69741</xdr:rowOff>
    </xdr:to>
    <xdr:cxnSp macro="">
      <xdr:nvCxnSpPr>
        <xdr:cNvPr id="116" name="直線コネクタ 115"/>
        <xdr:cNvCxnSpPr/>
      </xdr:nvCxnSpPr>
      <xdr:spPr>
        <a:xfrm>
          <a:off x="4546600" y="967094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48</xdr:row>
      <xdr:rowOff>129784</xdr:rowOff>
    </xdr:from>
    <xdr:ext cx="599010" cy="259045"/>
    <xdr:sp macro="" textlink="">
      <xdr:nvSpPr>
        <xdr:cNvPr id="117" name="総務費最大値テキスト"/>
        <xdr:cNvSpPr txBox="1"/>
      </xdr:nvSpPr>
      <xdr:spPr>
        <a:xfrm>
          <a:off x="4686300" y="835938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413,607</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50</xdr:row>
      <xdr:rowOff>11657</xdr:rowOff>
    </xdr:from>
    <xdr:to>
      <xdr:col>24</xdr:col>
      <xdr:colOff>152400</xdr:colOff>
      <xdr:row>50</xdr:row>
      <xdr:rowOff>11657</xdr:rowOff>
    </xdr:to>
    <xdr:cxnSp macro="">
      <xdr:nvCxnSpPr>
        <xdr:cNvPr id="118" name="直線コネクタ 117"/>
        <xdr:cNvCxnSpPr/>
      </xdr:nvCxnSpPr>
      <xdr:spPr>
        <a:xfrm>
          <a:off x="4546600" y="85841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56</xdr:row>
      <xdr:rowOff>69741</xdr:rowOff>
    </xdr:from>
    <xdr:to>
      <xdr:col>24</xdr:col>
      <xdr:colOff>63500</xdr:colOff>
      <xdr:row>58</xdr:row>
      <xdr:rowOff>89274</xdr:rowOff>
    </xdr:to>
    <xdr:cxnSp macro="">
      <xdr:nvCxnSpPr>
        <xdr:cNvPr id="119" name="直線コネクタ 118"/>
        <xdr:cNvCxnSpPr/>
      </xdr:nvCxnSpPr>
      <xdr:spPr>
        <a:xfrm flipV="1">
          <a:off x="3797300" y="9670941"/>
          <a:ext cx="838200" cy="3624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54</xdr:row>
      <xdr:rowOff>131478</xdr:rowOff>
    </xdr:from>
    <xdr:ext cx="599010" cy="259045"/>
    <xdr:sp macro="" textlink="">
      <xdr:nvSpPr>
        <xdr:cNvPr id="120" name="総務費平均値テキスト"/>
        <xdr:cNvSpPr txBox="1"/>
      </xdr:nvSpPr>
      <xdr:spPr>
        <a:xfrm>
          <a:off x="4686300" y="9389778"/>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149,829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55</xdr:row>
      <xdr:rowOff>108601</xdr:rowOff>
    </xdr:from>
    <xdr:to>
      <xdr:col>24</xdr:col>
      <xdr:colOff>114300</xdr:colOff>
      <xdr:row>56</xdr:row>
      <xdr:rowOff>38751</xdr:rowOff>
    </xdr:to>
    <xdr:sp macro="" textlink="">
      <xdr:nvSpPr>
        <xdr:cNvPr id="121" name="フローチャート: 判断 120"/>
        <xdr:cNvSpPr/>
      </xdr:nvSpPr>
      <xdr:spPr>
        <a:xfrm>
          <a:off x="4584700" y="953835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58</xdr:row>
      <xdr:rowOff>89274</xdr:rowOff>
    </xdr:from>
    <xdr:to>
      <xdr:col>19</xdr:col>
      <xdr:colOff>177800</xdr:colOff>
      <xdr:row>58</xdr:row>
      <xdr:rowOff>105783</xdr:rowOff>
    </xdr:to>
    <xdr:cxnSp macro="">
      <xdr:nvCxnSpPr>
        <xdr:cNvPr id="122" name="直線コネクタ 121"/>
        <xdr:cNvCxnSpPr/>
      </xdr:nvCxnSpPr>
      <xdr:spPr>
        <a:xfrm flipV="1">
          <a:off x="2908300" y="10033374"/>
          <a:ext cx="889000" cy="1650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57</xdr:row>
      <xdr:rowOff>149106</xdr:rowOff>
    </xdr:from>
    <xdr:to>
      <xdr:col>20</xdr:col>
      <xdr:colOff>38100</xdr:colOff>
      <xdr:row>58</xdr:row>
      <xdr:rowOff>79256</xdr:rowOff>
    </xdr:to>
    <xdr:sp macro="" textlink="">
      <xdr:nvSpPr>
        <xdr:cNvPr id="123" name="フローチャート: 判断 122"/>
        <xdr:cNvSpPr/>
      </xdr:nvSpPr>
      <xdr:spPr>
        <a:xfrm>
          <a:off x="3746500" y="99217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56</xdr:row>
      <xdr:rowOff>95783</xdr:rowOff>
    </xdr:from>
    <xdr:ext cx="534377" cy="259045"/>
    <xdr:sp macro="" textlink="">
      <xdr:nvSpPr>
        <xdr:cNvPr id="124" name="テキスト ボックス 123"/>
        <xdr:cNvSpPr txBox="1"/>
      </xdr:nvSpPr>
      <xdr:spPr>
        <a:xfrm>
          <a:off x="3530111" y="969698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58</xdr:row>
      <xdr:rowOff>105783</xdr:rowOff>
    </xdr:from>
    <xdr:to>
      <xdr:col>15</xdr:col>
      <xdr:colOff>50800</xdr:colOff>
      <xdr:row>58</xdr:row>
      <xdr:rowOff>111209</xdr:rowOff>
    </xdr:to>
    <xdr:cxnSp macro="">
      <xdr:nvCxnSpPr>
        <xdr:cNvPr id="125" name="直線コネクタ 124"/>
        <xdr:cNvCxnSpPr/>
      </xdr:nvCxnSpPr>
      <xdr:spPr>
        <a:xfrm flipV="1">
          <a:off x="2019300" y="10049883"/>
          <a:ext cx="889000" cy="54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57</xdr:row>
      <xdr:rowOff>152458</xdr:rowOff>
    </xdr:from>
    <xdr:to>
      <xdr:col>15</xdr:col>
      <xdr:colOff>101600</xdr:colOff>
      <xdr:row>58</xdr:row>
      <xdr:rowOff>82608</xdr:rowOff>
    </xdr:to>
    <xdr:sp macro="" textlink="">
      <xdr:nvSpPr>
        <xdr:cNvPr id="126" name="フローチャート: 判断 125"/>
        <xdr:cNvSpPr/>
      </xdr:nvSpPr>
      <xdr:spPr>
        <a:xfrm>
          <a:off x="2857500" y="99251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56</xdr:row>
      <xdr:rowOff>99135</xdr:rowOff>
    </xdr:from>
    <xdr:ext cx="534377" cy="259045"/>
    <xdr:sp macro="" textlink="">
      <xdr:nvSpPr>
        <xdr:cNvPr id="127" name="テキスト ボックス 126"/>
        <xdr:cNvSpPr txBox="1"/>
      </xdr:nvSpPr>
      <xdr:spPr>
        <a:xfrm>
          <a:off x="2641111" y="970033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48,318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58</xdr:row>
      <xdr:rowOff>92467</xdr:rowOff>
    </xdr:from>
    <xdr:to>
      <xdr:col>10</xdr:col>
      <xdr:colOff>114300</xdr:colOff>
      <xdr:row>58</xdr:row>
      <xdr:rowOff>111209</xdr:rowOff>
    </xdr:to>
    <xdr:cxnSp macro="">
      <xdr:nvCxnSpPr>
        <xdr:cNvPr id="128" name="直線コネクタ 127"/>
        <xdr:cNvCxnSpPr/>
      </xdr:nvCxnSpPr>
      <xdr:spPr>
        <a:xfrm>
          <a:off x="1130300" y="10036567"/>
          <a:ext cx="889000" cy="187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57</xdr:row>
      <xdr:rowOff>162924</xdr:rowOff>
    </xdr:from>
    <xdr:to>
      <xdr:col>10</xdr:col>
      <xdr:colOff>165100</xdr:colOff>
      <xdr:row>58</xdr:row>
      <xdr:rowOff>93074</xdr:rowOff>
    </xdr:to>
    <xdr:sp macro="" textlink="">
      <xdr:nvSpPr>
        <xdr:cNvPr id="129" name="フローチャート: 判断 128"/>
        <xdr:cNvSpPr/>
      </xdr:nvSpPr>
      <xdr:spPr>
        <a:xfrm>
          <a:off x="1968500" y="99355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56</xdr:row>
      <xdr:rowOff>109601</xdr:rowOff>
    </xdr:from>
    <xdr:ext cx="534377" cy="259045"/>
    <xdr:sp macro="" textlink="">
      <xdr:nvSpPr>
        <xdr:cNvPr id="130" name="テキスト ボックス 129"/>
        <xdr:cNvSpPr txBox="1"/>
      </xdr:nvSpPr>
      <xdr:spPr>
        <a:xfrm>
          <a:off x="1752111" y="97108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45,571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57</xdr:row>
      <xdr:rowOff>153979</xdr:rowOff>
    </xdr:from>
    <xdr:to>
      <xdr:col>6</xdr:col>
      <xdr:colOff>38100</xdr:colOff>
      <xdr:row>58</xdr:row>
      <xdr:rowOff>84129</xdr:rowOff>
    </xdr:to>
    <xdr:sp macro="" textlink="">
      <xdr:nvSpPr>
        <xdr:cNvPr id="131" name="フローチャート: 判断 130"/>
        <xdr:cNvSpPr/>
      </xdr:nvSpPr>
      <xdr:spPr>
        <a:xfrm>
          <a:off x="1079500" y="99266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56</xdr:row>
      <xdr:rowOff>100656</xdr:rowOff>
    </xdr:from>
    <xdr:ext cx="534377" cy="259045"/>
    <xdr:sp macro="" textlink="">
      <xdr:nvSpPr>
        <xdr:cNvPr id="132" name="テキスト ボックス 131"/>
        <xdr:cNvSpPr txBox="1"/>
      </xdr:nvSpPr>
      <xdr:spPr>
        <a:xfrm>
          <a:off x="863111" y="97018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47,919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macro="" textlink="">
      <xdr:nvSpPr>
        <xdr:cNvPr id="133" name="テキスト ボックス 132"/>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macro="" textlink="">
      <xdr:nvSpPr>
        <xdr:cNvPr id="134" name="テキスト ボックス 133"/>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macro="" textlink="">
      <xdr:nvSpPr>
        <xdr:cNvPr id="135" name="テキスト ボックス 134"/>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macro="" textlink="">
      <xdr:nvSpPr>
        <xdr:cNvPr id="136" name="テキスト ボックス 135"/>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macro="" textlink="">
      <xdr:nvSpPr>
        <xdr:cNvPr id="137" name="テキスト ボックス 136"/>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56</xdr:row>
      <xdr:rowOff>18941</xdr:rowOff>
    </xdr:from>
    <xdr:to>
      <xdr:col>24</xdr:col>
      <xdr:colOff>114300</xdr:colOff>
      <xdr:row>56</xdr:row>
      <xdr:rowOff>120541</xdr:rowOff>
    </xdr:to>
    <xdr:sp macro="" textlink="">
      <xdr:nvSpPr>
        <xdr:cNvPr id="138" name="楕円 137"/>
        <xdr:cNvSpPr/>
      </xdr:nvSpPr>
      <xdr:spPr>
        <a:xfrm>
          <a:off x="4584700" y="96201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55</xdr:row>
      <xdr:rowOff>105318</xdr:rowOff>
    </xdr:from>
    <xdr:ext cx="599010" cy="259045"/>
    <xdr:sp macro="" textlink="">
      <xdr:nvSpPr>
        <xdr:cNvPr id="139" name="総務費該当値テキスト"/>
        <xdr:cNvSpPr txBox="1"/>
      </xdr:nvSpPr>
      <xdr:spPr>
        <a:xfrm>
          <a:off x="4686300" y="953506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128,362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58</xdr:row>
      <xdr:rowOff>38474</xdr:rowOff>
    </xdr:from>
    <xdr:to>
      <xdr:col>20</xdr:col>
      <xdr:colOff>38100</xdr:colOff>
      <xdr:row>58</xdr:row>
      <xdr:rowOff>140074</xdr:rowOff>
    </xdr:to>
    <xdr:sp macro="" textlink="">
      <xdr:nvSpPr>
        <xdr:cNvPr id="140" name="楕円 139"/>
        <xdr:cNvSpPr/>
      </xdr:nvSpPr>
      <xdr:spPr>
        <a:xfrm>
          <a:off x="3746500" y="998257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58</xdr:row>
      <xdr:rowOff>131201</xdr:rowOff>
    </xdr:from>
    <xdr:ext cx="534377" cy="259045"/>
    <xdr:sp macro="" textlink="">
      <xdr:nvSpPr>
        <xdr:cNvPr id="141" name="テキスト ボックス 140"/>
        <xdr:cNvSpPr txBox="1"/>
      </xdr:nvSpPr>
      <xdr:spPr>
        <a:xfrm>
          <a:off x="3530111" y="100753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33,235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58</xdr:row>
      <xdr:rowOff>54983</xdr:rowOff>
    </xdr:from>
    <xdr:to>
      <xdr:col>15</xdr:col>
      <xdr:colOff>101600</xdr:colOff>
      <xdr:row>58</xdr:row>
      <xdr:rowOff>156583</xdr:rowOff>
    </xdr:to>
    <xdr:sp macro="" textlink="">
      <xdr:nvSpPr>
        <xdr:cNvPr id="142" name="楕円 141"/>
        <xdr:cNvSpPr/>
      </xdr:nvSpPr>
      <xdr:spPr>
        <a:xfrm>
          <a:off x="2857500" y="99990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58</xdr:row>
      <xdr:rowOff>147710</xdr:rowOff>
    </xdr:from>
    <xdr:ext cx="534377" cy="259045"/>
    <xdr:sp macro="" textlink="">
      <xdr:nvSpPr>
        <xdr:cNvPr id="143" name="テキスト ボックス 142"/>
        <xdr:cNvSpPr txBox="1"/>
      </xdr:nvSpPr>
      <xdr:spPr>
        <a:xfrm>
          <a:off x="2641111" y="1009181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28,902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58</xdr:row>
      <xdr:rowOff>60409</xdr:rowOff>
    </xdr:from>
    <xdr:to>
      <xdr:col>10</xdr:col>
      <xdr:colOff>165100</xdr:colOff>
      <xdr:row>58</xdr:row>
      <xdr:rowOff>162009</xdr:rowOff>
    </xdr:to>
    <xdr:sp macro="" textlink="">
      <xdr:nvSpPr>
        <xdr:cNvPr id="144" name="楕円 143"/>
        <xdr:cNvSpPr/>
      </xdr:nvSpPr>
      <xdr:spPr>
        <a:xfrm>
          <a:off x="1968500" y="100045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58</xdr:row>
      <xdr:rowOff>153136</xdr:rowOff>
    </xdr:from>
    <xdr:ext cx="534377" cy="259045"/>
    <xdr:sp macro="" textlink="">
      <xdr:nvSpPr>
        <xdr:cNvPr id="145" name="テキスト ボックス 144"/>
        <xdr:cNvSpPr txBox="1"/>
      </xdr:nvSpPr>
      <xdr:spPr>
        <a:xfrm>
          <a:off x="1752111" y="100972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27,478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58</xdr:row>
      <xdr:rowOff>41667</xdr:rowOff>
    </xdr:from>
    <xdr:to>
      <xdr:col>6</xdr:col>
      <xdr:colOff>38100</xdr:colOff>
      <xdr:row>58</xdr:row>
      <xdr:rowOff>143267</xdr:rowOff>
    </xdr:to>
    <xdr:sp macro="" textlink="">
      <xdr:nvSpPr>
        <xdr:cNvPr id="146" name="楕円 145"/>
        <xdr:cNvSpPr/>
      </xdr:nvSpPr>
      <xdr:spPr>
        <a:xfrm>
          <a:off x="1079500" y="998576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58</xdr:row>
      <xdr:rowOff>134394</xdr:rowOff>
    </xdr:from>
    <xdr:ext cx="534377" cy="259045"/>
    <xdr:sp macro="" textlink="">
      <xdr:nvSpPr>
        <xdr:cNvPr id="147" name="テキスト ボックス 146"/>
        <xdr:cNvSpPr txBox="1"/>
      </xdr:nvSpPr>
      <xdr:spPr>
        <a:xfrm>
          <a:off x="863111" y="100784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32,397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macro="" textlink="">
      <xdr:nvSpPr>
        <xdr:cNvPr id="148" name="正方形/長方形 147"/>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民生費</a:t>
          </a:r>
        </a:p>
      </xdr:txBody>
    </xdr:sp>
    <xdr:clientData/>
  </xdr:twoCellAnchor>
  <xdr:twoCellAnchor>
    <xdr:from>
      <xdr:col>4</xdr:col>
      <xdr:colOff>127000</xdr:colOff>
      <xdr:row>65</xdr:row>
      <xdr:rowOff>57150</xdr:rowOff>
    </xdr:from>
    <xdr:to>
      <xdr:col>12</xdr:col>
      <xdr:colOff>127000</xdr:colOff>
      <xdr:row>66</xdr:row>
      <xdr:rowOff>139700</xdr:rowOff>
    </xdr:to>
    <xdr:sp macro="" textlink="">
      <xdr:nvSpPr>
        <xdr:cNvPr id="149" name="正方形/長方形 148"/>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macro="" textlink="">
      <xdr:nvSpPr>
        <xdr:cNvPr id="150" name="正方形/長方形 149"/>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macro="" textlink="">
      <xdr:nvSpPr>
        <xdr:cNvPr id="151" name="正方形/長方形 150"/>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macro="" textlink="">
      <xdr:nvSpPr>
        <xdr:cNvPr id="152" name="正方形/長方形 151"/>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177,387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macro="" textlink="">
      <xdr:nvSpPr>
        <xdr:cNvPr id="153" name="正方形/長方形 152"/>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macro="" textlink="">
      <xdr:nvSpPr>
        <xdr:cNvPr id="154" name="正方形/長方形 153"/>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209,539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macro="" textlink="">
      <xdr:nvSpPr>
        <xdr:cNvPr id="155" name="正方形/長方形 154"/>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macro="" textlink="">
      <xdr:nvSpPr>
        <xdr:cNvPr id="156" name="テキスト ボックス 155"/>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57" name="直線コネクタ 156"/>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80</xdr:row>
      <xdr:rowOff>111777</xdr:rowOff>
    </xdr:from>
    <xdr:ext cx="595419" cy="259045"/>
    <xdr:sp macro="" textlink="">
      <xdr:nvSpPr>
        <xdr:cNvPr id="158" name="テキスト ボックス 157"/>
        <xdr:cNvSpPr txBox="1"/>
      </xdr:nvSpPr>
      <xdr:spPr>
        <a:xfrm>
          <a:off x="166581" y="13827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79</xdr:row>
      <xdr:rowOff>98879</xdr:rowOff>
    </xdr:from>
    <xdr:to>
      <xdr:col>28</xdr:col>
      <xdr:colOff>114300</xdr:colOff>
      <xdr:row>79</xdr:row>
      <xdr:rowOff>98879</xdr:rowOff>
    </xdr:to>
    <xdr:cxnSp macro="">
      <xdr:nvCxnSpPr>
        <xdr:cNvPr id="159" name="直線コネクタ 158"/>
        <xdr:cNvCxnSpPr/>
      </xdr:nvCxnSpPr>
      <xdr:spPr>
        <a:xfrm>
          <a:off x="762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78</xdr:row>
      <xdr:rowOff>128106</xdr:rowOff>
    </xdr:from>
    <xdr:ext cx="595419" cy="259045"/>
    <xdr:sp macro="" textlink="">
      <xdr:nvSpPr>
        <xdr:cNvPr id="160" name="テキスト ボックス 159"/>
        <xdr:cNvSpPr txBox="1"/>
      </xdr:nvSpPr>
      <xdr:spPr>
        <a:xfrm>
          <a:off x="166581" y="13501206"/>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77</xdr:row>
      <xdr:rowOff>115207</xdr:rowOff>
    </xdr:from>
    <xdr:to>
      <xdr:col>28</xdr:col>
      <xdr:colOff>114300</xdr:colOff>
      <xdr:row>77</xdr:row>
      <xdr:rowOff>115207</xdr:rowOff>
    </xdr:to>
    <xdr:cxnSp macro="">
      <xdr:nvCxnSpPr>
        <xdr:cNvPr id="161" name="直線コネクタ 160"/>
        <xdr:cNvCxnSpPr/>
      </xdr:nvCxnSpPr>
      <xdr:spPr>
        <a:xfrm>
          <a:off x="762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76</xdr:row>
      <xdr:rowOff>144434</xdr:rowOff>
    </xdr:from>
    <xdr:ext cx="595419" cy="259045"/>
    <xdr:sp macro="" textlink="">
      <xdr:nvSpPr>
        <xdr:cNvPr id="162" name="テキスト ボックス 161"/>
        <xdr:cNvSpPr txBox="1"/>
      </xdr:nvSpPr>
      <xdr:spPr>
        <a:xfrm>
          <a:off x="166581" y="13174634"/>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75</xdr:row>
      <xdr:rowOff>131535</xdr:rowOff>
    </xdr:from>
    <xdr:to>
      <xdr:col>28</xdr:col>
      <xdr:colOff>114300</xdr:colOff>
      <xdr:row>75</xdr:row>
      <xdr:rowOff>131535</xdr:rowOff>
    </xdr:to>
    <xdr:cxnSp macro="">
      <xdr:nvCxnSpPr>
        <xdr:cNvPr id="163" name="直線コネクタ 162"/>
        <xdr:cNvCxnSpPr/>
      </xdr:nvCxnSpPr>
      <xdr:spPr>
        <a:xfrm>
          <a:off x="762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74</xdr:row>
      <xdr:rowOff>160762</xdr:rowOff>
    </xdr:from>
    <xdr:ext cx="595419" cy="259045"/>
    <xdr:sp macro="" textlink="">
      <xdr:nvSpPr>
        <xdr:cNvPr id="164" name="テキスト ボックス 163"/>
        <xdr:cNvSpPr txBox="1"/>
      </xdr:nvSpPr>
      <xdr:spPr>
        <a:xfrm>
          <a:off x="166581" y="1284806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73</xdr:row>
      <xdr:rowOff>147865</xdr:rowOff>
    </xdr:from>
    <xdr:to>
      <xdr:col>28</xdr:col>
      <xdr:colOff>114300</xdr:colOff>
      <xdr:row>73</xdr:row>
      <xdr:rowOff>147865</xdr:rowOff>
    </xdr:to>
    <xdr:cxnSp macro="">
      <xdr:nvCxnSpPr>
        <xdr:cNvPr id="165" name="直線コネクタ 164"/>
        <xdr:cNvCxnSpPr/>
      </xdr:nvCxnSpPr>
      <xdr:spPr>
        <a:xfrm>
          <a:off x="762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73</xdr:row>
      <xdr:rowOff>5642</xdr:rowOff>
    </xdr:from>
    <xdr:ext cx="595419" cy="259045"/>
    <xdr:sp macro="" textlink="">
      <xdr:nvSpPr>
        <xdr:cNvPr id="166" name="テキスト ボックス 165"/>
        <xdr:cNvSpPr txBox="1"/>
      </xdr:nvSpPr>
      <xdr:spPr>
        <a:xfrm>
          <a:off x="166581" y="12521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71</xdr:row>
      <xdr:rowOff>164193</xdr:rowOff>
    </xdr:from>
    <xdr:to>
      <xdr:col>28</xdr:col>
      <xdr:colOff>114300</xdr:colOff>
      <xdr:row>71</xdr:row>
      <xdr:rowOff>164193</xdr:rowOff>
    </xdr:to>
    <xdr:cxnSp macro="">
      <xdr:nvCxnSpPr>
        <xdr:cNvPr id="167" name="直線コネクタ 166"/>
        <xdr:cNvCxnSpPr/>
      </xdr:nvCxnSpPr>
      <xdr:spPr>
        <a:xfrm>
          <a:off x="762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71</xdr:row>
      <xdr:rowOff>21970</xdr:rowOff>
    </xdr:from>
    <xdr:ext cx="595419" cy="259045"/>
    <xdr:sp macro="" textlink="">
      <xdr:nvSpPr>
        <xdr:cNvPr id="168" name="テキスト ボックス 167"/>
        <xdr:cNvSpPr txBox="1"/>
      </xdr:nvSpPr>
      <xdr:spPr>
        <a:xfrm>
          <a:off x="166581" y="12194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70</xdr:row>
      <xdr:rowOff>9072</xdr:rowOff>
    </xdr:from>
    <xdr:to>
      <xdr:col>28</xdr:col>
      <xdr:colOff>114300</xdr:colOff>
      <xdr:row>70</xdr:row>
      <xdr:rowOff>9072</xdr:rowOff>
    </xdr:to>
    <xdr:cxnSp macro="">
      <xdr:nvCxnSpPr>
        <xdr:cNvPr id="169" name="直線コネクタ 168"/>
        <xdr:cNvCxnSpPr/>
      </xdr:nvCxnSpPr>
      <xdr:spPr>
        <a:xfrm>
          <a:off x="762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69</xdr:row>
      <xdr:rowOff>38299</xdr:rowOff>
    </xdr:from>
    <xdr:ext cx="595419" cy="259045"/>
    <xdr:sp macro="" textlink="">
      <xdr:nvSpPr>
        <xdr:cNvPr id="170" name="テキスト ボックス 169"/>
        <xdr:cNvSpPr txBox="1"/>
      </xdr:nvSpPr>
      <xdr:spPr>
        <a:xfrm>
          <a:off x="166581" y="11868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71" name="直線コネクタ 170"/>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67</xdr:row>
      <xdr:rowOff>54627</xdr:rowOff>
    </xdr:from>
    <xdr:ext cx="595419" cy="259045"/>
    <xdr:sp macro="" textlink="">
      <xdr:nvSpPr>
        <xdr:cNvPr id="172" name="テキスト ボックス 171"/>
        <xdr:cNvSpPr txBox="1"/>
      </xdr:nvSpPr>
      <xdr:spPr>
        <a:xfrm>
          <a:off x="166581" y="1154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macro="" textlink="">
      <xdr:nvSpPr>
        <xdr:cNvPr id="173" name="民生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70</xdr:row>
      <xdr:rowOff>137218</xdr:rowOff>
    </xdr:from>
    <xdr:to>
      <xdr:col>24</xdr:col>
      <xdr:colOff>62865</xdr:colOff>
      <xdr:row>79</xdr:row>
      <xdr:rowOff>133724</xdr:rowOff>
    </xdr:to>
    <xdr:cxnSp macro="">
      <xdr:nvCxnSpPr>
        <xdr:cNvPr id="174" name="直線コネクタ 173"/>
        <xdr:cNvCxnSpPr/>
      </xdr:nvCxnSpPr>
      <xdr:spPr>
        <a:xfrm flipV="1">
          <a:off x="4633595" y="12138718"/>
          <a:ext cx="1270" cy="153955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79</xdr:row>
      <xdr:rowOff>137551</xdr:rowOff>
    </xdr:from>
    <xdr:ext cx="599010" cy="259045"/>
    <xdr:sp macro="" textlink="">
      <xdr:nvSpPr>
        <xdr:cNvPr id="175" name="民生費最小値テキスト"/>
        <xdr:cNvSpPr txBox="1"/>
      </xdr:nvSpPr>
      <xdr:spPr>
        <a:xfrm>
          <a:off x="4686300" y="1368210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176,799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79</xdr:row>
      <xdr:rowOff>133724</xdr:rowOff>
    </xdr:from>
    <xdr:to>
      <xdr:col>24</xdr:col>
      <xdr:colOff>152400</xdr:colOff>
      <xdr:row>79</xdr:row>
      <xdr:rowOff>133724</xdr:rowOff>
    </xdr:to>
    <xdr:cxnSp macro="">
      <xdr:nvCxnSpPr>
        <xdr:cNvPr id="176" name="直線コネクタ 175"/>
        <xdr:cNvCxnSpPr/>
      </xdr:nvCxnSpPr>
      <xdr:spPr>
        <a:xfrm>
          <a:off x="4546600" y="1367827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69</xdr:row>
      <xdr:rowOff>83895</xdr:rowOff>
    </xdr:from>
    <xdr:ext cx="599010" cy="259045"/>
    <xdr:sp macro="" textlink="">
      <xdr:nvSpPr>
        <xdr:cNvPr id="177" name="民生費最大値テキスト"/>
        <xdr:cNvSpPr txBox="1"/>
      </xdr:nvSpPr>
      <xdr:spPr>
        <a:xfrm>
          <a:off x="4686300" y="1191394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318,228</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70</xdr:row>
      <xdr:rowOff>137218</xdr:rowOff>
    </xdr:from>
    <xdr:to>
      <xdr:col>24</xdr:col>
      <xdr:colOff>152400</xdr:colOff>
      <xdr:row>70</xdr:row>
      <xdr:rowOff>137218</xdr:rowOff>
    </xdr:to>
    <xdr:cxnSp macro="">
      <xdr:nvCxnSpPr>
        <xdr:cNvPr id="178" name="直線コネクタ 177"/>
        <xdr:cNvCxnSpPr/>
      </xdr:nvCxnSpPr>
      <xdr:spPr>
        <a:xfrm>
          <a:off x="4546600" y="1213871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77</xdr:row>
      <xdr:rowOff>56108</xdr:rowOff>
    </xdr:from>
    <xdr:to>
      <xdr:col>24</xdr:col>
      <xdr:colOff>63500</xdr:colOff>
      <xdr:row>77</xdr:row>
      <xdr:rowOff>137730</xdr:rowOff>
    </xdr:to>
    <xdr:cxnSp macro="">
      <xdr:nvCxnSpPr>
        <xdr:cNvPr id="179" name="直線コネクタ 178"/>
        <xdr:cNvCxnSpPr/>
      </xdr:nvCxnSpPr>
      <xdr:spPr>
        <a:xfrm flipV="1">
          <a:off x="3797300" y="13257758"/>
          <a:ext cx="838200" cy="8162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76</xdr:row>
      <xdr:rowOff>14633</xdr:rowOff>
    </xdr:from>
    <xdr:ext cx="599010" cy="259045"/>
    <xdr:sp macro="" textlink="">
      <xdr:nvSpPr>
        <xdr:cNvPr id="180" name="民生費平均値テキスト"/>
        <xdr:cNvSpPr txBox="1"/>
      </xdr:nvSpPr>
      <xdr:spPr>
        <a:xfrm>
          <a:off x="4686300" y="13044833"/>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216,674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163206</xdr:rowOff>
    </xdr:from>
    <xdr:to>
      <xdr:col>24</xdr:col>
      <xdr:colOff>114300</xdr:colOff>
      <xdr:row>77</xdr:row>
      <xdr:rowOff>93356</xdr:rowOff>
    </xdr:to>
    <xdr:sp macro="" textlink="">
      <xdr:nvSpPr>
        <xdr:cNvPr id="181" name="フローチャート: 判断 180"/>
        <xdr:cNvSpPr/>
      </xdr:nvSpPr>
      <xdr:spPr>
        <a:xfrm>
          <a:off x="4584700" y="1319340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77</xdr:row>
      <xdr:rowOff>137730</xdr:rowOff>
    </xdr:from>
    <xdr:to>
      <xdr:col>19</xdr:col>
      <xdr:colOff>177800</xdr:colOff>
      <xdr:row>78</xdr:row>
      <xdr:rowOff>17639</xdr:rowOff>
    </xdr:to>
    <xdr:cxnSp macro="">
      <xdr:nvCxnSpPr>
        <xdr:cNvPr id="182" name="直線コネクタ 181"/>
        <xdr:cNvCxnSpPr/>
      </xdr:nvCxnSpPr>
      <xdr:spPr>
        <a:xfrm flipV="1">
          <a:off x="2908300" y="13339380"/>
          <a:ext cx="889000" cy="513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77</xdr:row>
      <xdr:rowOff>42211</xdr:rowOff>
    </xdr:from>
    <xdr:to>
      <xdr:col>20</xdr:col>
      <xdr:colOff>38100</xdr:colOff>
      <xdr:row>77</xdr:row>
      <xdr:rowOff>143811</xdr:rowOff>
    </xdr:to>
    <xdr:sp macro="" textlink="">
      <xdr:nvSpPr>
        <xdr:cNvPr id="183" name="フローチャート: 判断 182"/>
        <xdr:cNvSpPr/>
      </xdr:nvSpPr>
      <xdr:spPr>
        <a:xfrm>
          <a:off x="3746500" y="132438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75</xdr:row>
      <xdr:rowOff>160338</xdr:rowOff>
    </xdr:from>
    <xdr:ext cx="599010" cy="259045"/>
    <xdr:sp macro="" textlink="">
      <xdr:nvSpPr>
        <xdr:cNvPr id="184" name="テキスト ボックス 183"/>
        <xdr:cNvSpPr txBox="1"/>
      </xdr:nvSpPr>
      <xdr:spPr>
        <a:xfrm>
          <a:off x="3497795" y="1301908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212,039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78</xdr:row>
      <xdr:rowOff>17639</xdr:rowOff>
    </xdr:from>
    <xdr:to>
      <xdr:col>15</xdr:col>
      <xdr:colOff>50800</xdr:colOff>
      <xdr:row>78</xdr:row>
      <xdr:rowOff>62488</xdr:rowOff>
    </xdr:to>
    <xdr:cxnSp macro="">
      <xdr:nvCxnSpPr>
        <xdr:cNvPr id="185" name="直線コネクタ 184"/>
        <xdr:cNvCxnSpPr/>
      </xdr:nvCxnSpPr>
      <xdr:spPr>
        <a:xfrm flipV="1">
          <a:off x="2019300" y="13390739"/>
          <a:ext cx="889000" cy="448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77</xdr:row>
      <xdr:rowOff>132792</xdr:rowOff>
    </xdr:from>
    <xdr:to>
      <xdr:col>15</xdr:col>
      <xdr:colOff>101600</xdr:colOff>
      <xdr:row>78</xdr:row>
      <xdr:rowOff>62942</xdr:rowOff>
    </xdr:to>
    <xdr:sp macro="" textlink="">
      <xdr:nvSpPr>
        <xdr:cNvPr id="186" name="フローチャート: 判断 185"/>
        <xdr:cNvSpPr/>
      </xdr:nvSpPr>
      <xdr:spPr>
        <a:xfrm>
          <a:off x="2857500" y="133344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76</xdr:row>
      <xdr:rowOff>79469</xdr:rowOff>
    </xdr:from>
    <xdr:ext cx="599010" cy="259045"/>
    <xdr:sp macro="" textlink="">
      <xdr:nvSpPr>
        <xdr:cNvPr id="187" name="テキスト ボックス 186"/>
        <xdr:cNvSpPr txBox="1"/>
      </xdr:nvSpPr>
      <xdr:spPr>
        <a:xfrm>
          <a:off x="2608795" y="1310966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203,718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78</xdr:row>
      <xdr:rowOff>62488</xdr:rowOff>
    </xdr:from>
    <xdr:to>
      <xdr:col>10</xdr:col>
      <xdr:colOff>114300</xdr:colOff>
      <xdr:row>78</xdr:row>
      <xdr:rowOff>81614</xdr:rowOff>
    </xdr:to>
    <xdr:cxnSp macro="">
      <xdr:nvCxnSpPr>
        <xdr:cNvPr id="188" name="直線コネクタ 187"/>
        <xdr:cNvCxnSpPr/>
      </xdr:nvCxnSpPr>
      <xdr:spPr>
        <a:xfrm flipV="1">
          <a:off x="1130300" y="13435588"/>
          <a:ext cx="889000" cy="191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77</xdr:row>
      <xdr:rowOff>147934</xdr:rowOff>
    </xdr:from>
    <xdr:to>
      <xdr:col>10</xdr:col>
      <xdr:colOff>165100</xdr:colOff>
      <xdr:row>78</xdr:row>
      <xdr:rowOff>78084</xdr:rowOff>
    </xdr:to>
    <xdr:sp macro="" textlink="">
      <xdr:nvSpPr>
        <xdr:cNvPr id="189" name="フローチャート: 判断 188"/>
        <xdr:cNvSpPr/>
      </xdr:nvSpPr>
      <xdr:spPr>
        <a:xfrm>
          <a:off x="1968500" y="133495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76</xdr:row>
      <xdr:rowOff>94611</xdr:rowOff>
    </xdr:from>
    <xdr:ext cx="599010" cy="259045"/>
    <xdr:sp macro="" textlink="">
      <xdr:nvSpPr>
        <xdr:cNvPr id="190" name="テキスト ボックス 189"/>
        <xdr:cNvSpPr txBox="1"/>
      </xdr:nvSpPr>
      <xdr:spPr>
        <a:xfrm>
          <a:off x="1719795" y="1312481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202,327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78</xdr:row>
      <xdr:rowOff>7617</xdr:rowOff>
    </xdr:from>
    <xdr:to>
      <xdr:col>6</xdr:col>
      <xdr:colOff>38100</xdr:colOff>
      <xdr:row>78</xdr:row>
      <xdr:rowOff>109217</xdr:rowOff>
    </xdr:to>
    <xdr:sp macro="" textlink="">
      <xdr:nvSpPr>
        <xdr:cNvPr id="191" name="フローチャート: 判断 190"/>
        <xdr:cNvSpPr/>
      </xdr:nvSpPr>
      <xdr:spPr>
        <a:xfrm>
          <a:off x="1079500" y="133807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76</xdr:row>
      <xdr:rowOff>125744</xdr:rowOff>
    </xdr:from>
    <xdr:ext cx="599010" cy="259045"/>
    <xdr:sp macro="" textlink="">
      <xdr:nvSpPr>
        <xdr:cNvPr id="192" name="テキスト ボックス 191"/>
        <xdr:cNvSpPr txBox="1"/>
      </xdr:nvSpPr>
      <xdr:spPr>
        <a:xfrm>
          <a:off x="830795" y="1315594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199,467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macro="" textlink="">
      <xdr:nvSpPr>
        <xdr:cNvPr id="193" name="テキスト ボックス 192"/>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macro="" textlink="">
      <xdr:nvSpPr>
        <xdr:cNvPr id="194" name="テキスト ボックス 193"/>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macro="" textlink="">
      <xdr:nvSpPr>
        <xdr:cNvPr id="195" name="テキスト ボックス 194"/>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macro="" textlink="">
      <xdr:nvSpPr>
        <xdr:cNvPr id="196" name="テキスト ボックス 195"/>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macro="" textlink="">
      <xdr:nvSpPr>
        <xdr:cNvPr id="197" name="テキスト ボックス 196"/>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77</xdr:row>
      <xdr:rowOff>5308</xdr:rowOff>
    </xdr:from>
    <xdr:to>
      <xdr:col>24</xdr:col>
      <xdr:colOff>114300</xdr:colOff>
      <xdr:row>77</xdr:row>
      <xdr:rowOff>106908</xdr:rowOff>
    </xdr:to>
    <xdr:sp macro="" textlink="">
      <xdr:nvSpPr>
        <xdr:cNvPr id="198" name="楕円 197"/>
        <xdr:cNvSpPr/>
      </xdr:nvSpPr>
      <xdr:spPr>
        <a:xfrm>
          <a:off x="4584700" y="1320695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76</xdr:row>
      <xdr:rowOff>155185</xdr:rowOff>
    </xdr:from>
    <xdr:ext cx="599010" cy="259045"/>
    <xdr:sp macro="" textlink="">
      <xdr:nvSpPr>
        <xdr:cNvPr id="199" name="民生費該当値テキスト"/>
        <xdr:cNvSpPr txBox="1"/>
      </xdr:nvSpPr>
      <xdr:spPr>
        <a:xfrm>
          <a:off x="4686300" y="1318538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215,429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77</xdr:row>
      <xdr:rowOff>86930</xdr:rowOff>
    </xdr:from>
    <xdr:to>
      <xdr:col>20</xdr:col>
      <xdr:colOff>38100</xdr:colOff>
      <xdr:row>78</xdr:row>
      <xdr:rowOff>17080</xdr:rowOff>
    </xdr:to>
    <xdr:sp macro="" textlink="">
      <xdr:nvSpPr>
        <xdr:cNvPr id="200" name="楕円 199"/>
        <xdr:cNvSpPr/>
      </xdr:nvSpPr>
      <xdr:spPr>
        <a:xfrm>
          <a:off x="3746500" y="132885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78</xdr:row>
      <xdr:rowOff>8207</xdr:rowOff>
    </xdr:from>
    <xdr:ext cx="599010" cy="259045"/>
    <xdr:sp macro="" textlink="">
      <xdr:nvSpPr>
        <xdr:cNvPr id="201" name="テキスト ボックス 200"/>
        <xdr:cNvSpPr txBox="1"/>
      </xdr:nvSpPr>
      <xdr:spPr>
        <a:xfrm>
          <a:off x="3497795" y="1338130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207,931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77</xdr:row>
      <xdr:rowOff>138289</xdr:rowOff>
    </xdr:from>
    <xdr:to>
      <xdr:col>15</xdr:col>
      <xdr:colOff>101600</xdr:colOff>
      <xdr:row>78</xdr:row>
      <xdr:rowOff>68439</xdr:rowOff>
    </xdr:to>
    <xdr:sp macro="" textlink="">
      <xdr:nvSpPr>
        <xdr:cNvPr id="202" name="楕円 201"/>
        <xdr:cNvSpPr/>
      </xdr:nvSpPr>
      <xdr:spPr>
        <a:xfrm>
          <a:off x="2857500" y="133399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78</xdr:row>
      <xdr:rowOff>59566</xdr:rowOff>
    </xdr:from>
    <xdr:ext cx="599010" cy="259045"/>
    <xdr:sp macro="" textlink="">
      <xdr:nvSpPr>
        <xdr:cNvPr id="203" name="テキスト ボックス 202"/>
        <xdr:cNvSpPr txBox="1"/>
      </xdr:nvSpPr>
      <xdr:spPr>
        <a:xfrm>
          <a:off x="2608795" y="1343266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203,213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78</xdr:row>
      <xdr:rowOff>11688</xdr:rowOff>
    </xdr:from>
    <xdr:to>
      <xdr:col>10</xdr:col>
      <xdr:colOff>165100</xdr:colOff>
      <xdr:row>78</xdr:row>
      <xdr:rowOff>113288</xdr:rowOff>
    </xdr:to>
    <xdr:sp macro="" textlink="">
      <xdr:nvSpPr>
        <xdr:cNvPr id="204" name="楕円 203"/>
        <xdr:cNvSpPr/>
      </xdr:nvSpPr>
      <xdr:spPr>
        <a:xfrm>
          <a:off x="1968500" y="133847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78</xdr:row>
      <xdr:rowOff>104415</xdr:rowOff>
    </xdr:from>
    <xdr:ext cx="599010" cy="259045"/>
    <xdr:sp macro="" textlink="">
      <xdr:nvSpPr>
        <xdr:cNvPr id="205" name="テキスト ボックス 204"/>
        <xdr:cNvSpPr txBox="1"/>
      </xdr:nvSpPr>
      <xdr:spPr>
        <a:xfrm>
          <a:off x="1719795" y="1347751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199,093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78</xdr:row>
      <xdr:rowOff>30814</xdr:rowOff>
    </xdr:from>
    <xdr:to>
      <xdr:col>6</xdr:col>
      <xdr:colOff>38100</xdr:colOff>
      <xdr:row>78</xdr:row>
      <xdr:rowOff>132414</xdr:rowOff>
    </xdr:to>
    <xdr:sp macro="" textlink="">
      <xdr:nvSpPr>
        <xdr:cNvPr id="206" name="楕円 205"/>
        <xdr:cNvSpPr/>
      </xdr:nvSpPr>
      <xdr:spPr>
        <a:xfrm>
          <a:off x="1079500" y="134039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78</xdr:row>
      <xdr:rowOff>123541</xdr:rowOff>
    </xdr:from>
    <xdr:ext cx="599010" cy="259045"/>
    <xdr:sp macro="" textlink="">
      <xdr:nvSpPr>
        <xdr:cNvPr id="207" name="テキスト ボックス 206"/>
        <xdr:cNvSpPr txBox="1"/>
      </xdr:nvSpPr>
      <xdr:spPr>
        <a:xfrm>
          <a:off x="830795" y="1349664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197,336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macro="" textlink="">
      <xdr:nvSpPr>
        <xdr:cNvPr id="208" name="正方形/長方形 207"/>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衛生費</a:t>
          </a:r>
        </a:p>
      </xdr:txBody>
    </xdr:sp>
    <xdr:clientData/>
  </xdr:twoCellAnchor>
  <xdr:twoCellAnchor>
    <xdr:from>
      <xdr:col>4</xdr:col>
      <xdr:colOff>127000</xdr:colOff>
      <xdr:row>85</xdr:row>
      <xdr:rowOff>57150</xdr:rowOff>
    </xdr:from>
    <xdr:to>
      <xdr:col>12</xdr:col>
      <xdr:colOff>127000</xdr:colOff>
      <xdr:row>86</xdr:row>
      <xdr:rowOff>139700</xdr:rowOff>
    </xdr:to>
    <xdr:sp macro="" textlink="">
      <xdr:nvSpPr>
        <xdr:cNvPr id="209" name="正方形/長方形 208"/>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macro="" textlink="">
      <xdr:nvSpPr>
        <xdr:cNvPr id="210" name="正方形/長方形 209"/>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macro="" textlink="">
      <xdr:nvSpPr>
        <xdr:cNvPr id="211" name="正方形/長方形 210"/>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macro="" textlink="">
      <xdr:nvSpPr>
        <xdr:cNvPr id="212" name="正方形/長方形 211"/>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39,726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macro="" textlink="">
      <xdr:nvSpPr>
        <xdr:cNvPr id="213" name="正方形/長方形 212"/>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macro="" textlink="">
      <xdr:nvSpPr>
        <xdr:cNvPr id="214" name="正方形/長方形 213"/>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33,000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macro="" textlink="">
      <xdr:nvSpPr>
        <xdr:cNvPr id="215" name="正方形/長方形 214"/>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macro="" textlink="">
      <xdr:nvSpPr>
        <xdr:cNvPr id="216" name="テキスト ボックス 215"/>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17" name="直線コネクタ 216"/>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100</xdr:row>
      <xdr:rowOff>111777</xdr:rowOff>
    </xdr:from>
    <xdr:ext cx="248786" cy="259045"/>
    <xdr:sp macro="" textlink="">
      <xdr:nvSpPr>
        <xdr:cNvPr id="218" name="テキスト ボックス 217"/>
        <xdr:cNvSpPr txBox="1"/>
      </xdr:nvSpPr>
      <xdr:spPr>
        <a:xfrm>
          <a:off x="513214" y="1725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99</xdr:row>
      <xdr:rowOff>44450</xdr:rowOff>
    </xdr:from>
    <xdr:to>
      <xdr:col>28</xdr:col>
      <xdr:colOff>114300</xdr:colOff>
      <xdr:row>99</xdr:row>
      <xdr:rowOff>44450</xdr:rowOff>
    </xdr:to>
    <xdr:cxnSp macro="">
      <xdr:nvCxnSpPr>
        <xdr:cNvPr id="219" name="直線コネクタ 218"/>
        <xdr:cNvCxnSpPr/>
      </xdr:nvCxnSpPr>
      <xdr:spPr>
        <a:xfrm>
          <a:off x="762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98</xdr:row>
      <xdr:rowOff>73677</xdr:rowOff>
    </xdr:from>
    <xdr:ext cx="531299" cy="259045"/>
    <xdr:sp macro="" textlink="">
      <xdr:nvSpPr>
        <xdr:cNvPr id="220" name="テキスト ボックス 219"/>
        <xdr:cNvSpPr txBox="1"/>
      </xdr:nvSpPr>
      <xdr:spPr>
        <a:xfrm>
          <a:off x="230701" y="1687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97</xdr:row>
      <xdr:rowOff>6350</xdr:rowOff>
    </xdr:from>
    <xdr:to>
      <xdr:col>28</xdr:col>
      <xdr:colOff>114300</xdr:colOff>
      <xdr:row>97</xdr:row>
      <xdr:rowOff>6350</xdr:rowOff>
    </xdr:to>
    <xdr:cxnSp macro="">
      <xdr:nvCxnSpPr>
        <xdr:cNvPr id="221" name="直線コネクタ 220"/>
        <xdr:cNvCxnSpPr/>
      </xdr:nvCxnSpPr>
      <xdr:spPr>
        <a:xfrm>
          <a:off x="762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96</xdr:row>
      <xdr:rowOff>35577</xdr:rowOff>
    </xdr:from>
    <xdr:ext cx="531299" cy="259045"/>
    <xdr:sp macro="" textlink="">
      <xdr:nvSpPr>
        <xdr:cNvPr id="222" name="テキスト ボックス 221"/>
        <xdr:cNvSpPr txBox="1"/>
      </xdr:nvSpPr>
      <xdr:spPr>
        <a:xfrm>
          <a:off x="230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94</xdr:row>
      <xdr:rowOff>139700</xdr:rowOff>
    </xdr:from>
    <xdr:to>
      <xdr:col>28</xdr:col>
      <xdr:colOff>114300</xdr:colOff>
      <xdr:row>94</xdr:row>
      <xdr:rowOff>139700</xdr:rowOff>
    </xdr:to>
    <xdr:cxnSp macro="">
      <xdr:nvCxnSpPr>
        <xdr:cNvPr id="223" name="直線コネクタ 222"/>
        <xdr:cNvCxnSpPr/>
      </xdr:nvCxnSpPr>
      <xdr:spPr>
        <a:xfrm>
          <a:off x="762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93</xdr:row>
      <xdr:rowOff>168927</xdr:rowOff>
    </xdr:from>
    <xdr:ext cx="531299" cy="259045"/>
    <xdr:sp macro="" textlink="">
      <xdr:nvSpPr>
        <xdr:cNvPr id="224" name="テキスト ボックス 223"/>
        <xdr:cNvSpPr txBox="1"/>
      </xdr:nvSpPr>
      <xdr:spPr>
        <a:xfrm>
          <a:off x="230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92</xdr:row>
      <xdr:rowOff>101600</xdr:rowOff>
    </xdr:from>
    <xdr:to>
      <xdr:col>28</xdr:col>
      <xdr:colOff>114300</xdr:colOff>
      <xdr:row>92</xdr:row>
      <xdr:rowOff>101600</xdr:rowOff>
    </xdr:to>
    <xdr:cxnSp macro="">
      <xdr:nvCxnSpPr>
        <xdr:cNvPr id="225" name="直線コネクタ 224"/>
        <xdr:cNvCxnSpPr/>
      </xdr:nvCxnSpPr>
      <xdr:spPr>
        <a:xfrm>
          <a:off x="762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91</xdr:row>
      <xdr:rowOff>130827</xdr:rowOff>
    </xdr:from>
    <xdr:ext cx="531299" cy="259045"/>
    <xdr:sp macro="" textlink="">
      <xdr:nvSpPr>
        <xdr:cNvPr id="226" name="テキスト ボックス 225"/>
        <xdr:cNvSpPr txBox="1"/>
      </xdr:nvSpPr>
      <xdr:spPr>
        <a:xfrm>
          <a:off x="230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63500</xdr:rowOff>
    </xdr:from>
    <xdr:to>
      <xdr:col>28</xdr:col>
      <xdr:colOff>114300</xdr:colOff>
      <xdr:row>90</xdr:row>
      <xdr:rowOff>63500</xdr:rowOff>
    </xdr:to>
    <xdr:cxnSp macro="">
      <xdr:nvCxnSpPr>
        <xdr:cNvPr id="227" name="直線コネクタ 226"/>
        <xdr:cNvCxnSpPr/>
      </xdr:nvCxnSpPr>
      <xdr:spPr>
        <a:xfrm>
          <a:off x="762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92727</xdr:rowOff>
    </xdr:from>
    <xdr:ext cx="595419" cy="259045"/>
    <xdr:sp macro="" textlink="">
      <xdr:nvSpPr>
        <xdr:cNvPr id="228" name="テキスト ボックス 227"/>
        <xdr:cNvSpPr txBox="1"/>
      </xdr:nvSpPr>
      <xdr:spPr>
        <a:xfrm>
          <a:off x="166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29" name="直線コネクタ 228"/>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30" name="テキスト ボックス 229"/>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macro="" textlink="">
      <xdr:nvSpPr>
        <xdr:cNvPr id="231" name="衛生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91</xdr:row>
      <xdr:rowOff>112288</xdr:rowOff>
    </xdr:from>
    <xdr:to>
      <xdr:col>24</xdr:col>
      <xdr:colOff>62865</xdr:colOff>
      <xdr:row>98</xdr:row>
      <xdr:rowOff>127070</xdr:rowOff>
    </xdr:to>
    <xdr:cxnSp macro="">
      <xdr:nvCxnSpPr>
        <xdr:cNvPr id="232" name="直線コネクタ 231"/>
        <xdr:cNvCxnSpPr/>
      </xdr:nvCxnSpPr>
      <xdr:spPr>
        <a:xfrm flipV="1">
          <a:off x="4633595" y="15714238"/>
          <a:ext cx="1270" cy="121493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98</xdr:row>
      <xdr:rowOff>130897</xdr:rowOff>
    </xdr:from>
    <xdr:ext cx="534377" cy="259045"/>
    <xdr:sp macro="" textlink="">
      <xdr:nvSpPr>
        <xdr:cNvPr id="233" name="衛生費最小値テキスト"/>
        <xdr:cNvSpPr txBox="1"/>
      </xdr:nvSpPr>
      <xdr:spPr>
        <a:xfrm>
          <a:off x="4686300" y="1693299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24,663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98</xdr:row>
      <xdr:rowOff>127070</xdr:rowOff>
    </xdr:from>
    <xdr:to>
      <xdr:col>24</xdr:col>
      <xdr:colOff>152400</xdr:colOff>
      <xdr:row>98</xdr:row>
      <xdr:rowOff>127070</xdr:rowOff>
    </xdr:to>
    <xdr:cxnSp macro="">
      <xdr:nvCxnSpPr>
        <xdr:cNvPr id="234" name="直線コネクタ 233"/>
        <xdr:cNvCxnSpPr/>
      </xdr:nvCxnSpPr>
      <xdr:spPr>
        <a:xfrm>
          <a:off x="4546600" y="1692917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90</xdr:row>
      <xdr:rowOff>58965</xdr:rowOff>
    </xdr:from>
    <xdr:ext cx="534377" cy="259045"/>
    <xdr:sp macro="" textlink="">
      <xdr:nvSpPr>
        <xdr:cNvPr id="235" name="衛生費最大値テキスト"/>
        <xdr:cNvSpPr txBox="1"/>
      </xdr:nvSpPr>
      <xdr:spPr>
        <a:xfrm>
          <a:off x="4686300" y="154894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88,439</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91</xdr:row>
      <xdr:rowOff>112288</xdr:rowOff>
    </xdr:from>
    <xdr:to>
      <xdr:col>24</xdr:col>
      <xdr:colOff>152400</xdr:colOff>
      <xdr:row>91</xdr:row>
      <xdr:rowOff>112288</xdr:rowOff>
    </xdr:to>
    <xdr:cxnSp macro="">
      <xdr:nvCxnSpPr>
        <xdr:cNvPr id="236" name="直線コネクタ 235"/>
        <xdr:cNvCxnSpPr/>
      </xdr:nvCxnSpPr>
      <xdr:spPr>
        <a:xfrm>
          <a:off x="4546600" y="1571423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98</xdr:row>
      <xdr:rowOff>25761</xdr:rowOff>
    </xdr:from>
    <xdr:to>
      <xdr:col>24</xdr:col>
      <xdr:colOff>63500</xdr:colOff>
      <xdr:row>98</xdr:row>
      <xdr:rowOff>81941</xdr:rowOff>
    </xdr:to>
    <xdr:cxnSp macro="">
      <xdr:nvCxnSpPr>
        <xdr:cNvPr id="237" name="直線コネクタ 236"/>
        <xdr:cNvCxnSpPr/>
      </xdr:nvCxnSpPr>
      <xdr:spPr>
        <a:xfrm flipV="1">
          <a:off x="3797300" y="16827861"/>
          <a:ext cx="838200" cy="561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96</xdr:row>
      <xdr:rowOff>136847</xdr:rowOff>
    </xdr:from>
    <xdr:ext cx="534377" cy="259045"/>
    <xdr:sp macro="" textlink="">
      <xdr:nvSpPr>
        <xdr:cNvPr id="238" name="衛生費平均値テキスト"/>
        <xdr:cNvSpPr txBox="1"/>
      </xdr:nvSpPr>
      <xdr:spPr>
        <a:xfrm>
          <a:off x="4686300" y="16596047"/>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31,684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97</xdr:row>
      <xdr:rowOff>113970</xdr:rowOff>
    </xdr:from>
    <xdr:to>
      <xdr:col>24</xdr:col>
      <xdr:colOff>114300</xdr:colOff>
      <xdr:row>98</xdr:row>
      <xdr:rowOff>44120</xdr:rowOff>
    </xdr:to>
    <xdr:sp macro="" textlink="">
      <xdr:nvSpPr>
        <xdr:cNvPr id="239" name="フローチャート: 判断 238"/>
        <xdr:cNvSpPr/>
      </xdr:nvSpPr>
      <xdr:spPr>
        <a:xfrm>
          <a:off x="4584700" y="167446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98</xdr:row>
      <xdr:rowOff>81941</xdr:rowOff>
    </xdr:from>
    <xdr:to>
      <xdr:col>19</xdr:col>
      <xdr:colOff>177800</xdr:colOff>
      <xdr:row>98</xdr:row>
      <xdr:rowOff>111506</xdr:rowOff>
    </xdr:to>
    <xdr:cxnSp macro="">
      <xdr:nvCxnSpPr>
        <xdr:cNvPr id="240" name="直線コネクタ 239"/>
        <xdr:cNvCxnSpPr/>
      </xdr:nvCxnSpPr>
      <xdr:spPr>
        <a:xfrm flipV="1">
          <a:off x="2908300" y="16884041"/>
          <a:ext cx="889000" cy="295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98</xdr:row>
      <xdr:rowOff>4642</xdr:rowOff>
    </xdr:from>
    <xdr:to>
      <xdr:col>20</xdr:col>
      <xdr:colOff>38100</xdr:colOff>
      <xdr:row>98</xdr:row>
      <xdr:rowOff>106242</xdr:rowOff>
    </xdr:to>
    <xdr:sp macro="" textlink="">
      <xdr:nvSpPr>
        <xdr:cNvPr id="241" name="フローチャート: 判断 240"/>
        <xdr:cNvSpPr/>
      </xdr:nvSpPr>
      <xdr:spPr>
        <a:xfrm>
          <a:off x="3746500" y="168067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96</xdr:row>
      <xdr:rowOff>122769</xdr:rowOff>
    </xdr:from>
    <xdr:ext cx="534377" cy="259045"/>
    <xdr:sp macro="" textlink="">
      <xdr:nvSpPr>
        <xdr:cNvPr id="242" name="テキスト ボックス 241"/>
        <xdr:cNvSpPr txBox="1"/>
      </xdr:nvSpPr>
      <xdr:spPr>
        <a:xfrm>
          <a:off x="3530111" y="1658196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28,423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98</xdr:row>
      <xdr:rowOff>109734</xdr:rowOff>
    </xdr:from>
    <xdr:to>
      <xdr:col>15</xdr:col>
      <xdr:colOff>50800</xdr:colOff>
      <xdr:row>98</xdr:row>
      <xdr:rowOff>111506</xdr:rowOff>
    </xdr:to>
    <xdr:cxnSp macro="">
      <xdr:nvCxnSpPr>
        <xdr:cNvPr id="243" name="直線コネクタ 242"/>
        <xdr:cNvCxnSpPr/>
      </xdr:nvCxnSpPr>
      <xdr:spPr>
        <a:xfrm>
          <a:off x="2019300" y="16911834"/>
          <a:ext cx="889000" cy="17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98</xdr:row>
      <xdr:rowOff>20529</xdr:rowOff>
    </xdr:from>
    <xdr:to>
      <xdr:col>15</xdr:col>
      <xdr:colOff>101600</xdr:colOff>
      <xdr:row>98</xdr:row>
      <xdr:rowOff>122129</xdr:rowOff>
    </xdr:to>
    <xdr:sp macro="" textlink="">
      <xdr:nvSpPr>
        <xdr:cNvPr id="244" name="フローチャート: 判断 243"/>
        <xdr:cNvSpPr/>
      </xdr:nvSpPr>
      <xdr:spPr>
        <a:xfrm>
          <a:off x="2857500" y="168226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96</xdr:row>
      <xdr:rowOff>138656</xdr:rowOff>
    </xdr:from>
    <xdr:ext cx="534377" cy="259045"/>
    <xdr:sp macro="" textlink="">
      <xdr:nvSpPr>
        <xdr:cNvPr id="245" name="テキスト ボックス 244"/>
        <xdr:cNvSpPr txBox="1"/>
      </xdr:nvSpPr>
      <xdr:spPr>
        <a:xfrm>
          <a:off x="2641111" y="165978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27,589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97</xdr:row>
      <xdr:rowOff>167342</xdr:rowOff>
    </xdr:from>
    <xdr:to>
      <xdr:col>10</xdr:col>
      <xdr:colOff>114300</xdr:colOff>
      <xdr:row>98</xdr:row>
      <xdr:rowOff>109734</xdr:rowOff>
    </xdr:to>
    <xdr:cxnSp macro="">
      <xdr:nvCxnSpPr>
        <xdr:cNvPr id="246" name="直線コネクタ 245"/>
        <xdr:cNvCxnSpPr/>
      </xdr:nvCxnSpPr>
      <xdr:spPr>
        <a:xfrm>
          <a:off x="1130300" y="16797992"/>
          <a:ext cx="889000" cy="1138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98</xdr:row>
      <xdr:rowOff>27273</xdr:rowOff>
    </xdr:from>
    <xdr:to>
      <xdr:col>10</xdr:col>
      <xdr:colOff>165100</xdr:colOff>
      <xdr:row>98</xdr:row>
      <xdr:rowOff>128873</xdr:rowOff>
    </xdr:to>
    <xdr:sp macro="" textlink="">
      <xdr:nvSpPr>
        <xdr:cNvPr id="247" name="フローチャート: 判断 246"/>
        <xdr:cNvSpPr/>
      </xdr:nvSpPr>
      <xdr:spPr>
        <a:xfrm>
          <a:off x="1968500" y="168293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96</xdr:row>
      <xdr:rowOff>145400</xdr:rowOff>
    </xdr:from>
    <xdr:ext cx="534377" cy="259045"/>
    <xdr:sp macro="" textlink="">
      <xdr:nvSpPr>
        <xdr:cNvPr id="248" name="テキスト ボックス 247"/>
        <xdr:cNvSpPr txBox="1"/>
      </xdr:nvSpPr>
      <xdr:spPr>
        <a:xfrm>
          <a:off x="1752111" y="166046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27,235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98</xdr:row>
      <xdr:rowOff>8623</xdr:rowOff>
    </xdr:from>
    <xdr:to>
      <xdr:col>6</xdr:col>
      <xdr:colOff>38100</xdr:colOff>
      <xdr:row>98</xdr:row>
      <xdr:rowOff>110223</xdr:rowOff>
    </xdr:to>
    <xdr:sp macro="" textlink="">
      <xdr:nvSpPr>
        <xdr:cNvPr id="249" name="フローチャート: 判断 248"/>
        <xdr:cNvSpPr/>
      </xdr:nvSpPr>
      <xdr:spPr>
        <a:xfrm>
          <a:off x="1079500" y="168107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98</xdr:row>
      <xdr:rowOff>101350</xdr:rowOff>
    </xdr:from>
    <xdr:ext cx="534377" cy="259045"/>
    <xdr:sp macro="" textlink="">
      <xdr:nvSpPr>
        <xdr:cNvPr id="250" name="テキスト ボックス 249"/>
        <xdr:cNvSpPr txBox="1"/>
      </xdr:nvSpPr>
      <xdr:spPr>
        <a:xfrm>
          <a:off x="863111" y="169034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28,214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macro="" textlink="">
      <xdr:nvSpPr>
        <xdr:cNvPr id="251" name="テキスト ボックス 250"/>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macro="" textlink="">
      <xdr:nvSpPr>
        <xdr:cNvPr id="252" name="テキスト ボックス 251"/>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macro="" textlink="">
      <xdr:nvSpPr>
        <xdr:cNvPr id="253" name="テキスト ボックス 252"/>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macro="" textlink="">
      <xdr:nvSpPr>
        <xdr:cNvPr id="254" name="テキスト ボックス 253"/>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macro="" textlink="">
      <xdr:nvSpPr>
        <xdr:cNvPr id="255" name="テキスト ボックス 254"/>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97</xdr:row>
      <xdr:rowOff>146411</xdr:rowOff>
    </xdr:from>
    <xdr:to>
      <xdr:col>24</xdr:col>
      <xdr:colOff>114300</xdr:colOff>
      <xdr:row>98</xdr:row>
      <xdr:rowOff>76561</xdr:rowOff>
    </xdr:to>
    <xdr:sp macro="" textlink="">
      <xdr:nvSpPr>
        <xdr:cNvPr id="256" name="楕円 255"/>
        <xdr:cNvSpPr/>
      </xdr:nvSpPr>
      <xdr:spPr>
        <a:xfrm>
          <a:off x="4584700" y="167770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97</xdr:row>
      <xdr:rowOff>92396</xdr:rowOff>
    </xdr:from>
    <xdr:ext cx="534377" cy="259045"/>
    <xdr:sp macro="" textlink="">
      <xdr:nvSpPr>
        <xdr:cNvPr id="257" name="衛生費該当値テキスト"/>
        <xdr:cNvSpPr txBox="1"/>
      </xdr:nvSpPr>
      <xdr:spPr>
        <a:xfrm>
          <a:off x="4686300" y="1672304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29,981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98</xdr:row>
      <xdr:rowOff>31141</xdr:rowOff>
    </xdr:from>
    <xdr:to>
      <xdr:col>20</xdr:col>
      <xdr:colOff>38100</xdr:colOff>
      <xdr:row>98</xdr:row>
      <xdr:rowOff>132741</xdr:rowOff>
    </xdr:to>
    <xdr:sp macro="" textlink="">
      <xdr:nvSpPr>
        <xdr:cNvPr id="258" name="楕円 257"/>
        <xdr:cNvSpPr/>
      </xdr:nvSpPr>
      <xdr:spPr>
        <a:xfrm>
          <a:off x="3746500" y="168332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98</xdr:row>
      <xdr:rowOff>123868</xdr:rowOff>
    </xdr:from>
    <xdr:ext cx="534377" cy="259045"/>
    <xdr:sp macro="" textlink="">
      <xdr:nvSpPr>
        <xdr:cNvPr id="259" name="テキスト ボックス 258"/>
        <xdr:cNvSpPr txBox="1"/>
      </xdr:nvSpPr>
      <xdr:spPr>
        <a:xfrm>
          <a:off x="3530111" y="1692596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27,032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98</xdr:row>
      <xdr:rowOff>60706</xdr:rowOff>
    </xdr:from>
    <xdr:to>
      <xdr:col>15</xdr:col>
      <xdr:colOff>101600</xdr:colOff>
      <xdr:row>98</xdr:row>
      <xdr:rowOff>162306</xdr:rowOff>
    </xdr:to>
    <xdr:sp macro="" textlink="">
      <xdr:nvSpPr>
        <xdr:cNvPr id="260" name="楕円 259"/>
        <xdr:cNvSpPr/>
      </xdr:nvSpPr>
      <xdr:spPr>
        <a:xfrm>
          <a:off x="2857500" y="1686280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98</xdr:row>
      <xdr:rowOff>153433</xdr:rowOff>
    </xdr:from>
    <xdr:ext cx="534377" cy="259045"/>
    <xdr:sp macro="" textlink="">
      <xdr:nvSpPr>
        <xdr:cNvPr id="261" name="テキスト ボックス 260"/>
        <xdr:cNvSpPr txBox="1"/>
      </xdr:nvSpPr>
      <xdr:spPr>
        <a:xfrm>
          <a:off x="2641111" y="1695553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25,480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98</xdr:row>
      <xdr:rowOff>58934</xdr:rowOff>
    </xdr:from>
    <xdr:to>
      <xdr:col>10</xdr:col>
      <xdr:colOff>165100</xdr:colOff>
      <xdr:row>98</xdr:row>
      <xdr:rowOff>160534</xdr:rowOff>
    </xdr:to>
    <xdr:sp macro="" textlink="">
      <xdr:nvSpPr>
        <xdr:cNvPr id="262" name="楕円 261"/>
        <xdr:cNvSpPr/>
      </xdr:nvSpPr>
      <xdr:spPr>
        <a:xfrm>
          <a:off x="1968500" y="168610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98</xdr:row>
      <xdr:rowOff>151661</xdr:rowOff>
    </xdr:from>
    <xdr:ext cx="534377" cy="259045"/>
    <xdr:sp macro="" textlink="">
      <xdr:nvSpPr>
        <xdr:cNvPr id="263" name="テキスト ボックス 262"/>
        <xdr:cNvSpPr txBox="1"/>
      </xdr:nvSpPr>
      <xdr:spPr>
        <a:xfrm>
          <a:off x="1752111" y="1695376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25,573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97</xdr:row>
      <xdr:rowOff>116542</xdr:rowOff>
    </xdr:from>
    <xdr:to>
      <xdr:col>6</xdr:col>
      <xdr:colOff>38100</xdr:colOff>
      <xdr:row>98</xdr:row>
      <xdr:rowOff>46692</xdr:rowOff>
    </xdr:to>
    <xdr:sp macro="" textlink="">
      <xdr:nvSpPr>
        <xdr:cNvPr id="264" name="楕円 263"/>
        <xdr:cNvSpPr/>
      </xdr:nvSpPr>
      <xdr:spPr>
        <a:xfrm>
          <a:off x="1079500" y="167471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96</xdr:row>
      <xdr:rowOff>63219</xdr:rowOff>
    </xdr:from>
    <xdr:ext cx="534377" cy="259045"/>
    <xdr:sp macro="" textlink="">
      <xdr:nvSpPr>
        <xdr:cNvPr id="265" name="テキスト ボックス 264"/>
        <xdr:cNvSpPr txBox="1"/>
      </xdr:nvSpPr>
      <xdr:spPr>
        <a:xfrm>
          <a:off x="863111" y="165224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31,549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macro="" textlink="">
      <xdr:nvSpPr>
        <xdr:cNvPr id="266" name="正方形/長方形 265"/>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労働費</a:t>
          </a:r>
        </a:p>
      </xdr:txBody>
    </xdr:sp>
    <xdr:clientData/>
  </xdr:twoCellAnchor>
  <xdr:twoCellAnchor>
    <xdr:from>
      <xdr:col>35</xdr:col>
      <xdr:colOff>63500</xdr:colOff>
      <xdr:row>25</xdr:row>
      <xdr:rowOff>57150</xdr:rowOff>
    </xdr:from>
    <xdr:to>
      <xdr:col>43</xdr:col>
      <xdr:colOff>63500</xdr:colOff>
      <xdr:row>26</xdr:row>
      <xdr:rowOff>139700</xdr:rowOff>
    </xdr:to>
    <xdr:sp macro="" textlink="">
      <xdr:nvSpPr>
        <xdr:cNvPr id="267" name="正方形/長方形 266"/>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macro="" textlink="">
      <xdr:nvSpPr>
        <xdr:cNvPr id="268" name="正方形/長方形 267"/>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macro="" textlink="">
      <xdr:nvSpPr>
        <xdr:cNvPr id="269" name="正方形/長方形 268"/>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macro="" textlink="">
      <xdr:nvSpPr>
        <xdr:cNvPr id="270" name="正方形/長方形 269"/>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767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macro="" textlink="">
      <xdr:nvSpPr>
        <xdr:cNvPr id="271" name="正方形/長方形 270"/>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macro="" textlink="">
      <xdr:nvSpPr>
        <xdr:cNvPr id="272" name="正方形/長方形 271"/>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991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macro="" textlink="">
      <xdr:nvSpPr>
        <xdr:cNvPr id="273" name="正方形/長方形 272"/>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macro="" textlink="">
      <xdr:nvSpPr>
        <xdr:cNvPr id="274" name="テキスト ボックス 273"/>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75" name="直線コネクタ 274"/>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38</xdr:row>
      <xdr:rowOff>139700</xdr:rowOff>
    </xdr:from>
    <xdr:to>
      <xdr:col>59</xdr:col>
      <xdr:colOff>50800</xdr:colOff>
      <xdr:row>38</xdr:row>
      <xdr:rowOff>139700</xdr:rowOff>
    </xdr:to>
    <xdr:cxnSp macro="">
      <xdr:nvCxnSpPr>
        <xdr:cNvPr id="276" name="直線コネクタ 275"/>
        <xdr:cNvCxnSpPr/>
      </xdr:nvCxnSpPr>
      <xdr:spPr>
        <a:xfrm>
          <a:off x="6604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37</xdr:row>
      <xdr:rowOff>168927</xdr:rowOff>
    </xdr:from>
    <xdr:ext cx="248786" cy="259045"/>
    <xdr:sp macro="" textlink="">
      <xdr:nvSpPr>
        <xdr:cNvPr id="277" name="テキスト ボックス 276"/>
        <xdr:cNvSpPr txBox="1"/>
      </xdr:nvSpPr>
      <xdr:spPr>
        <a:xfrm>
          <a:off x="6355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36</xdr:row>
      <xdr:rowOff>25400</xdr:rowOff>
    </xdr:from>
    <xdr:to>
      <xdr:col>59</xdr:col>
      <xdr:colOff>50800</xdr:colOff>
      <xdr:row>36</xdr:row>
      <xdr:rowOff>25400</xdr:rowOff>
    </xdr:to>
    <xdr:cxnSp macro="">
      <xdr:nvCxnSpPr>
        <xdr:cNvPr id="278" name="直線コネクタ 277"/>
        <xdr:cNvCxnSpPr/>
      </xdr:nvCxnSpPr>
      <xdr:spPr>
        <a:xfrm>
          <a:off x="6604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35</xdr:row>
      <xdr:rowOff>54627</xdr:rowOff>
    </xdr:from>
    <xdr:ext cx="467179" cy="259045"/>
    <xdr:sp macro="" textlink="">
      <xdr:nvSpPr>
        <xdr:cNvPr id="279" name="テキスト ボックス 278"/>
        <xdr:cNvSpPr txBox="1"/>
      </xdr:nvSpPr>
      <xdr:spPr>
        <a:xfrm>
          <a:off x="6136821" y="6055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33</xdr:row>
      <xdr:rowOff>82550</xdr:rowOff>
    </xdr:from>
    <xdr:to>
      <xdr:col>59</xdr:col>
      <xdr:colOff>50800</xdr:colOff>
      <xdr:row>33</xdr:row>
      <xdr:rowOff>82550</xdr:rowOff>
    </xdr:to>
    <xdr:cxnSp macro="">
      <xdr:nvCxnSpPr>
        <xdr:cNvPr id="280" name="直線コネクタ 279"/>
        <xdr:cNvCxnSpPr/>
      </xdr:nvCxnSpPr>
      <xdr:spPr>
        <a:xfrm>
          <a:off x="6604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32</xdr:row>
      <xdr:rowOff>111777</xdr:rowOff>
    </xdr:from>
    <xdr:ext cx="467179" cy="259045"/>
    <xdr:sp macro="" textlink="">
      <xdr:nvSpPr>
        <xdr:cNvPr id="281" name="テキスト ボックス 280"/>
        <xdr:cNvSpPr txBox="1"/>
      </xdr:nvSpPr>
      <xdr:spPr>
        <a:xfrm>
          <a:off x="6136821" y="5598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139700</xdr:rowOff>
    </xdr:from>
    <xdr:to>
      <xdr:col>59</xdr:col>
      <xdr:colOff>50800</xdr:colOff>
      <xdr:row>30</xdr:row>
      <xdr:rowOff>139700</xdr:rowOff>
    </xdr:to>
    <xdr:cxnSp macro="">
      <xdr:nvCxnSpPr>
        <xdr:cNvPr id="282" name="直線コネクタ 281"/>
        <xdr:cNvCxnSpPr/>
      </xdr:nvCxnSpPr>
      <xdr:spPr>
        <a:xfrm>
          <a:off x="6604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29</xdr:row>
      <xdr:rowOff>168927</xdr:rowOff>
    </xdr:from>
    <xdr:ext cx="467179" cy="259045"/>
    <xdr:sp macro="" textlink="">
      <xdr:nvSpPr>
        <xdr:cNvPr id="283" name="テキスト ボックス 282"/>
        <xdr:cNvSpPr txBox="1"/>
      </xdr:nvSpPr>
      <xdr:spPr>
        <a:xfrm>
          <a:off x="6136821" y="5140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84" name="直線コネクタ 283"/>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27</xdr:row>
      <xdr:rowOff>54627</xdr:rowOff>
    </xdr:from>
    <xdr:ext cx="467179" cy="259045"/>
    <xdr:sp macro="" textlink="">
      <xdr:nvSpPr>
        <xdr:cNvPr id="285" name="テキスト ボックス 284"/>
        <xdr:cNvSpPr txBox="1"/>
      </xdr:nvSpPr>
      <xdr:spPr>
        <a:xfrm>
          <a:off x="6136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macro="" textlink="">
      <xdr:nvSpPr>
        <xdr:cNvPr id="286" name="労働費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31</xdr:row>
      <xdr:rowOff>16256</xdr:rowOff>
    </xdr:from>
    <xdr:to>
      <xdr:col>54</xdr:col>
      <xdr:colOff>189865</xdr:colOff>
      <xdr:row>38</xdr:row>
      <xdr:rowOff>83921</xdr:rowOff>
    </xdr:to>
    <xdr:cxnSp macro="">
      <xdr:nvCxnSpPr>
        <xdr:cNvPr id="287" name="直線コネクタ 286"/>
        <xdr:cNvCxnSpPr/>
      </xdr:nvCxnSpPr>
      <xdr:spPr>
        <a:xfrm flipV="1">
          <a:off x="10475595" y="5331206"/>
          <a:ext cx="1270" cy="126781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38</xdr:row>
      <xdr:rowOff>87748</xdr:rowOff>
    </xdr:from>
    <xdr:ext cx="378565" cy="259045"/>
    <xdr:sp macro="" textlink="">
      <xdr:nvSpPr>
        <xdr:cNvPr id="288" name="労働費最小値テキスト"/>
        <xdr:cNvSpPr txBox="1"/>
      </xdr:nvSpPr>
      <xdr:spPr>
        <a:xfrm>
          <a:off x="10528300" y="660284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38</xdr:row>
      <xdr:rowOff>83921</xdr:rowOff>
    </xdr:from>
    <xdr:to>
      <xdr:col>55</xdr:col>
      <xdr:colOff>88900</xdr:colOff>
      <xdr:row>38</xdr:row>
      <xdr:rowOff>83921</xdr:rowOff>
    </xdr:to>
    <xdr:cxnSp macro="">
      <xdr:nvCxnSpPr>
        <xdr:cNvPr id="289" name="直線コネクタ 288"/>
        <xdr:cNvCxnSpPr/>
      </xdr:nvCxnSpPr>
      <xdr:spPr>
        <a:xfrm>
          <a:off x="10388600" y="659902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29</xdr:row>
      <xdr:rowOff>134383</xdr:rowOff>
    </xdr:from>
    <xdr:ext cx="469744" cy="259045"/>
    <xdr:sp macro="" textlink="">
      <xdr:nvSpPr>
        <xdr:cNvPr id="290" name="労働費最大値テキスト"/>
        <xdr:cNvSpPr txBox="1"/>
      </xdr:nvSpPr>
      <xdr:spPr>
        <a:xfrm>
          <a:off x="10528300" y="510643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2,895</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31</xdr:row>
      <xdr:rowOff>16256</xdr:rowOff>
    </xdr:from>
    <xdr:to>
      <xdr:col>55</xdr:col>
      <xdr:colOff>88900</xdr:colOff>
      <xdr:row>31</xdr:row>
      <xdr:rowOff>16256</xdr:rowOff>
    </xdr:to>
    <xdr:cxnSp macro="">
      <xdr:nvCxnSpPr>
        <xdr:cNvPr id="291" name="直線コネクタ 290"/>
        <xdr:cNvCxnSpPr/>
      </xdr:nvCxnSpPr>
      <xdr:spPr>
        <a:xfrm>
          <a:off x="10388600" y="533120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36</xdr:row>
      <xdr:rowOff>62433</xdr:rowOff>
    </xdr:from>
    <xdr:to>
      <xdr:col>55</xdr:col>
      <xdr:colOff>0</xdr:colOff>
      <xdr:row>36</xdr:row>
      <xdr:rowOff>118669</xdr:rowOff>
    </xdr:to>
    <xdr:cxnSp macro="">
      <xdr:nvCxnSpPr>
        <xdr:cNvPr id="292" name="直線コネクタ 291"/>
        <xdr:cNvCxnSpPr/>
      </xdr:nvCxnSpPr>
      <xdr:spPr>
        <a:xfrm>
          <a:off x="9639300" y="6234633"/>
          <a:ext cx="838200" cy="562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36</xdr:row>
      <xdr:rowOff>100702</xdr:rowOff>
    </xdr:from>
    <xdr:ext cx="378565" cy="259045"/>
    <xdr:sp macro="" textlink="">
      <xdr:nvSpPr>
        <xdr:cNvPr id="293" name="労働費平均値テキスト"/>
        <xdr:cNvSpPr txBox="1"/>
      </xdr:nvSpPr>
      <xdr:spPr>
        <a:xfrm>
          <a:off x="10528300" y="6272902"/>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677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36</xdr:row>
      <xdr:rowOff>122275</xdr:rowOff>
    </xdr:from>
    <xdr:to>
      <xdr:col>55</xdr:col>
      <xdr:colOff>50800</xdr:colOff>
      <xdr:row>37</xdr:row>
      <xdr:rowOff>52425</xdr:rowOff>
    </xdr:to>
    <xdr:sp macro="" textlink="">
      <xdr:nvSpPr>
        <xdr:cNvPr id="294" name="フローチャート: 判断 293"/>
        <xdr:cNvSpPr/>
      </xdr:nvSpPr>
      <xdr:spPr>
        <a:xfrm>
          <a:off x="10426700" y="62944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36</xdr:row>
      <xdr:rowOff>62433</xdr:rowOff>
    </xdr:from>
    <xdr:to>
      <xdr:col>50</xdr:col>
      <xdr:colOff>114300</xdr:colOff>
      <xdr:row>36</xdr:row>
      <xdr:rowOff>69748</xdr:rowOff>
    </xdr:to>
    <xdr:cxnSp macro="">
      <xdr:nvCxnSpPr>
        <xdr:cNvPr id="295" name="直線コネクタ 294"/>
        <xdr:cNvCxnSpPr/>
      </xdr:nvCxnSpPr>
      <xdr:spPr>
        <a:xfrm flipV="1">
          <a:off x="8750300" y="6234633"/>
          <a:ext cx="889000" cy="73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36</xdr:row>
      <xdr:rowOff>108560</xdr:rowOff>
    </xdr:from>
    <xdr:to>
      <xdr:col>50</xdr:col>
      <xdr:colOff>165100</xdr:colOff>
      <xdr:row>37</xdr:row>
      <xdr:rowOff>38710</xdr:rowOff>
    </xdr:to>
    <xdr:sp macro="" textlink="">
      <xdr:nvSpPr>
        <xdr:cNvPr id="296" name="フローチャート: 判断 295"/>
        <xdr:cNvSpPr/>
      </xdr:nvSpPr>
      <xdr:spPr>
        <a:xfrm>
          <a:off x="9588500" y="62807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37</xdr:row>
      <xdr:rowOff>29837</xdr:rowOff>
    </xdr:from>
    <xdr:ext cx="378565" cy="259045"/>
    <xdr:sp macro="" textlink="">
      <xdr:nvSpPr>
        <xdr:cNvPr id="297" name="テキスト ボックス 296"/>
        <xdr:cNvSpPr txBox="1"/>
      </xdr:nvSpPr>
      <xdr:spPr>
        <a:xfrm>
          <a:off x="9450017" y="637348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707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36</xdr:row>
      <xdr:rowOff>56490</xdr:rowOff>
    </xdr:from>
    <xdr:to>
      <xdr:col>45</xdr:col>
      <xdr:colOff>177800</xdr:colOff>
      <xdr:row>36</xdr:row>
      <xdr:rowOff>69748</xdr:rowOff>
    </xdr:to>
    <xdr:cxnSp macro="">
      <xdr:nvCxnSpPr>
        <xdr:cNvPr id="298" name="直線コネクタ 297"/>
        <xdr:cNvCxnSpPr/>
      </xdr:nvCxnSpPr>
      <xdr:spPr>
        <a:xfrm>
          <a:off x="7861300" y="6228690"/>
          <a:ext cx="889000" cy="132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36</xdr:row>
      <xdr:rowOff>103531</xdr:rowOff>
    </xdr:from>
    <xdr:to>
      <xdr:col>46</xdr:col>
      <xdr:colOff>38100</xdr:colOff>
      <xdr:row>37</xdr:row>
      <xdr:rowOff>33681</xdr:rowOff>
    </xdr:to>
    <xdr:sp macro="" textlink="">
      <xdr:nvSpPr>
        <xdr:cNvPr id="299" name="フローチャート: 判断 298"/>
        <xdr:cNvSpPr/>
      </xdr:nvSpPr>
      <xdr:spPr>
        <a:xfrm>
          <a:off x="8699500" y="62757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37</xdr:row>
      <xdr:rowOff>24808</xdr:rowOff>
    </xdr:from>
    <xdr:ext cx="378565" cy="259045"/>
    <xdr:sp macro="" textlink="">
      <xdr:nvSpPr>
        <xdr:cNvPr id="300" name="テキスト ボックス 299"/>
        <xdr:cNvSpPr txBox="1"/>
      </xdr:nvSpPr>
      <xdr:spPr>
        <a:xfrm>
          <a:off x="8561017" y="636845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36</xdr:row>
      <xdr:rowOff>56490</xdr:rowOff>
    </xdr:from>
    <xdr:to>
      <xdr:col>41</xdr:col>
      <xdr:colOff>50800</xdr:colOff>
      <xdr:row>36</xdr:row>
      <xdr:rowOff>68377</xdr:rowOff>
    </xdr:to>
    <xdr:cxnSp macro="">
      <xdr:nvCxnSpPr>
        <xdr:cNvPr id="301" name="直線コネクタ 300"/>
        <xdr:cNvCxnSpPr/>
      </xdr:nvCxnSpPr>
      <xdr:spPr>
        <a:xfrm flipV="1">
          <a:off x="6972300" y="6228690"/>
          <a:ext cx="889000" cy="118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36</xdr:row>
      <xdr:rowOff>88443</xdr:rowOff>
    </xdr:from>
    <xdr:to>
      <xdr:col>41</xdr:col>
      <xdr:colOff>101600</xdr:colOff>
      <xdr:row>37</xdr:row>
      <xdr:rowOff>18593</xdr:rowOff>
    </xdr:to>
    <xdr:sp macro="" textlink="">
      <xdr:nvSpPr>
        <xdr:cNvPr id="302" name="フローチャート: 判断 301"/>
        <xdr:cNvSpPr/>
      </xdr:nvSpPr>
      <xdr:spPr>
        <a:xfrm>
          <a:off x="7810500" y="62606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37</xdr:row>
      <xdr:rowOff>9720</xdr:rowOff>
    </xdr:from>
    <xdr:ext cx="378565" cy="259045"/>
    <xdr:sp macro="" textlink="">
      <xdr:nvSpPr>
        <xdr:cNvPr id="303" name="テキスト ボックス 302"/>
        <xdr:cNvSpPr txBox="1"/>
      </xdr:nvSpPr>
      <xdr:spPr>
        <a:xfrm>
          <a:off x="7672017" y="635337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36</xdr:row>
      <xdr:rowOff>60554</xdr:rowOff>
    </xdr:from>
    <xdr:to>
      <xdr:col>36</xdr:col>
      <xdr:colOff>165100</xdr:colOff>
      <xdr:row>36</xdr:row>
      <xdr:rowOff>162154</xdr:rowOff>
    </xdr:to>
    <xdr:sp macro="" textlink="">
      <xdr:nvSpPr>
        <xdr:cNvPr id="304" name="フローチャート: 判断 303"/>
        <xdr:cNvSpPr/>
      </xdr:nvSpPr>
      <xdr:spPr>
        <a:xfrm>
          <a:off x="6921500" y="62327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36</xdr:row>
      <xdr:rowOff>153281</xdr:rowOff>
    </xdr:from>
    <xdr:ext cx="378565" cy="259045"/>
    <xdr:sp macro="" textlink="">
      <xdr:nvSpPr>
        <xdr:cNvPr id="305" name="テキスト ボックス 304"/>
        <xdr:cNvSpPr txBox="1"/>
      </xdr:nvSpPr>
      <xdr:spPr>
        <a:xfrm>
          <a:off x="6783017" y="632548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812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macro="" textlink="">
      <xdr:nvSpPr>
        <xdr:cNvPr id="306" name="テキスト ボックス 305"/>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macro="" textlink="">
      <xdr:nvSpPr>
        <xdr:cNvPr id="307" name="テキスト ボックス 306"/>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macro="" textlink="">
      <xdr:nvSpPr>
        <xdr:cNvPr id="308" name="テキスト ボックス 307"/>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macro="" textlink="">
      <xdr:nvSpPr>
        <xdr:cNvPr id="309" name="テキスト ボックス 308"/>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macro="" textlink="">
      <xdr:nvSpPr>
        <xdr:cNvPr id="310" name="テキスト ボックス 309"/>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36</xdr:row>
      <xdr:rowOff>67869</xdr:rowOff>
    </xdr:from>
    <xdr:to>
      <xdr:col>55</xdr:col>
      <xdr:colOff>50800</xdr:colOff>
      <xdr:row>36</xdr:row>
      <xdr:rowOff>169469</xdr:rowOff>
    </xdr:to>
    <xdr:sp macro="" textlink="">
      <xdr:nvSpPr>
        <xdr:cNvPr id="311" name="楕円 310"/>
        <xdr:cNvSpPr/>
      </xdr:nvSpPr>
      <xdr:spPr>
        <a:xfrm>
          <a:off x="10426700" y="62400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35</xdr:row>
      <xdr:rowOff>90746</xdr:rowOff>
    </xdr:from>
    <xdr:ext cx="378565" cy="259045"/>
    <xdr:sp macro="" textlink="">
      <xdr:nvSpPr>
        <xdr:cNvPr id="312" name="労働費該当値テキスト"/>
        <xdr:cNvSpPr txBox="1"/>
      </xdr:nvSpPr>
      <xdr:spPr>
        <a:xfrm>
          <a:off x="10528300" y="609149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796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36</xdr:row>
      <xdr:rowOff>11633</xdr:rowOff>
    </xdr:from>
    <xdr:to>
      <xdr:col>50</xdr:col>
      <xdr:colOff>165100</xdr:colOff>
      <xdr:row>36</xdr:row>
      <xdr:rowOff>113233</xdr:rowOff>
    </xdr:to>
    <xdr:sp macro="" textlink="">
      <xdr:nvSpPr>
        <xdr:cNvPr id="313" name="楕円 312"/>
        <xdr:cNvSpPr/>
      </xdr:nvSpPr>
      <xdr:spPr>
        <a:xfrm>
          <a:off x="9588500" y="61838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34</xdr:row>
      <xdr:rowOff>129760</xdr:rowOff>
    </xdr:from>
    <xdr:ext cx="378565" cy="259045"/>
    <xdr:sp macro="" textlink="">
      <xdr:nvSpPr>
        <xdr:cNvPr id="314" name="テキスト ボックス 313"/>
        <xdr:cNvSpPr txBox="1"/>
      </xdr:nvSpPr>
      <xdr:spPr>
        <a:xfrm>
          <a:off x="9450017" y="595906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919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36</xdr:row>
      <xdr:rowOff>18948</xdr:rowOff>
    </xdr:from>
    <xdr:to>
      <xdr:col>46</xdr:col>
      <xdr:colOff>38100</xdr:colOff>
      <xdr:row>36</xdr:row>
      <xdr:rowOff>120548</xdr:rowOff>
    </xdr:to>
    <xdr:sp macro="" textlink="">
      <xdr:nvSpPr>
        <xdr:cNvPr id="315" name="楕円 314"/>
        <xdr:cNvSpPr/>
      </xdr:nvSpPr>
      <xdr:spPr>
        <a:xfrm>
          <a:off x="8699500" y="61911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34</xdr:row>
      <xdr:rowOff>137075</xdr:rowOff>
    </xdr:from>
    <xdr:ext cx="378565" cy="259045"/>
    <xdr:sp macro="" textlink="">
      <xdr:nvSpPr>
        <xdr:cNvPr id="316" name="テキスト ボックス 315"/>
        <xdr:cNvSpPr txBox="1"/>
      </xdr:nvSpPr>
      <xdr:spPr>
        <a:xfrm>
          <a:off x="8561017" y="596637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36</xdr:row>
      <xdr:rowOff>5690</xdr:rowOff>
    </xdr:from>
    <xdr:to>
      <xdr:col>41</xdr:col>
      <xdr:colOff>101600</xdr:colOff>
      <xdr:row>36</xdr:row>
      <xdr:rowOff>107290</xdr:rowOff>
    </xdr:to>
    <xdr:sp macro="" textlink="">
      <xdr:nvSpPr>
        <xdr:cNvPr id="317" name="楕円 316"/>
        <xdr:cNvSpPr/>
      </xdr:nvSpPr>
      <xdr:spPr>
        <a:xfrm>
          <a:off x="7810500" y="61778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34</xdr:row>
      <xdr:rowOff>123817</xdr:rowOff>
    </xdr:from>
    <xdr:ext cx="378565" cy="259045"/>
    <xdr:sp macro="" textlink="">
      <xdr:nvSpPr>
        <xdr:cNvPr id="318" name="テキスト ボックス 317"/>
        <xdr:cNvSpPr txBox="1"/>
      </xdr:nvSpPr>
      <xdr:spPr>
        <a:xfrm>
          <a:off x="7672017" y="595311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36</xdr:row>
      <xdr:rowOff>17577</xdr:rowOff>
    </xdr:from>
    <xdr:to>
      <xdr:col>36</xdr:col>
      <xdr:colOff>165100</xdr:colOff>
      <xdr:row>36</xdr:row>
      <xdr:rowOff>119177</xdr:rowOff>
    </xdr:to>
    <xdr:sp macro="" textlink="">
      <xdr:nvSpPr>
        <xdr:cNvPr id="319" name="楕円 318"/>
        <xdr:cNvSpPr/>
      </xdr:nvSpPr>
      <xdr:spPr>
        <a:xfrm>
          <a:off x="6921500" y="618977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34</xdr:row>
      <xdr:rowOff>135704</xdr:rowOff>
    </xdr:from>
    <xdr:ext cx="378565" cy="259045"/>
    <xdr:sp macro="" textlink="">
      <xdr:nvSpPr>
        <xdr:cNvPr id="320" name="テキスト ボックス 319"/>
        <xdr:cNvSpPr txBox="1"/>
      </xdr:nvSpPr>
      <xdr:spPr>
        <a:xfrm>
          <a:off x="6783017" y="596500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macro="" textlink="">
      <xdr:nvSpPr>
        <xdr:cNvPr id="321" name="正方形/長方形 320"/>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農林水産業費</a:t>
          </a:r>
        </a:p>
      </xdr:txBody>
    </xdr:sp>
    <xdr:clientData/>
  </xdr:twoCellAnchor>
  <xdr:twoCellAnchor>
    <xdr:from>
      <xdr:col>35</xdr:col>
      <xdr:colOff>63500</xdr:colOff>
      <xdr:row>45</xdr:row>
      <xdr:rowOff>57150</xdr:rowOff>
    </xdr:from>
    <xdr:to>
      <xdr:col>43</xdr:col>
      <xdr:colOff>63500</xdr:colOff>
      <xdr:row>46</xdr:row>
      <xdr:rowOff>139700</xdr:rowOff>
    </xdr:to>
    <xdr:sp macro="" textlink="">
      <xdr:nvSpPr>
        <xdr:cNvPr id="322" name="正方形/長方形 321"/>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macro="" textlink="">
      <xdr:nvSpPr>
        <xdr:cNvPr id="323" name="正方形/長方形 322"/>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macro="" textlink="">
      <xdr:nvSpPr>
        <xdr:cNvPr id="324" name="正方形/長方形 323"/>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macro="" textlink="">
      <xdr:nvSpPr>
        <xdr:cNvPr id="325" name="正方形/長方形 324"/>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11,090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macro="" textlink="">
      <xdr:nvSpPr>
        <xdr:cNvPr id="326" name="正方形/長方形 325"/>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macro="" textlink="">
      <xdr:nvSpPr>
        <xdr:cNvPr id="327" name="正方形/長方形 326"/>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739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macro="" textlink="">
      <xdr:nvSpPr>
        <xdr:cNvPr id="328" name="正方形/長方形 327"/>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macro="" textlink="">
      <xdr:nvSpPr>
        <xdr:cNvPr id="329" name="テキスト ボックス 328"/>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30" name="直線コネクタ 329"/>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59</xdr:row>
      <xdr:rowOff>44450</xdr:rowOff>
    </xdr:from>
    <xdr:to>
      <xdr:col>59</xdr:col>
      <xdr:colOff>50800</xdr:colOff>
      <xdr:row>59</xdr:row>
      <xdr:rowOff>44450</xdr:rowOff>
    </xdr:to>
    <xdr:cxnSp macro="">
      <xdr:nvCxnSpPr>
        <xdr:cNvPr id="331" name="直線コネクタ 330"/>
        <xdr:cNvCxnSpPr/>
      </xdr:nvCxnSpPr>
      <xdr:spPr>
        <a:xfrm>
          <a:off x="6604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58</xdr:row>
      <xdr:rowOff>73677</xdr:rowOff>
    </xdr:from>
    <xdr:ext cx="248786" cy="259045"/>
    <xdr:sp macro="" textlink="">
      <xdr:nvSpPr>
        <xdr:cNvPr id="332" name="テキスト ボックス 331"/>
        <xdr:cNvSpPr txBox="1"/>
      </xdr:nvSpPr>
      <xdr:spPr>
        <a:xfrm>
          <a:off x="6355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57</xdr:row>
      <xdr:rowOff>6350</xdr:rowOff>
    </xdr:from>
    <xdr:to>
      <xdr:col>59</xdr:col>
      <xdr:colOff>50800</xdr:colOff>
      <xdr:row>57</xdr:row>
      <xdr:rowOff>6350</xdr:rowOff>
    </xdr:to>
    <xdr:cxnSp macro="">
      <xdr:nvCxnSpPr>
        <xdr:cNvPr id="333" name="直線コネクタ 332"/>
        <xdr:cNvCxnSpPr/>
      </xdr:nvCxnSpPr>
      <xdr:spPr>
        <a:xfrm>
          <a:off x="6604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130974</xdr:colOff>
      <xdr:row>56</xdr:row>
      <xdr:rowOff>35577</xdr:rowOff>
    </xdr:from>
    <xdr:ext cx="377026" cy="259045"/>
    <xdr:sp macro="" textlink="">
      <xdr:nvSpPr>
        <xdr:cNvPr id="334" name="テキスト ボックス 333"/>
        <xdr:cNvSpPr txBox="1"/>
      </xdr:nvSpPr>
      <xdr:spPr>
        <a:xfrm>
          <a:off x="6226974" y="9636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54</xdr:row>
      <xdr:rowOff>139700</xdr:rowOff>
    </xdr:from>
    <xdr:to>
      <xdr:col>59</xdr:col>
      <xdr:colOff>50800</xdr:colOff>
      <xdr:row>54</xdr:row>
      <xdr:rowOff>139700</xdr:rowOff>
    </xdr:to>
    <xdr:cxnSp macro="">
      <xdr:nvCxnSpPr>
        <xdr:cNvPr id="335" name="直線コネクタ 334"/>
        <xdr:cNvCxnSpPr/>
      </xdr:nvCxnSpPr>
      <xdr:spPr>
        <a:xfrm>
          <a:off x="6604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53</xdr:row>
      <xdr:rowOff>168927</xdr:rowOff>
    </xdr:from>
    <xdr:ext cx="467179" cy="259045"/>
    <xdr:sp macro="" textlink="">
      <xdr:nvSpPr>
        <xdr:cNvPr id="336" name="テキスト ボックス 335"/>
        <xdr:cNvSpPr txBox="1"/>
      </xdr:nvSpPr>
      <xdr:spPr>
        <a:xfrm>
          <a:off x="6136821" y="925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52</xdr:row>
      <xdr:rowOff>101600</xdr:rowOff>
    </xdr:from>
    <xdr:to>
      <xdr:col>59</xdr:col>
      <xdr:colOff>50800</xdr:colOff>
      <xdr:row>52</xdr:row>
      <xdr:rowOff>101600</xdr:rowOff>
    </xdr:to>
    <xdr:cxnSp macro="">
      <xdr:nvCxnSpPr>
        <xdr:cNvPr id="337" name="直線コネクタ 336"/>
        <xdr:cNvCxnSpPr/>
      </xdr:nvCxnSpPr>
      <xdr:spPr>
        <a:xfrm>
          <a:off x="6604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51</xdr:row>
      <xdr:rowOff>130827</xdr:rowOff>
    </xdr:from>
    <xdr:ext cx="467179" cy="259045"/>
    <xdr:sp macro="" textlink="">
      <xdr:nvSpPr>
        <xdr:cNvPr id="338" name="テキスト ボックス 337"/>
        <xdr:cNvSpPr txBox="1"/>
      </xdr:nvSpPr>
      <xdr:spPr>
        <a:xfrm>
          <a:off x="6136821" y="887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63500</xdr:rowOff>
    </xdr:from>
    <xdr:to>
      <xdr:col>59</xdr:col>
      <xdr:colOff>50800</xdr:colOff>
      <xdr:row>50</xdr:row>
      <xdr:rowOff>63500</xdr:rowOff>
    </xdr:to>
    <xdr:cxnSp macro="">
      <xdr:nvCxnSpPr>
        <xdr:cNvPr id="339" name="直線コネクタ 338"/>
        <xdr:cNvCxnSpPr/>
      </xdr:nvCxnSpPr>
      <xdr:spPr>
        <a:xfrm>
          <a:off x="6604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49</xdr:row>
      <xdr:rowOff>92727</xdr:rowOff>
    </xdr:from>
    <xdr:ext cx="467179" cy="259045"/>
    <xdr:sp macro="" textlink="">
      <xdr:nvSpPr>
        <xdr:cNvPr id="340" name="テキスト ボックス 339"/>
        <xdr:cNvSpPr txBox="1"/>
      </xdr:nvSpPr>
      <xdr:spPr>
        <a:xfrm>
          <a:off x="6136821" y="849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41" name="直線コネクタ 340"/>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47</xdr:row>
      <xdr:rowOff>54627</xdr:rowOff>
    </xdr:from>
    <xdr:ext cx="467179" cy="259045"/>
    <xdr:sp macro="" textlink="">
      <xdr:nvSpPr>
        <xdr:cNvPr id="342" name="テキスト ボックス 341"/>
        <xdr:cNvSpPr txBox="1"/>
      </xdr:nvSpPr>
      <xdr:spPr>
        <a:xfrm>
          <a:off x="6136821" y="811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macro="" textlink="">
      <xdr:nvSpPr>
        <xdr:cNvPr id="343" name="農林水産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51</xdr:row>
      <xdr:rowOff>100838</xdr:rowOff>
    </xdr:from>
    <xdr:to>
      <xdr:col>54</xdr:col>
      <xdr:colOff>189865</xdr:colOff>
      <xdr:row>59</xdr:row>
      <xdr:rowOff>44450</xdr:rowOff>
    </xdr:to>
    <xdr:cxnSp macro="">
      <xdr:nvCxnSpPr>
        <xdr:cNvPr id="344" name="直線コネクタ 343"/>
        <xdr:cNvCxnSpPr/>
      </xdr:nvCxnSpPr>
      <xdr:spPr>
        <a:xfrm flipV="1">
          <a:off x="10475595" y="8844788"/>
          <a:ext cx="1270" cy="131521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59</xdr:row>
      <xdr:rowOff>48277</xdr:rowOff>
    </xdr:from>
    <xdr:ext cx="249299" cy="259045"/>
    <xdr:sp macro="" textlink="">
      <xdr:nvSpPr>
        <xdr:cNvPr id="345" name="農林水産業費最小値テキスト"/>
        <xdr:cNvSpPr txBox="1"/>
      </xdr:nvSpPr>
      <xdr:spPr>
        <a:xfrm>
          <a:off x="10528300" y="10163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59</xdr:row>
      <xdr:rowOff>44450</xdr:rowOff>
    </xdr:from>
    <xdr:to>
      <xdr:col>55</xdr:col>
      <xdr:colOff>88900</xdr:colOff>
      <xdr:row>59</xdr:row>
      <xdr:rowOff>44450</xdr:rowOff>
    </xdr:to>
    <xdr:cxnSp macro="">
      <xdr:nvCxnSpPr>
        <xdr:cNvPr id="346" name="直線コネクタ 345"/>
        <xdr:cNvCxnSpPr/>
      </xdr:nvCxnSpPr>
      <xdr:spPr>
        <a:xfrm>
          <a:off x="10388600" y="10160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50</xdr:row>
      <xdr:rowOff>47515</xdr:rowOff>
    </xdr:from>
    <xdr:ext cx="469744" cy="259045"/>
    <xdr:sp macro="" textlink="">
      <xdr:nvSpPr>
        <xdr:cNvPr id="347" name="農林水産業費最大値テキスト"/>
        <xdr:cNvSpPr txBox="1"/>
      </xdr:nvSpPr>
      <xdr:spPr>
        <a:xfrm>
          <a:off x="10528300" y="862001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1,726</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51</xdr:row>
      <xdr:rowOff>100838</xdr:rowOff>
    </xdr:from>
    <xdr:to>
      <xdr:col>55</xdr:col>
      <xdr:colOff>88900</xdr:colOff>
      <xdr:row>51</xdr:row>
      <xdr:rowOff>100838</xdr:rowOff>
    </xdr:to>
    <xdr:cxnSp macro="">
      <xdr:nvCxnSpPr>
        <xdr:cNvPr id="348" name="直線コネクタ 347"/>
        <xdr:cNvCxnSpPr/>
      </xdr:nvCxnSpPr>
      <xdr:spPr>
        <a:xfrm>
          <a:off x="10388600" y="884478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51</xdr:row>
      <xdr:rowOff>100838</xdr:rowOff>
    </xdr:from>
    <xdr:to>
      <xdr:col>55</xdr:col>
      <xdr:colOff>0</xdr:colOff>
      <xdr:row>52</xdr:row>
      <xdr:rowOff>86360</xdr:rowOff>
    </xdr:to>
    <xdr:cxnSp macro="">
      <xdr:nvCxnSpPr>
        <xdr:cNvPr id="349" name="直線コネクタ 348"/>
        <xdr:cNvCxnSpPr/>
      </xdr:nvCxnSpPr>
      <xdr:spPr>
        <a:xfrm flipV="1">
          <a:off x="9639300" y="8844788"/>
          <a:ext cx="838200" cy="1569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57</xdr:row>
      <xdr:rowOff>129049</xdr:rowOff>
    </xdr:from>
    <xdr:ext cx="378565" cy="259045"/>
    <xdr:sp macro="" textlink="">
      <xdr:nvSpPr>
        <xdr:cNvPr id="350" name="農林水産業費平均値テキスト"/>
        <xdr:cNvSpPr txBox="1"/>
      </xdr:nvSpPr>
      <xdr:spPr>
        <a:xfrm>
          <a:off x="10528300" y="9901699"/>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244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150622</xdr:rowOff>
    </xdr:from>
    <xdr:to>
      <xdr:col>55</xdr:col>
      <xdr:colOff>50800</xdr:colOff>
      <xdr:row>58</xdr:row>
      <xdr:rowOff>80772</xdr:rowOff>
    </xdr:to>
    <xdr:sp macro="" textlink="">
      <xdr:nvSpPr>
        <xdr:cNvPr id="351" name="フローチャート: 判断 350"/>
        <xdr:cNvSpPr/>
      </xdr:nvSpPr>
      <xdr:spPr>
        <a:xfrm>
          <a:off x="10426700" y="99232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52</xdr:row>
      <xdr:rowOff>86360</xdr:rowOff>
    </xdr:from>
    <xdr:to>
      <xdr:col>50</xdr:col>
      <xdr:colOff>114300</xdr:colOff>
      <xdr:row>56</xdr:row>
      <xdr:rowOff>81788</xdr:rowOff>
    </xdr:to>
    <xdr:cxnSp macro="">
      <xdr:nvCxnSpPr>
        <xdr:cNvPr id="352" name="直線コネクタ 351"/>
        <xdr:cNvCxnSpPr/>
      </xdr:nvCxnSpPr>
      <xdr:spPr>
        <a:xfrm flipV="1">
          <a:off x="8750300" y="9001760"/>
          <a:ext cx="889000" cy="6812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58</xdr:row>
      <xdr:rowOff>2794</xdr:rowOff>
    </xdr:from>
    <xdr:to>
      <xdr:col>50</xdr:col>
      <xdr:colOff>165100</xdr:colOff>
      <xdr:row>58</xdr:row>
      <xdr:rowOff>104394</xdr:rowOff>
    </xdr:to>
    <xdr:sp macro="" textlink="">
      <xdr:nvSpPr>
        <xdr:cNvPr id="353" name="フローチャート: 判断 352"/>
        <xdr:cNvSpPr/>
      </xdr:nvSpPr>
      <xdr:spPr>
        <a:xfrm>
          <a:off x="9588500" y="99468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58</xdr:row>
      <xdr:rowOff>95521</xdr:rowOff>
    </xdr:from>
    <xdr:ext cx="378565" cy="259045"/>
    <xdr:sp macro="" textlink="">
      <xdr:nvSpPr>
        <xdr:cNvPr id="354" name="テキスト ボックス 353"/>
        <xdr:cNvSpPr txBox="1"/>
      </xdr:nvSpPr>
      <xdr:spPr>
        <a:xfrm>
          <a:off x="9450017" y="1003962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56</xdr:row>
      <xdr:rowOff>81788</xdr:rowOff>
    </xdr:from>
    <xdr:to>
      <xdr:col>45</xdr:col>
      <xdr:colOff>177800</xdr:colOff>
      <xdr:row>56</xdr:row>
      <xdr:rowOff>100076</xdr:rowOff>
    </xdr:to>
    <xdr:cxnSp macro="">
      <xdr:nvCxnSpPr>
        <xdr:cNvPr id="355" name="直線コネクタ 354"/>
        <xdr:cNvCxnSpPr/>
      </xdr:nvCxnSpPr>
      <xdr:spPr>
        <a:xfrm flipV="1">
          <a:off x="7861300" y="9682988"/>
          <a:ext cx="889000" cy="1828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57</xdr:row>
      <xdr:rowOff>104902</xdr:rowOff>
    </xdr:from>
    <xdr:to>
      <xdr:col>46</xdr:col>
      <xdr:colOff>38100</xdr:colOff>
      <xdr:row>58</xdr:row>
      <xdr:rowOff>35052</xdr:rowOff>
    </xdr:to>
    <xdr:sp macro="" textlink="">
      <xdr:nvSpPr>
        <xdr:cNvPr id="356" name="フローチャート: 判断 355"/>
        <xdr:cNvSpPr/>
      </xdr:nvSpPr>
      <xdr:spPr>
        <a:xfrm>
          <a:off x="8699500" y="98775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58</xdr:row>
      <xdr:rowOff>26179</xdr:rowOff>
    </xdr:from>
    <xdr:ext cx="378565" cy="259045"/>
    <xdr:sp macro="" textlink="">
      <xdr:nvSpPr>
        <xdr:cNvPr id="357" name="テキスト ボックス 356"/>
        <xdr:cNvSpPr txBox="1"/>
      </xdr:nvSpPr>
      <xdr:spPr>
        <a:xfrm>
          <a:off x="8561017" y="997027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304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56</xdr:row>
      <xdr:rowOff>100076</xdr:rowOff>
    </xdr:from>
    <xdr:to>
      <xdr:col>41</xdr:col>
      <xdr:colOff>50800</xdr:colOff>
      <xdr:row>57</xdr:row>
      <xdr:rowOff>10922</xdr:rowOff>
    </xdr:to>
    <xdr:cxnSp macro="">
      <xdr:nvCxnSpPr>
        <xdr:cNvPr id="358" name="直線コネクタ 357"/>
        <xdr:cNvCxnSpPr/>
      </xdr:nvCxnSpPr>
      <xdr:spPr>
        <a:xfrm flipV="1">
          <a:off x="6972300" y="9701276"/>
          <a:ext cx="889000" cy="822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58</xdr:row>
      <xdr:rowOff>51562</xdr:rowOff>
    </xdr:from>
    <xdr:to>
      <xdr:col>41</xdr:col>
      <xdr:colOff>101600</xdr:colOff>
      <xdr:row>58</xdr:row>
      <xdr:rowOff>153162</xdr:rowOff>
    </xdr:to>
    <xdr:sp macro="" textlink="">
      <xdr:nvSpPr>
        <xdr:cNvPr id="359" name="フローチャート: 判断 358"/>
        <xdr:cNvSpPr/>
      </xdr:nvSpPr>
      <xdr:spPr>
        <a:xfrm>
          <a:off x="7810500" y="99956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58</xdr:row>
      <xdr:rowOff>144289</xdr:rowOff>
    </xdr:from>
    <xdr:ext cx="378565" cy="259045"/>
    <xdr:sp macro="" textlink="">
      <xdr:nvSpPr>
        <xdr:cNvPr id="360" name="テキスト ボックス 359"/>
        <xdr:cNvSpPr txBox="1"/>
      </xdr:nvSpPr>
      <xdr:spPr>
        <a:xfrm>
          <a:off x="7672017" y="1008838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149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58</xdr:row>
      <xdr:rowOff>72898</xdr:rowOff>
    </xdr:from>
    <xdr:to>
      <xdr:col>36</xdr:col>
      <xdr:colOff>165100</xdr:colOff>
      <xdr:row>59</xdr:row>
      <xdr:rowOff>3048</xdr:rowOff>
    </xdr:to>
    <xdr:sp macro="" textlink="">
      <xdr:nvSpPr>
        <xdr:cNvPr id="361" name="フローチャート: 判断 360"/>
        <xdr:cNvSpPr/>
      </xdr:nvSpPr>
      <xdr:spPr>
        <a:xfrm>
          <a:off x="6921500" y="100169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58</xdr:row>
      <xdr:rowOff>165625</xdr:rowOff>
    </xdr:from>
    <xdr:ext cx="378565" cy="259045"/>
    <xdr:sp macro="" textlink="">
      <xdr:nvSpPr>
        <xdr:cNvPr id="362" name="テキスト ボックス 361"/>
        <xdr:cNvSpPr txBox="1"/>
      </xdr:nvSpPr>
      <xdr:spPr>
        <a:xfrm>
          <a:off x="6783017" y="1010972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macro="" textlink="">
      <xdr:nvSpPr>
        <xdr:cNvPr id="363" name="テキスト ボックス 362"/>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macro="" textlink="">
      <xdr:nvSpPr>
        <xdr:cNvPr id="364" name="テキスト ボックス 363"/>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macro="" textlink="">
      <xdr:nvSpPr>
        <xdr:cNvPr id="365" name="テキスト ボックス 364"/>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macro="" textlink="">
      <xdr:nvSpPr>
        <xdr:cNvPr id="366" name="テキスト ボックス 365"/>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macro="" textlink="">
      <xdr:nvSpPr>
        <xdr:cNvPr id="367" name="テキスト ボックス 366"/>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51</xdr:row>
      <xdr:rowOff>50038</xdr:rowOff>
    </xdr:from>
    <xdr:to>
      <xdr:col>55</xdr:col>
      <xdr:colOff>50800</xdr:colOff>
      <xdr:row>51</xdr:row>
      <xdr:rowOff>151638</xdr:rowOff>
    </xdr:to>
    <xdr:sp macro="" textlink="">
      <xdr:nvSpPr>
        <xdr:cNvPr id="368" name="楕円 367"/>
        <xdr:cNvSpPr/>
      </xdr:nvSpPr>
      <xdr:spPr>
        <a:xfrm>
          <a:off x="10426700" y="87939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51</xdr:row>
      <xdr:rowOff>3065</xdr:rowOff>
    </xdr:from>
    <xdr:ext cx="469744" cy="259045"/>
    <xdr:sp macro="" textlink="">
      <xdr:nvSpPr>
        <xdr:cNvPr id="369" name="農林水産業費該当値テキスト"/>
        <xdr:cNvSpPr txBox="1"/>
      </xdr:nvSpPr>
      <xdr:spPr>
        <a:xfrm>
          <a:off x="10528300" y="874701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1,726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52</xdr:row>
      <xdr:rowOff>35560</xdr:rowOff>
    </xdr:from>
    <xdr:to>
      <xdr:col>50</xdr:col>
      <xdr:colOff>165100</xdr:colOff>
      <xdr:row>52</xdr:row>
      <xdr:rowOff>137160</xdr:rowOff>
    </xdr:to>
    <xdr:sp macro="" textlink="">
      <xdr:nvSpPr>
        <xdr:cNvPr id="370" name="楕円 369"/>
        <xdr:cNvSpPr/>
      </xdr:nvSpPr>
      <xdr:spPr>
        <a:xfrm>
          <a:off x="9588500" y="89509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50</xdr:row>
      <xdr:rowOff>153687</xdr:rowOff>
    </xdr:from>
    <xdr:ext cx="469744" cy="259045"/>
    <xdr:sp macro="" textlink="">
      <xdr:nvSpPr>
        <xdr:cNvPr id="371" name="テキスト ボックス 370"/>
        <xdr:cNvSpPr txBox="1"/>
      </xdr:nvSpPr>
      <xdr:spPr>
        <a:xfrm>
          <a:off x="9404428" y="872618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1,520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56</xdr:row>
      <xdr:rowOff>30988</xdr:rowOff>
    </xdr:from>
    <xdr:to>
      <xdr:col>46</xdr:col>
      <xdr:colOff>38100</xdr:colOff>
      <xdr:row>56</xdr:row>
      <xdr:rowOff>132588</xdr:rowOff>
    </xdr:to>
    <xdr:sp macro="" textlink="">
      <xdr:nvSpPr>
        <xdr:cNvPr id="372" name="楕円 371"/>
        <xdr:cNvSpPr/>
      </xdr:nvSpPr>
      <xdr:spPr>
        <a:xfrm>
          <a:off x="8699500" y="96321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54</xdr:row>
      <xdr:rowOff>149115</xdr:rowOff>
    </xdr:from>
    <xdr:ext cx="378565" cy="259045"/>
    <xdr:sp macro="" textlink="">
      <xdr:nvSpPr>
        <xdr:cNvPr id="373" name="テキスト ボックス 372"/>
        <xdr:cNvSpPr txBox="1"/>
      </xdr:nvSpPr>
      <xdr:spPr>
        <a:xfrm>
          <a:off x="8561017" y="940741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56</xdr:row>
      <xdr:rowOff>49276</xdr:rowOff>
    </xdr:from>
    <xdr:to>
      <xdr:col>41</xdr:col>
      <xdr:colOff>101600</xdr:colOff>
      <xdr:row>56</xdr:row>
      <xdr:rowOff>150876</xdr:rowOff>
    </xdr:to>
    <xdr:sp macro="" textlink="">
      <xdr:nvSpPr>
        <xdr:cNvPr id="374" name="楕円 373"/>
        <xdr:cNvSpPr/>
      </xdr:nvSpPr>
      <xdr:spPr>
        <a:xfrm>
          <a:off x="7810500" y="96504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54</xdr:row>
      <xdr:rowOff>167403</xdr:rowOff>
    </xdr:from>
    <xdr:ext cx="378565" cy="259045"/>
    <xdr:sp macro="" textlink="">
      <xdr:nvSpPr>
        <xdr:cNvPr id="375" name="テキスト ボックス 374"/>
        <xdr:cNvSpPr txBox="1"/>
      </xdr:nvSpPr>
      <xdr:spPr>
        <a:xfrm>
          <a:off x="7672017" y="942570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56</xdr:row>
      <xdr:rowOff>131572</xdr:rowOff>
    </xdr:from>
    <xdr:to>
      <xdr:col>36</xdr:col>
      <xdr:colOff>165100</xdr:colOff>
      <xdr:row>57</xdr:row>
      <xdr:rowOff>61722</xdr:rowOff>
    </xdr:to>
    <xdr:sp macro="" textlink="">
      <xdr:nvSpPr>
        <xdr:cNvPr id="376" name="楕円 375"/>
        <xdr:cNvSpPr/>
      </xdr:nvSpPr>
      <xdr:spPr>
        <a:xfrm>
          <a:off x="6921500" y="97327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55</xdr:row>
      <xdr:rowOff>78249</xdr:rowOff>
    </xdr:from>
    <xdr:ext cx="378565" cy="259045"/>
    <xdr:sp macro="" textlink="">
      <xdr:nvSpPr>
        <xdr:cNvPr id="377" name="テキスト ボックス 376"/>
        <xdr:cNvSpPr txBox="1"/>
      </xdr:nvSpPr>
      <xdr:spPr>
        <a:xfrm>
          <a:off x="6783017" y="950799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494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macro="" textlink="">
      <xdr:nvSpPr>
        <xdr:cNvPr id="378" name="正方形/長方形 377"/>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商工費</a:t>
          </a:r>
        </a:p>
      </xdr:txBody>
    </xdr:sp>
    <xdr:clientData/>
  </xdr:twoCellAnchor>
  <xdr:twoCellAnchor>
    <xdr:from>
      <xdr:col>35</xdr:col>
      <xdr:colOff>63500</xdr:colOff>
      <xdr:row>65</xdr:row>
      <xdr:rowOff>57150</xdr:rowOff>
    </xdr:from>
    <xdr:to>
      <xdr:col>43</xdr:col>
      <xdr:colOff>63500</xdr:colOff>
      <xdr:row>66</xdr:row>
      <xdr:rowOff>139700</xdr:rowOff>
    </xdr:to>
    <xdr:sp macro="" textlink="">
      <xdr:nvSpPr>
        <xdr:cNvPr id="379" name="正方形/長方形 378"/>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macro="" textlink="">
      <xdr:nvSpPr>
        <xdr:cNvPr id="380" name="正方形/長方形 379"/>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macro="" textlink="">
      <xdr:nvSpPr>
        <xdr:cNvPr id="381" name="正方形/長方形 380"/>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macro="" textlink="">
      <xdr:nvSpPr>
        <xdr:cNvPr id="382" name="正方形/長方形 381"/>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24,735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macro="" textlink="">
      <xdr:nvSpPr>
        <xdr:cNvPr id="383" name="正方形/長方形 382"/>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macro="" textlink="">
      <xdr:nvSpPr>
        <xdr:cNvPr id="384" name="正方形/長方形 383"/>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7,331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macro="" textlink="">
      <xdr:nvSpPr>
        <xdr:cNvPr id="385" name="正方形/長方形 384"/>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macro="" textlink="">
      <xdr:nvSpPr>
        <xdr:cNvPr id="386" name="テキスト ボックス 385"/>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87" name="直線コネクタ 386"/>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78</xdr:row>
      <xdr:rowOff>139700</xdr:rowOff>
    </xdr:from>
    <xdr:to>
      <xdr:col>59</xdr:col>
      <xdr:colOff>50800</xdr:colOff>
      <xdr:row>78</xdr:row>
      <xdr:rowOff>139700</xdr:rowOff>
    </xdr:to>
    <xdr:cxnSp macro="">
      <xdr:nvCxnSpPr>
        <xdr:cNvPr id="388" name="直線コネクタ 387"/>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77</xdr:row>
      <xdr:rowOff>168927</xdr:rowOff>
    </xdr:from>
    <xdr:ext cx="248786" cy="259045"/>
    <xdr:sp macro="" textlink="">
      <xdr:nvSpPr>
        <xdr:cNvPr id="389" name="テキスト ボックス 388"/>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76</xdr:row>
      <xdr:rowOff>25400</xdr:rowOff>
    </xdr:from>
    <xdr:to>
      <xdr:col>59</xdr:col>
      <xdr:colOff>50800</xdr:colOff>
      <xdr:row>76</xdr:row>
      <xdr:rowOff>25400</xdr:rowOff>
    </xdr:to>
    <xdr:cxnSp macro="">
      <xdr:nvCxnSpPr>
        <xdr:cNvPr id="390" name="直線コネクタ 389"/>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75</xdr:row>
      <xdr:rowOff>54627</xdr:rowOff>
    </xdr:from>
    <xdr:ext cx="531299" cy="259045"/>
    <xdr:sp macro="" textlink="">
      <xdr:nvSpPr>
        <xdr:cNvPr id="391" name="テキスト ボックス 390"/>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73</xdr:row>
      <xdr:rowOff>82550</xdr:rowOff>
    </xdr:from>
    <xdr:to>
      <xdr:col>59</xdr:col>
      <xdr:colOff>50800</xdr:colOff>
      <xdr:row>73</xdr:row>
      <xdr:rowOff>82550</xdr:rowOff>
    </xdr:to>
    <xdr:cxnSp macro="">
      <xdr:nvCxnSpPr>
        <xdr:cNvPr id="392" name="直線コネクタ 391"/>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72</xdr:row>
      <xdr:rowOff>111777</xdr:rowOff>
    </xdr:from>
    <xdr:ext cx="531299" cy="259045"/>
    <xdr:sp macro="" textlink="">
      <xdr:nvSpPr>
        <xdr:cNvPr id="393" name="テキスト ボックス 392"/>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139700</xdr:rowOff>
    </xdr:from>
    <xdr:to>
      <xdr:col>59</xdr:col>
      <xdr:colOff>50800</xdr:colOff>
      <xdr:row>70</xdr:row>
      <xdr:rowOff>139700</xdr:rowOff>
    </xdr:to>
    <xdr:cxnSp macro="">
      <xdr:nvCxnSpPr>
        <xdr:cNvPr id="394" name="直線コネクタ 393"/>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168927</xdr:rowOff>
    </xdr:from>
    <xdr:ext cx="531299" cy="259045"/>
    <xdr:sp macro="" textlink="">
      <xdr:nvSpPr>
        <xdr:cNvPr id="395" name="テキスト ボックス 394"/>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396" name="直線コネクタ 395"/>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67</xdr:row>
      <xdr:rowOff>54627</xdr:rowOff>
    </xdr:from>
    <xdr:ext cx="531299" cy="259045"/>
    <xdr:sp macro="" textlink="">
      <xdr:nvSpPr>
        <xdr:cNvPr id="397" name="テキスト ボックス 396"/>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macro="" textlink="">
      <xdr:nvSpPr>
        <xdr:cNvPr id="398" name="商工費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71</xdr:row>
      <xdr:rowOff>124704</xdr:rowOff>
    </xdr:from>
    <xdr:to>
      <xdr:col>54</xdr:col>
      <xdr:colOff>189865</xdr:colOff>
      <xdr:row>78</xdr:row>
      <xdr:rowOff>42500</xdr:rowOff>
    </xdr:to>
    <xdr:cxnSp macro="">
      <xdr:nvCxnSpPr>
        <xdr:cNvPr id="399" name="直線コネクタ 398"/>
        <xdr:cNvCxnSpPr/>
      </xdr:nvCxnSpPr>
      <xdr:spPr>
        <a:xfrm flipV="1">
          <a:off x="10475595" y="12297654"/>
          <a:ext cx="1270" cy="111794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78</xdr:row>
      <xdr:rowOff>46327</xdr:rowOff>
    </xdr:from>
    <xdr:ext cx="469744" cy="259045"/>
    <xdr:sp macro="" textlink="">
      <xdr:nvSpPr>
        <xdr:cNvPr id="400" name="商工費最小値テキスト"/>
        <xdr:cNvSpPr txBox="1"/>
      </xdr:nvSpPr>
      <xdr:spPr>
        <a:xfrm>
          <a:off x="10528300" y="134194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2,126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78</xdr:row>
      <xdr:rowOff>42500</xdr:rowOff>
    </xdr:from>
    <xdr:to>
      <xdr:col>55</xdr:col>
      <xdr:colOff>88900</xdr:colOff>
      <xdr:row>78</xdr:row>
      <xdr:rowOff>42500</xdr:rowOff>
    </xdr:to>
    <xdr:cxnSp macro="">
      <xdr:nvCxnSpPr>
        <xdr:cNvPr id="401" name="直線コネクタ 400"/>
        <xdr:cNvCxnSpPr/>
      </xdr:nvCxnSpPr>
      <xdr:spPr>
        <a:xfrm>
          <a:off x="10388600" y="13415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70</xdr:row>
      <xdr:rowOff>71381</xdr:rowOff>
    </xdr:from>
    <xdr:ext cx="534377" cy="259045"/>
    <xdr:sp macro="" textlink="">
      <xdr:nvSpPr>
        <xdr:cNvPr id="402" name="商工費最大値テキスト"/>
        <xdr:cNvSpPr txBox="1"/>
      </xdr:nvSpPr>
      <xdr:spPr>
        <a:xfrm>
          <a:off x="10528300" y="120728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26,578</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71</xdr:row>
      <xdr:rowOff>124704</xdr:rowOff>
    </xdr:from>
    <xdr:to>
      <xdr:col>55</xdr:col>
      <xdr:colOff>88900</xdr:colOff>
      <xdr:row>71</xdr:row>
      <xdr:rowOff>124704</xdr:rowOff>
    </xdr:to>
    <xdr:cxnSp macro="">
      <xdr:nvCxnSpPr>
        <xdr:cNvPr id="403" name="直線コネクタ 402"/>
        <xdr:cNvCxnSpPr/>
      </xdr:nvCxnSpPr>
      <xdr:spPr>
        <a:xfrm>
          <a:off x="10388600" y="1229765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77</xdr:row>
      <xdr:rowOff>94848</xdr:rowOff>
    </xdr:from>
    <xdr:to>
      <xdr:col>55</xdr:col>
      <xdr:colOff>0</xdr:colOff>
      <xdr:row>77</xdr:row>
      <xdr:rowOff>122234</xdr:rowOff>
    </xdr:to>
    <xdr:cxnSp macro="">
      <xdr:nvCxnSpPr>
        <xdr:cNvPr id="404" name="直線コネクタ 403"/>
        <xdr:cNvCxnSpPr/>
      </xdr:nvCxnSpPr>
      <xdr:spPr>
        <a:xfrm flipV="1">
          <a:off x="9639300" y="13296498"/>
          <a:ext cx="838200" cy="273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75</xdr:row>
      <xdr:rowOff>141495</xdr:rowOff>
    </xdr:from>
    <xdr:ext cx="469744" cy="259045"/>
    <xdr:sp macro="" textlink="">
      <xdr:nvSpPr>
        <xdr:cNvPr id="405" name="商工費平均値テキスト"/>
        <xdr:cNvSpPr txBox="1"/>
      </xdr:nvSpPr>
      <xdr:spPr>
        <a:xfrm>
          <a:off x="10528300" y="1300024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6,850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76</xdr:row>
      <xdr:rowOff>118618</xdr:rowOff>
    </xdr:from>
    <xdr:to>
      <xdr:col>55</xdr:col>
      <xdr:colOff>50800</xdr:colOff>
      <xdr:row>77</xdr:row>
      <xdr:rowOff>48768</xdr:rowOff>
    </xdr:to>
    <xdr:sp macro="" textlink="">
      <xdr:nvSpPr>
        <xdr:cNvPr id="406" name="フローチャート: 判断 405"/>
        <xdr:cNvSpPr/>
      </xdr:nvSpPr>
      <xdr:spPr>
        <a:xfrm>
          <a:off x="10426700" y="131488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77</xdr:row>
      <xdr:rowOff>122234</xdr:rowOff>
    </xdr:from>
    <xdr:to>
      <xdr:col>50</xdr:col>
      <xdr:colOff>114300</xdr:colOff>
      <xdr:row>78</xdr:row>
      <xdr:rowOff>35869</xdr:rowOff>
    </xdr:to>
    <xdr:cxnSp macro="">
      <xdr:nvCxnSpPr>
        <xdr:cNvPr id="407" name="直線コネクタ 406"/>
        <xdr:cNvCxnSpPr/>
      </xdr:nvCxnSpPr>
      <xdr:spPr>
        <a:xfrm flipV="1">
          <a:off x="8750300" y="13323884"/>
          <a:ext cx="889000" cy="850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76</xdr:row>
      <xdr:rowOff>169824</xdr:rowOff>
    </xdr:from>
    <xdr:to>
      <xdr:col>50</xdr:col>
      <xdr:colOff>165100</xdr:colOff>
      <xdr:row>77</xdr:row>
      <xdr:rowOff>99974</xdr:rowOff>
    </xdr:to>
    <xdr:sp macro="" textlink="">
      <xdr:nvSpPr>
        <xdr:cNvPr id="408" name="フローチャート: 判断 407"/>
        <xdr:cNvSpPr/>
      </xdr:nvSpPr>
      <xdr:spPr>
        <a:xfrm>
          <a:off x="9588500" y="132000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75</xdr:row>
      <xdr:rowOff>116501</xdr:rowOff>
    </xdr:from>
    <xdr:ext cx="469744" cy="259045"/>
    <xdr:sp macro="" textlink="">
      <xdr:nvSpPr>
        <xdr:cNvPr id="409" name="テキスト ボックス 408"/>
        <xdr:cNvSpPr txBox="1"/>
      </xdr:nvSpPr>
      <xdr:spPr>
        <a:xfrm>
          <a:off x="9404428" y="1297525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5,730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78</xdr:row>
      <xdr:rowOff>30704</xdr:rowOff>
    </xdr:from>
    <xdr:to>
      <xdr:col>45</xdr:col>
      <xdr:colOff>177800</xdr:colOff>
      <xdr:row>78</xdr:row>
      <xdr:rowOff>35869</xdr:rowOff>
    </xdr:to>
    <xdr:cxnSp macro="">
      <xdr:nvCxnSpPr>
        <xdr:cNvPr id="410" name="直線コネクタ 409"/>
        <xdr:cNvCxnSpPr/>
      </xdr:nvCxnSpPr>
      <xdr:spPr>
        <a:xfrm>
          <a:off x="7861300" y="13403804"/>
          <a:ext cx="889000" cy="51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76</xdr:row>
      <xdr:rowOff>144678</xdr:rowOff>
    </xdr:from>
    <xdr:to>
      <xdr:col>46</xdr:col>
      <xdr:colOff>38100</xdr:colOff>
      <xdr:row>77</xdr:row>
      <xdr:rowOff>74828</xdr:rowOff>
    </xdr:to>
    <xdr:sp macro="" textlink="">
      <xdr:nvSpPr>
        <xdr:cNvPr id="411" name="フローチャート: 判断 410"/>
        <xdr:cNvSpPr/>
      </xdr:nvSpPr>
      <xdr:spPr>
        <a:xfrm>
          <a:off x="8699500" y="131748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75</xdr:row>
      <xdr:rowOff>91356</xdr:rowOff>
    </xdr:from>
    <xdr:ext cx="469744" cy="259045"/>
    <xdr:sp macro="" textlink="">
      <xdr:nvSpPr>
        <xdr:cNvPr id="412" name="テキスト ボックス 411"/>
        <xdr:cNvSpPr txBox="1"/>
      </xdr:nvSpPr>
      <xdr:spPr>
        <a:xfrm>
          <a:off x="8515428" y="129501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78</xdr:row>
      <xdr:rowOff>30704</xdr:rowOff>
    </xdr:from>
    <xdr:to>
      <xdr:col>41</xdr:col>
      <xdr:colOff>50800</xdr:colOff>
      <xdr:row>78</xdr:row>
      <xdr:rowOff>33720</xdr:rowOff>
    </xdr:to>
    <xdr:cxnSp macro="">
      <xdr:nvCxnSpPr>
        <xdr:cNvPr id="413" name="直線コネクタ 412"/>
        <xdr:cNvCxnSpPr/>
      </xdr:nvCxnSpPr>
      <xdr:spPr>
        <a:xfrm flipV="1">
          <a:off x="6972300" y="13403804"/>
          <a:ext cx="889000" cy="30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77</xdr:row>
      <xdr:rowOff>59548</xdr:rowOff>
    </xdr:from>
    <xdr:to>
      <xdr:col>41</xdr:col>
      <xdr:colOff>101600</xdr:colOff>
      <xdr:row>77</xdr:row>
      <xdr:rowOff>161148</xdr:rowOff>
    </xdr:to>
    <xdr:sp macro="" textlink="">
      <xdr:nvSpPr>
        <xdr:cNvPr id="414" name="フローチャート: 判断 413"/>
        <xdr:cNvSpPr/>
      </xdr:nvSpPr>
      <xdr:spPr>
        <a:xfrm>
          <a:off x="7810500" y="132611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76</xdr:row>
      <xdr:rowOff>6225</xdr:rowOff>
    </xdr:from>
    <xdr:ext cx="469744" cy="259045"/>
    <xdr:sp macro="" textlink="">
      <xdr:nvSpPr>
        <xdr:cNvPr id="415" name="テキスト ボックス 414"/>
        <xdr:cNvSpPr txBox="1"/>
      </xdr:nvSpPr>
      <xdr:spPr>
        <a:xfrm>
          <a:off x="7626428" y="130364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4,392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55479</xdr:rowOff>
    </xdr:from>
    <xdr:to>
      <xdr:col>36</xdr:col>
      <xdr:colOff>165100</xdr:colOff>
      <xdr:row>77</xdr:row>
      <xdr:rowOff>157079</xdr:rowOff>
    </xdr:to>
    <xdr:sp macro="" textlink="">
      <xdr:nvSpPr>
        <xdr:cNvPr id="416" name="フローチャート: 判断 415"/>
        <xdr:cNvSpPr/>
      </xdr:nvSpPr>
      <xdr:spPr>
        <a:xfrm>
          <a:off x="6921500" y="13257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76</xdr:row>
      <xdr:rowOff>2156</xdr:rowOff>
    </xdr:from>
    <xdr:ext cx="469744" cy="259045"/>
    <xdr:sp macro="" textlink="">
      <xdr:nvSpPr>
        <xdr:cNvPr id="417" name="テキスト ボックス 416"/>
        <xdr:cNvSpPr txBox="1"/>
      </xdr:nvSpPr>
      <xdr:spPr>
        <a:xfrm>
          <a:off x="6737428" y="1303235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4,481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macro="" textlink="">
      <xdr:nvSpPr>
        <xdr:cNvPr id="418" name="テキスト ボックス 417"/>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macro="" textlink="">
      <xdr:nvSpPr>
        <xdr:cNvPr id="419" name="テキスト ボックス 418"/>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macro="" textlink="">
      <xdr:nvSpPr>
        <xdr:cNvPr id="420" name="テキスト ボックス 419"/>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macro="" textlink="">
      <xdr:nvSpPr>
        <xdr:cNvPr id="421" name="テキスト ボックス 420"/>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macro="" textlink="">
      <xdr:nvSpPr>
        <xdr:cNvPr id="422" name="テキスト ボックス 421"/>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77</xdr:row>
      <xdr:rowOff>44048</xdr:rowOff>
    </xdr:from>
    <xdr:to>
      <xdr:col>55</xdr:col>
      <xdr:colOff>50800</xdr:colOff>
      <xdr:row>77</xdr:row>
      <xdr:rowOff>145648</xdr:rowOff>
    </xdr:to>
    <xdr:sp macro="" textlink="">
      <xdr:nvSpPr>
        <xdr:cNvPr id="423" name="楕円 422"/>
        <xdr:cNvSpPr/>
      </xdr:nvSpPr>
      <xdr:spPr>
        <a:xfrm>
          <a:off x="10426700" y="132456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76</xdr:row>
      <xdr:rowOff>130425</xdr:rowOff>
    </xdr:from>
    <xdr:ext cx="469744" cy="259045"/>
    <xdr:sp macro="" textlink="">
      <xdr:nvSpPr>
        <xdr:cNvPr id="424" name="商工費該当値テキスト"/>
        <xdr:cNvSpPr txBox="1"/>
      </xdr:nvSpPr>
      <xdr:spPr>
        <a:xfrm>
          <a:off x="10528300" y="131606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4,731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77</xdr:row>
      <xdr:rowOff>71434</xdr:rowOff>
    </xdr:from>
    <xdr:to>
      <xdr:col>50</xdr:col>
      <xdr:colOff>165100</xdr:colOff>
      <xdr:row>78</xdr:row>
      <xdr:rowOff>1584</xdr:rowOff>
    </xdr:to>
    <xdr:sp macro="" textlink="">
      <xdr:nvSpPr>
        <xdr:cNvPr id="425" name="楕円 424"/>
        <xdr:cNvSpPr/>
      </xdr:nvSpPr>
      <xdr:spPr>
        <a:xfrm>
          <a:off x="9588500" y="132730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77</xdr:row>
      <xdr:rowOff>164161</xdr:rowOff>
    </xdr:from>
    <xdr:ext cx="469744" cy="259045"/>
    <xdr:sp macro="" textlink="">
      <xdr:nvSpPr>
        <xdr:cNvPr id="426" name="テキスト ボックス 425"/>
        <xdr:cNvSpPr txBox="1"/>
      </xdr:nvSpPr>
      <xdr:spPr>
        <a:xfrm>
          <a:off x="9404428" y="1336581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77</xdr:row>
      <xdr:rowOff>156519</xdr:rowOff>
    </xdr:from>
    <xdr:to>
      <xdr:col>46</xdr:col>
      <xdr:colOff>38100</xdr:colOff>
      <xdr:row>78</xdr:row>
      <xdr:rowOff>86669</xdr:rowOff>
    </xdr:to>
    <xdr:sp macro="" textlink="">
      <xdr:nvSpPr>
        <xdr:cNvPr id="427" name="楕円 426"/>
        <xdr:cNvSpPr/>
      </xdr:nvSpPr>
      <xdr:spPr>
        <a:xfrm>
          <a:off x="8699500" y="133581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78</xdr:row>
      <xdr:rowOff>77796</xdr:rowOff>
    </xdr:from>
    <xdr:ext cx="469744" cy="259045"/>
    <xdr:sp macro="" textlink="">
      <xdr:nvSpPr>
        <xdr:cNvPr id="428" name="テキスト ボックス 427"/>
        <xdr:cNvSpPr txBox="1"/>
      </xdr:nvSpPr>
      <xdr:spPr>
        <a:xfrm>
          <a:off x="8515428" y="1345089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77</xdr:row>
      <xdr:rowOff>151354</xdr:rowOff>
    </xdr:from>
    <xdr:to>
      <xdr:col>41</xdr:col>
      <xdr:colOff>101600</xdr:colOff>
      <xdr:row>78</xdr:row>
      <xdr:rowOff>81504</xdr:rowOff>
    </xdr:to>
    <xdr:sp macro="" textlink="">
      <xdr:nvSpPr>
        <xdr:cNvPr id="429" name="楕円 428"/>
        <xdr:cNvSpPr/>
      </xdr:nvSpPr>
      <xdr:spPr>
        <a:xfrm>
          <a:off x="7810500" y="133530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78</xdr:row>
      <xdr:rowOff>72631</xdr:rowOff>
    </xdr:from>
    <xdr:ext cx="469744" cy="259045"/>
    <xdr:sp macro="" textlink="">
      <xdr:nvSpPr>
        <xdr:cNvPr id="430" name="テキスト ボックス 429"/>
        <xdr:cNvSpPr txBox="1"/>
      </xdr:nvSpPr>
      <xdr:spPr>
        <a:xfrm>
          <a:off x="7626428" y="134457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154370</xdr:rowOff>
    </xdr:from>
    <xdr:to>
      <xdr:col>36</xdr:col>
      <xdr:colOff>165100</xdr:colOff>
      <xdr:row>78</xdr:row>
      <xdr:rowOff>84520</xdr:rowOff>
    </xdr:to>
    <xdr:sp macro="" textlink="">
      <xdr:nvSpPr>
        <xdr:cNvPr id="431" name="楕円 430"/>
        <xdr:cNvSpPr/>
      </xdr:nvSpPr>
      <xdr:spPr>
        <a:xfrm>
          <a:off x="6921500" y="13356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78</xdr:row>
      <xdr:rowOff>75647</xdr:rowOff>
    </xdr:from>
    <xdr:ext cx="469744" cy="259045"/>
    <xdr:sp macro="" textlink="">
      <xdr:nvSpPr>
        <xdr:cNvPr id="432" name="テキスト ボックス 431"/>
        <xdr:cNvSpPr txBox="1"/>
      </xdr:nvSpPr>
      <xdr:spPr>
        <a:xfrm>
          <a:off x="6737428" y="134487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macro="" textlink="">
      <xdr:nvSpPr>
        <xdr:cNvPr id="433" name="正方形/長方形 432"/>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土木費</a:t>
          </a:r>
        </a:p>
      </xdr:txBody>
    </xdr:sp>
    <xdr:clientData/>
  </xdr:twoCellAnchor>
  <xdr:twoCellAnchor>
    <xdr:from>
      <xdr:col>35</xdr:col>
      <xdr:colOff>63500</xdr:colOff>
      <xdr:row>85</xdr:row>
      <xdr:rowOff>57150</xdr:rowOff>
    </xdr:from>
    <xdr:to>
      <xdr:col>43</xdr:col>
      <xdr:colOff>63500</xdr:colOff>
      <xdr:row>86</xdr:row>
      <xdr:rowOff>139700</xdr:rowOff>
    </xdr:to>
    <xdr:sp macro="" textlink="">
      <xdr:nvSpPr>
        <xdr:cNvPr id="434" name="正方形/長方形 433"/>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macro="" textlink="">
      <xdr:nvSpPr>
        <xdr:cNvPr id="435" name="正方形/長方形 434"/>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macro="" textlink="">
      <xdr:nvSpPr>
        <xdr:cNvPr id="436" name="正方形/長方形 435"/>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macro="" textlink="">
      <xdr:nvSpPr>
        <xdr:cNvPr id="437" name="正方形/長方形 436"/>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51,660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macro="" textlink="">
      <xdr:nvSpPr>
        <xdr:cNvPr id="438" name="正方形/長方形 437"/>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macro="" textlink="">
      <xdr:nvSpPr>
        <xdr:cNvPr id="439" name="正方形/長方形 438"/>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36,982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macro="" textlink="">
      <xdr:nvSpPr>
        <xdr:cNvPr id="440" name="正方形/長方形 439"/>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macro="" textlink="">
      <xdr:nvSpPr>
        <xdr:cNvPr id="441" name="テキスト ボックス 440"/>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42" name="直線コネクタ 441"/>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44450</xdr:rowOff>
    </xdr:from>
    <xdr:to>
      <xdr:col>59</xdr:col>
      <xdr:colOff>50800</xdr:colOff>
      <xdr:row>99</xdr:row>
      <xdr:rowOff>44450</xdr:rowOff>
    </xdr:to>
    <xdr:cxnSp macro="">
      <xdr:nvCxnSpPr>
        <xdr:cNvPr id="443" name="直線コネクタ 442"/>
        <xdr:cNvCxnSpPr/>
      </xdr:nvCxnSpPr>
      <xdr:spPr>
        <a:xfrm>
          <a:off x="6604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73677</xdr:rowOff>
    </xdr:from>
    <xdr:ext cx="248786" cy="259045"/>
    <xdr:sp macro="" textlink="">
      <xdr:nvSpPr>
        <xdr:cNvPr id="444" name="テキスト ボックス 443"/>
        <xdr:cNvSpPr txBox="1"/>
      </xdr:nvSpPr>
      <xdr:spPr>
        <a:xfrm>
          <a:off x="6355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97</xdr:row>
      <xdr:rowOff>6350</xdr:rowOff>
    </xdr:from>
    <xdr:to>
      <xdr:col>59</xdr:col>
      <xdr:colOff>50800</xdr:colOff>
      <xdr:row>97</xdr:row>
      <xdr:rowOff>6350</xdr:rowOff>
    </xdr:to>
    <xdr:cxnSp macro="">
      <xdr:nvCxnSpPr>
        <xdr:cNvPr id="445" name="直線コネクタ 444"/>
        <xdr:cNvCxnSpPr/>
      </xdr:nvCxnSpPr>
      <xdr:spPr>
        <a:xfrm>
          <a:off x="6604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96</xdr:row>
      <xdr:rowOff>35577</xdr:rowOff>
    </xdr:from>
    <xdr:ext cx="531299" cy="259045"/>
    <xdr:sp macro="" textlink="">
      <xdr:nvSpPr>
        <xdr:cNvPr id="446" name="テキスト ボックス 445"/>
        <xdr:cNvSpPr txBox="1"/>
      </xdr:nvSpPr>
      <xdr:spPr>
        <a:xfrm>
          <a:off x="6072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94</xdr:row>
      <xdr:rowOff>139700</xdr:rowOff>
    </xdr:from>
    <xdr:to>
      <xdr:col>59</xdr:col>
      <xdr:colOff>50800</xdr:colOff>
      <xdr:row>94</xdr:row>
      <xdr:rowOff>139700</xdr:rowOff>
    </xdr:to>
    <xdr:cxnSp macro="">
      <xdr:nvCxnSpPr>
        <xdr:cNvPr id="447" name="直線コネクタ 446"/>
        <xdr:cNvCxnSpPr/>
      </xdr:nvCxnSpPr>
      <xdr:spPr>
        <a:xfrm>
          <a:off x="6604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93</xdr:row>
      <xdr:rowOff>168927</xdr:rowOff>
    </xdr:from>
    <xdr:ext cx="595419" cy="259045"/>
    <xdr:sp macro="" textlink="">
      <xdr:nvSpPr>
        <xdr:cNvPr id="448" name="テキスト ボックス 447"/>
        <xdr:cNvSpPr txBox="1"/>
      </xdr:nvSpPr>
      <xdr:spPr>
        <a:xfrm>
          <a:off x="6008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92</xdr:row>
      <xdr:rowOff>101600</xdr:rowOff>
    </xdr:from>
    <xdr:to>
      <xdr:col>59</xdr:col>
      <xdr:colOff>50800</xdr:colOff>
      <xdr:row>92</xdr:row>
      <xdr:rowOff>101600</xdr:rowOff>
    </xdr:to>
    <xdr:cxnSp macro="">
      <xdr:nvCxnSpPr>
        <xdr:cNvPr id="449" name="直線コネクタ 448"/>
        <xdr:cNvCxnSpPr/>
      </xdr:nvCxnSpPr>
      <xdr:spPr>
        <a:xfrm>
          <a:off x="6604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91</xdr:row>
      <xdr:rowOff>130827</xdr:rowOff>
    </xdr:from>
    <xdr:ext cx="595419" cy="259045"/>
    <xdr:sp macro="" textlink="">
      <xdr:nvSpPr>
        <xdr:cNvPr id="450" name="テキスト ボックス 449"/>
        <xdr:cNvSpPr txBox="1"/>
      </xdr:nvSpPr>
      <xdr:spPr>
        <a:xfrm>
          <a:off x="6008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90</xdr:row>
      <xdr:rowOff>63500</xdr:rowOff>
    </xdr:from>
    <xdr:to>
      <xdr:col>59</xdr:col>
      <xdr:colOff>50800</xdr:colOff>
      <xdr:row>90</xdr:row>
      <xdr:rowOff>63500</xdr:rowOff>
    </xdr:to>
    <xdr:cxnSp macro="">
      <xdr:nvCxnSpPr>
        <xdr:cNvPr id="451" name="直線コネクタ 450"/>
        <xdr:cNvCxnSpPr/>
      </xdr:nvCxnSpPr>
      <xdr:spPr>
        <a:xfrm>
          <a:off x="6604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89</xdr:row>
      <xdr:rowOff>92727</xdr:rowOff>
    </xdr:from>
    <xdr:ext cx="595419" cy="259045"/>
    <xdr:sp macro="" textlink="">
      <xdr:nvSpPr>
        <xdr:cNvPr id="452" name="テキスト ボックス 451"/>
        <xdr:cNvSpPr txBox="1"/>
      </xdr:nvSpPr>
      <xdr:spPr>
        <a:xfrm>
          <a:off x="6008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53" name="直線コネクタ 452"/>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macro="" textlink="">
      <xdr:nvSpPr>
        <xdr:cNvPr id="454" name="テキスト ボックス 453"/>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macro="" textlink="">
      <xdr:nvSpPr>
        <xdr:cNvPr id="455" name="土木費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90</xdr:row>
      <xdr:rowOff>69345</xdr:rowOff>
    </xdr:from>
    <xdr:to>
      <xdr:col>54</xdr:col>
      <xdr:colOff>189865</xdr:colOff>
      <xdr:row>98</xdr:row>
      <xdr:rowOff>78648</xdr:rowOff>
    </xdr:to>
    <xdr:cxnSp macro="">
      <xdr:nvCxnSpPr>
        <xdr:cNvPr id="456" name="直線コネクタ 455"/>
        <xdr:cNvCxnSpPr/>
      </xdr:nvCxnSpPr>
      <xdr:spPr>
        <a:xfrm flipV="1">
          <a:off x="10475595" y="15499845"/>
          <a:ext cx="1270" cy="138090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82475</xdr:rowOff>
    </xdr:from>
    <xdr:ext cx="534377" cy="259045"/>
    <xdr:sp macro="" textlink="">
      <xdr:nvSpPr>
        <xdr:cNvPr id="457" name="土木費最小値テキスト"/>
        <xdr:cNvSpPr txBox="1"/>
      </xdr:nvSpPr>
      <xdr:spPr>
        <a:xfrm>
          <a:off x="10528300" y="168845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18,012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98</xdr:row>
      <xdr:rowOff>78648</xdr:rowOff>
    </xdr:from>
    <xdr:to>
      <xdr:col>55</xdr:col>
      <xdr:colOff>88900</xdr:colOff>
      <xdr:row>98</xdr:row>
      <xdr:rowOff>78648</xdr:rowOff>
    </xdr:to>
    <xdr:cxnSp macro="">
      <xdr:nvCxnSpPr>
        <xdr:cNvPr id="458" name="直線コネクタ 457"/>
        <xdr:cNvCxnSpPr/>
      </xdr:nvCxnSpPr>
      <xdr:spPr>
        <a:xfrm>
          <a:off x="10388600" y="168807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89</xdr:row>
      <xdr:rowOff>16022</xdr:rowOff>
    </xdr:from>
    <xdr:ext cx="599010" cy="259045"/>
    <xdr:sp macro="" textlink="">
      <xdr:nvSpPr>
        <xdr:cNvPr id="459" name="土木費最大値テキスト"/>
        <xdr:cNvSpPr txBox="1"/>
      </xdr:nvSpPr>
      <xdr:spPr>
        <a:xfrm>
          <a:off x="10528300" y="1527507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199,233</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90</xdr:row>
      <xdr:rowOff>69345</xdr:rowOff>
    </xdr:from>
    <xdr:to>
      <xdr:col>55</xdr:col>
      <xdr:colOff>88900</xdr:colOff>
      <xdr:row>90</xdr:row>
      <xdr:rowOff>69345</xdr:rowOff>
    </xdr:to>
    <xdr:cxnSp macro="">
      <xdr:nvCxnSpPr>
        <xdr:cNvPr id="460" name="直線コネクタ 459"/>
        <xdr:cNvCxnSpPr/>
      </xdr:nvCxnSpPr>
      <xdr:spPr>
        <a:xfrm>
          <a:off x="10388600" y="1549984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98</xdr:row>
      <xdr:rowOff>23915</xdr:rowOff>
    </xdr:from>
    <xdr:to>
      <xdr:col>55</xdr:col>
      <xdr:colOff>0</xdr:colOff>
      <xdr:row>98</xdr:row>
      <xdr:rowOff>27175</xdr:rowOff>
    </xdr:to>
    <xdr:cxnSp macro="">
      <xdr:nvCxnSpPr>
        <xdr:cNvPr id="461" name="直線コネクタ 460"/>
        <xdr:cNvCxnSpPr/>
      </xdr:nvCxnSpPr>
      <xdr:spPr>
        <a:xfrm>
          <a:off x="9639300" y="16826015"/>
          <a:ext cx="838200" cy="32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96</xdr:row>
      <xdr:rowOff>65890</xdr:rowOff>
    </xdr:from>
    <xdr:ext cx="534377" cy="259045"/>
    <xdr:sp macro="" textlink="">
      <xdr:nvSpPr>
        <xdr:cNvPr id="462" name="土木費平均値テキスト"/>
        <xdr:cNvSpPr txBox="1"/>
      </xdr:nvSpPr>
      <xdr:spPr>
        <a:xfrm>
          <a:off x="10528300" y="1652509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38,522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43013</xdr:rowOff>
    </xdr:from>
    <xdr:to>
      <xdr:col>55</xdr:col>
      <xdr:colOff>50800</xdr:colOff>
      <xdr:row>97</xdr:row>
      <xdr:rowOff>144613</xdr:rowOff>
    </xdr:to>
    <xdr:sp macro="" textlink="">
      <xdr:nvSpPr>
        <xdr:cNvPr id="463" name="フローチャート: 判断 462"/>
        <xdr:cNvSpPr/>
      </xdr:nvSpPr>
      <xdr:spPr>
        <a:xfrm>
          <a:off x="10426700" y="1667366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97</xdr:row>
      <xdr:rowOff>144973</xdr:rowOff>
    </xdr:from>
    <xdr:to>
      <xdr:col>50</xdr:col>
      <xdr:colOff>114300</xdr:colOff>
      <xdr:row>98</xdr:row>
      <xdr:rowOff>23915</xdr:rowOff>
    </xdr:to>
    <xdr:cxnSp macro="">
      <xdr:nvCxnSpPr>
        <xdr:cNvPr id="464" name="直線コネクタ 463"/>
        <xdr:cNvCxnSpPr/>
      </xdr:nvCxnSpPr>
      <xdr:spPr>
        <a:xfrm>
          <a:off x="8750300" y="16775623"/>
          <a:ext cx="889000" cy="503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97</xdr:row>
      <xdr:rowOff>48971</xdr:rowOff>
    </xdr:from>
    <xdr:to>
      <xdr:col>50</xdr:col>
      <xdr:colOff>165100</xdr:colOff>
      <xdr:row>97</xdr:row>
      <xdr:rowOff>150571</xdr:rowOff>
    </xdr:to>
    <xdr:sp macro="" textlink="">
      <xdr:nvSpPr>
        <xdr:cNvPr id="465" name="フローチャート: 判断 464"/>
        <xdr:cNvSpPr/>
      </xdr:nvSpPr>
      <xdr:spPr>
        <a:xfrm>
          <a:off x="9588500" y="166796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95</xdr:row>
      <xdr:rowOff>167098</xdr:rowOff>
    </xdr:from>
    <xdr:ext cx="534377" cy="259045"/>
    <xdr:sp macro="" textlink="">
      <xdr:nvSpPr>
        <xdr:cNvPr id="466" name="テキスト ボックス 465"/>
        <xdr:cNvSpPr txBox="1"/>
      </xdr:nvSpPr>
      <xdr:spPr>
        <a:xfrm>
          <a:off x="9372111" y="164548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37,740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97</xdr:row>
      <xdr:rowOff>144973</xdr:rowOff>
    </xdr:from>
    <xdr:to>
      <xdr:col>45</xdr:col>
      <xdr:colOff>177800</xdr:colOff>
      <xdr:row>98</xdr:row>
      <xdr:rowOff>18962</xdr:rowOff>
    </xdr:to>
    <xdr:cxnSp macro="">
      <xdr:nvCxnSpPr>
        <xdr:cNvPr id="467" name="直線コネクタ 466"/>
        <xdr:cNvCxnSpPr/>
      </xdr:nvCxnSpPr>
      <xdr:spPr>
        <a:xfrm flipV="1">
          <a:off x="7861300" y="16775623"/>
          <a:ext cx="889000" cy="454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97</xdr:row>
      <xdr:rowOff>76860</xdr:rowOff>
    </xdr:from>
    <xdr:to>
      <xdr:col>46</xdr:col>
      <xdr:colOff>38100</xdr:colOff>
      <xdr:row>98</xdr:row>
      <xdr:rowOff>7010</xdr:rowOff>
    </xdr:to>
    <xdr:sp macro="" textlink="">
      <xdr:nvSpPr>
        <xdr:cNvPr id="468" name="フローチャート: 判断 467"/>
        <xdr:cNvSpPr/>
      </xdr:nvSpPr>
      <xdr:spPr>
        <a:xfrm>
          <a:off x="8699500" y="167075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96</xdr:row>
      <xdr:rowOff>23537</xdr:rowOff>
    </xdr:from>
    <xdr:ext cx="534377" cy="259045"/>
    <xdr:sp macro="" textlink="">
      <xdr:nvSpPr>
        <xdr:cNvPr id="469" name="テキスト ボックス 468"/>
        <xdr:cNvSpPr txBox="1"/>
      </xdr:nvSpPr>
      <xdr:spPr>
        <a:xfrm>
          <a:off x="8483111" y="1648273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34,080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97</xdr:row>
      <xdr:rowOff>142923</xdr:rowOff>
    </xdr:from>
    <xdr:to>
      <xdr:col>41</xdr:col>
      <xdr:colOff>50800</xdr:colOff>
      <xdr:row>98</xdr:row>
      <xdr:rowOff>18962</xdr:rowOff>
    </xdr:to>
    <xdr:cxnSp macro="">
      <xdr:nvCxnSpPr>
        <xdr:cNvPr id="470" name="直線コネクタ 469"/>
        <xdr:cNvCxnSpPr/>
      </xdr:nvCxnSpPr>
      <xdr:spPr>
        <a:xfrm>
          <a:off x="6972300" y="16773573"/>
          <a:ext cx="889000" cy="4748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97</xdr:row>
      <xdr:rowOff>72853</xdr:rowOff>
    </xdr:from>
    <xdr:to>
      <xdr:col>41</xdr:col>
      <xdr:colOff>101600</xdr:colOff>
      <xdr:row>98</xdr:row>
      <xdr:rowOff>3003</xdr:rowOff>
    </xdr:to>
    <xdr:sp macro="" textlink="">
      <xdr:nvSpPr>
        <xdr:cNvPr id="471" name="フローチャート: 判断 470"/>
        <xdr:cNvSpPr/>
      </xdr:nvSpPr>
      <xdr:spPr>
        <a:xfrm>
          <a:off x="7810500" y="167035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96</xdr:row>
      <xdr:rowOff>19530</xdr:rowOff>
    </xdr:from>
    <xdr:ext cx="534377" cy="259045"/>
    <xdr:sp macro="" textlink="">
      <xdr:nvSpPr>
        <xdr:cNvPr id="472" name="テキスト ボックス 471"/>
        <xdr:cNvSpPr txBox="1"/>
      </xdr:nvSpPr>
      <xdr:spPr>
        <a:xfrm>
          <a:off x="7594111" y="1647873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34,606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97</xdr:row>
      <xdr:rowOff>34851</xdr:rowOff>
    </xdr:from>
    <xdr:to>
      <xdr:col>36</xdr:col>
      <xdr:colOff>165100</xdr:colOff>
      <xdr:row>97</xdr:row>
      <xdr:rowOff>136451</xdr:rowOff>
    </xdr:to>
    <xdr:sp macro="" textlink="">
      <xdr:nvSpPr>
        <xdr:cNvPr id="473" name="フローチャート: 判断 472"/>
        <xdr:cNvSpPr/>
      </xdr:nvSpPr>
      <xdr:spPr>
        <a:xfrm>
          <a:off x="6921500" y="1666550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95</xdr:row>
      <xdr:rowOff>152978</xdr:rowOff>
    </xdr:from>
    <xdr:ext cx="534377" cy="259045"/>
    <xdr:sp macro="" textlink="">
      <xdr:nvSpPr>
        <xdr:cNvPr id="474" name="テキスト ボックス 473"/>
        <xdr:cNvSpPr txBox="1"/>
      </xdr:nvSpPr>
      <xdr:spPr>
        <a:xfrm>
          <a:off x="6705111" y="1644072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39,593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macro="" textlink="">
      <xdr:nvSpPr>
        <xdr:cNvPr id="475" name="テキスト ボックス 474"/>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macro="" textlink="">
      <xdr:nvSpPr>
        <xdr:cNvPr id="476" name="テキスト ボックス 475"/>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macro="" textlink="">
      <xdr:nvSpPr>
        <xdr:cNvPr id="477" name="テキスト ボックス 476"/>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macro="" textlink="">
      <xdr:nvSpPr>
        <xdr:cNvPr id="478" name="テキスト ボックス 477"/>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macro="" textlink="">
      <xdr:nvSpPr>
        <xdr:cNvPr id="479" name="テキスト ボックス 478"/>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147825</xdr:rowOff>
    </xdr:from>
    <xdr:to>
      <xdr:col>55</xdr:col>
      <xdr:colOff>50800</xdr:colOff>
      <xdr:row>98</xdr:row>
      <xdr:rowOff>77975</xdr:rowOff>
    </xdr:to>
    <xdr:sp macro="" textlink="">
      <xdr:nvSpPr>
        <xdr:cNvPr id="480" name="楕円 479"/>
        <xdr:cNvSpPr/>
      </xdr:nvSpPr>
      <xdr:spPr>
        <a:xfrm>
          <a:off x="10426700" y="167784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97</xdr:row>
      <xdr:rowOff>62752</xdr:rowOff>
    </xdr:from>
    <xdr:ext cx="534377" cy="259045"/>
    <xdr:sp macro="" textlink="">
      <xdr:nvSpPr>
        <xdr:cNvPr id="481" name="土木費該当値テキスト"/>
        <xdr:cNvSpPr txBox="1"/>
      </xdr:nvSpPr>
      <xdr:spPr>
        <a:xfrm>
          <a:off x="10528300" y="166934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24,767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97</xdr:row>
      <xdr:rowOff>144565</xdr:rowOff>
    </xdr:from>
    <xdr:to>
      <xdr:col>50</xdr:col>
      <xdr:colOff>165100</xdr:colOff>
      <xdr:row>98</xdr:row>
      <xdr:rowOff>74715</xdr:rowOff>
    </xdr:to>
    <xdr:sp macro="" textlink="">
      <xdr:nvSpPr>
        <xdr:cNvPr id="482" name="楕円 481"/>
        <xdr:cNvSpPr/>
      </xdr:nvSpPr>
      <xdr:spPr>
        <a:xfrm>
          <a:off x="9588500" y="167752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98</xdr:row>
      <xdr:rowOff>65842</xdr:rowOff>
    </xdr:from>
    <xdr:ext cx="534377" cy="259045"/>
    <xdr:sp macro="" textlink="">
      <xdr:nvSpPr>
        <xdr:cNvPr id="483" name="テキスト ボックス 482"/>
        <xdr:cNvSpPr txBox="1"/>
      </xdr:nvSpPr>
      <xdr:spPr>
        <a:xfrm>
          <a:off x="9372111" y="168679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97</xdr:row>
      <xdr:rowOff>94173</xdr:rowOff>
    </xdr:from>
    <xdr:to>
      <xdr:col>46</xdr:col>
      <xdr:colOff>38100</xdr:colOff>
      <xdr:row>98</xdr:row>
      <xdr:rowOff>24323</xdr:rowOff>
    </xdr:to>
    <xdr:sp macro="" textlink="">
      <xdr:nvSpPr>
        <xdr:cNvPr id="484" name="楕円 483"/>
        <xdr:cNvSpPr/>
      </xdr:nvSpPr>
      <xdr:spPr>
        <a:xfrm>
          <a:off x="8699500" y="167248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98</xdr:row>
      <xdr:rowOff>15450</xdr:rowOff>
    </xdr:from>
    <xdr:ext cx="534377" cy="259045"/>
    <xdr:sp macro="" textlink="">
      <xdr:nvSpPr>
        <xdr:cNvPr id="485" name="テキスト ボックス 484"/>
        <xdr:cNvSpPr txBox="1"/>
      </xdr:nvSpPr>
      <xdr:spPr>
        <a:xfrm>
          <a:off x="8483111" y="168175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31,808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97</xdr:row>
      <xdr:rowOff>139612</xdr:rowOff>
    </xdr:from>
    <xdr:to>
      <xdr:col>41</xdr:col>
      <xdr:colOff>101600</xdr:colOff>
      <xdr:row>98</xdr:row>
      <xdr:rowOff>69762</xdr:rowOff>
    </xdr:to>
    <xdr:sp macro="" textlink="">
      <xdr:nvSpPr>
        <xdr:cNvPr id="486" name="楕円 485"/>
        <xdr:cNvSpPr/>
      </xdr:nvSpPr>
      <xdr:spPr>
        <a:xfrm>
          <a:off x="7810500" y="167702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98</xdr:row>
      <xdr:rowOff>60889</xdr:rowOff>
    </xdr:from>
    <xdr:ext cx="534377" cy="259045"/>
    <xdr:sp macro="" textlink="">
      <xdr:nvSpPr>
        <xdr:cNvPr id="487" name="テキスト ボックス 486"/>
        <xdr:cNvSpPr txBox="1"/>
      </xdr:nvSpPr>
      <xdr:spPr>
        <a:xfrm>
          <a:off x="7594111" y="168629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25,845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97</xdr:row>
      <xdr:rowOff>92123</xdr:rowOff>
    </xdr:from>
    <xdr:to>
      <xdr:col>36</xdr:col>
      <xdr:colOff>165100</xdr:colOff>
      <xdr:row>98</xdr:row>
      <xdr:rowOff>22273</xdr:rowOff>
    </xdr:to>
    <xdr:sp macro="" textlink="">
      <xdr:nvSpPr>
        <xdr:cNvPr id="488" name="楕円 487"/>
        <xdr:cNvSpPr/>
      </xdr:nvSpPr>
      <xdr:spPr>
        <a:xfrm>
          <a:off x="6921500" y="1672277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98</xdr:row>
      <xdr:rowOff>13400</xdr:rowOff>
    </xdr:from>
    <xdr:ext cx="534377" cy="259045"/>
    <xdr:sp macro="" textlink="">
      <xdr:nvSpPr>
        <xdr:cNvPr id="489" name="テキスト ボックス 488"/>
        <xdr:cNvSpPr txBox="1"/>
      </xdr:nvSpPr>
      <xdr:spPr>
        <a:xfrm>
          <a:off x="6705111" y="168155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32,077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macro="" textlink="">
      <xdr:nvSpPr>
        <xdr:cNvPr id="490" name="正方形/長方形 489"/>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消防費</a:t>
          </a:r>
        </a:p>
      </xdr:txBody>
    </xdr:sp>
    <xdr:clientData/>
  </xdr:twoCellAnchor>
  <xdr:twoCellAnchor>
    <xdr:from>
      <xdr:col>66</xdr:col>
      <xdr:colOff>0</xdr:colOff>
      <xdr:row>25</xdr:row>
      <xdr:rowOff>57150</xdr:rowOff>
    </xdr:from>
    <xdr:to>
      <xdr:col>74</xdr:col>
      <xdr:colOff>0</xdr:colOff>
      <xdr:row>26</xdr:row>
      <xdr:rowOff>139700</xdr:rowOff>
    </xdr:to>
    <xdr:sp macro="" textlink="">
      <xdr:nvSpPr>
        <xdr:cNvPr id="491" name="正方形/長方形 490"/>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macro="" textlink="">
      <xdr:nvSpPr>
        <xdr:cNvPr id="492" name="正方形/長方形 491"/>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macro="" textlink="">
      <xdr:nvSpPr>
        <xdr:cNvPr id="493" name="正方形/長方形 492"/>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macro="" textlink="">
      <xdr:nvSpPr>
        <xdr:cNvPr id="494" name="正方形/長方形 493"/>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15,634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macro="" textlink="">
      <xdr:nvSpPr>
        <xdr:cNvPr id="495" name="正方形/長方形 494"/>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macro="" textlink="">
      <xdr:nvSpPr>
        <xdr:cNvPr id="496" name="正方形/長方形 495"/>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6,568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macro="" textlink="">
      <xdr:nvSpPr>
        <xdr:cNvPr id="497" name="正方形/長方形 496"/>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macro="" textlink="">
      <xdr:nvSpPr>
        <xdr:cNvPr id="498" name="テキスト ボックス 497"/>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499" name="直線コネクタ 498"/>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38</xdr:row>
      <xdr:rowOff>25400</xdr:rowOff>
    </xdr:from>
    <xdr:to>
      <xdr:col>89</xdr:col>
      <xdr:colOff>177800</xdr:colOff>
      <xdr:row>38</xdr:row>
      <xdr:rowOff>25400</xdr:rowOff>
    </xdr:to>
    <xdr:cxnSp macro="">
      <xdr:nvCxnSpPr>
        <xdr:cNvPr id="500" name="直線コネクタ 499"/>
        <xdr:cNvCxnSpPr/>
      </xdr:nvCxnSpPr>
      <xdr:spPr>
        <a:xfrm>
          <a:off x="12446000" y="6540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37</xdr:row>
      <xdr:rowOff>54627</xdr:rowOff>
    </xdr:from>
    <xdr:ext cx="248786" cy="259045"/>
    <xdr:sp macro="" textlink="">
      <xdr:nvSpPr>
        <xdr:cNvPr id="501" name="テキスト ボックス 500"/>
        <xdr:cNvSpPr txBox="1"/>
      </xdr:nvSpPr>
      <xdr:spPr>
        <a:xfrm>
          <a:off x="12197214" y="63982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34</xdr:row>
      <xdr:rowOff>139700</xdr:rowOff>
    </xdr:from>
    <xdr:to>
      <xdr:col>89</xdr:col>
      <xdr:colOff>177800</xdr:colOff>
      <xdr:row>34</xdr:row>
      <xdr:rowOff>139700</xdr:rowOff>
    </xdr:to>
    <xdr:cxnSp macro="">
      <xdr:nvCxnSpPr>
        <xdr:cNvPr id="502" name="直線コネクタ 501"/>
        <xdr:cNvCxnSpPr/>
      </xdr:nvCxnSpPr>
      <xdr:spPr>
        <a:xfrm>
          <a:off x="12446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33</xdr:row>
      <xdr:rowOff>168927</xdr:rowOff>
    </xdr:from>
    <xdr:ext cx="531299" cy="259045"/>
    <xdr:sp macro="" textlink="">
      <xdr:nvSpPr>
        <xdr:cNvPr id="503" name="テキスト ボックス 502"/>
        <xdr:cNvSpPr txBox="1"/>
      </xdr:nvSpPr>
      <xdr:spPr>
        <a:xfrm>
          <a:off x="11914701" y="582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31</xdr:row>
      <xdr:rowOff>82550</xdr:rowOff>
    </xdr:from>
    <xdr:to>
      <xdr:col>89</xdr:col>
      <xdr:colOff>177800</xdr:colOff>
      <xdr:row>31</xdr:row>
      <xdr:rowOff>82550</xdr:rowOff>
    </xdr:to>
    <xdr:cxnSp macro="">
      <xdr:nvCxnSpPr>
        <xdr:cNvPr id="504" name="直線コネクタ 503"/>
        <xdr:cNvCxnSpPr/>
      </xdr:nvCxnSpPr>
      <xdr:spPr>
        <a:xfrm>
          <a:off x="12446000" y="5397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30</xdr:row>
      <xdr:rowOff>111777</xdr:rowOff>
    </xdr:from>
    <xdr:ext cx="531299" cy="259045"/>
    <xdr:sp macro="" textlink="">
      <xdr:nvSpPr>
        <xdr:cNvPr id="505" name="テキスト ボックス 504"/>
        <xdr:cNvSpPr txBox="1"/>
      </xdr:nvSpPr>
      <xdr:spPr>
        <a:xfrm>
          <a:off x="11914701" y="52552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06" name="直線コネクタ 505"/>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27</xdr:row>
      <xdr:rowOff>54627</xdr:rowOff>
    </xdr:from>
    <xdr:ext cx="531299" cy="259045"/>
    <xdr:sp macro="" textlink="">
      <xdr:nvSpPr>
        <xdr:cNvPr id="507" name="テキスト ボックス 506"/>
        <xdr:cNvSpPr txBox="1"/>
      </xdr:nvSpPr>
      <xdr:spPr>
        <a:xfrm>
          <a:off x="11914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macro="" textlink="">
      <xdr:nvSpPr>
        <xdr:cNvPr id="508" name="消防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31</xdr:row>
      <xdr:rowOff>5798</xdr:rowOff>
    </xdr:from>
    <xdr:to>
      <xdr:col>85</xdr:col>
      <xdr:colOff>126364</xdr:colOff>
      <xdr:row>37</xdr:row>
      <xdr:rowOff>149930</xdr:rowOff>
    </xdr:to>
    <xdr:cxnSp macro="">
      <xdr:nvCxnSpPr>
        <xdr:cNvPr id="509" name="直線コネクタ 508"/>
        <xdr:cNvCxnSpPr/>
      </xdr:nvCxnSpPr>
      <xdr:spPr>
        <a:xfrm flipV="1">
          <a:off x="16317595" y="5320748"/>
          <a:ext cx="1269" cy="117283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37</xdr:row>
      <xdr:rowOff>153757</xdr:rowOff>
    </xdr:from>
    <xdr:ext cx="378565" cy="259045"/>
    <xdr:sp macro="" textlink="">
      <xdr:nvSpPr>
        <xdr:cNvPr id="510" name="消防費最小値テキスト"/>
        <xdr:cNvSpPr txBox="1"/>
      </xdr:nvSpPr>
      <xdr:spPr>
        <a:xfrm>
          <a:off x="16370300" y="649740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821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37</xdr:row>
      <xdr:rowOff>149930</xdr:rowOff>
    </xdr:from>
    <xdr:to>
      <xdr:col>86</xdr:col>
      <xdr:colOff>25400</xdr:colOff>
      <xdr:row>37</xdr:row>
      <xdr:rowOff>149930</xdr:rowOff>
    </xdr:to>
    <xdr:cxnSp macro="">
      <xdr:nvCxnSpPr>
        <xdr:cNvPr id="511" name="直線コネクタ 510"/>
        <xdr:cNvCxnSpPr/>
      </xdr:nvCxnSpPr>
      <xdr:spPr>
        <a:xfrm>
          <a:off x="16230600" y="64935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29</xdr:row>
      <xdr:rowOff>123925</xdr:rowOff>
    </xdr:from>
    <xdr:ext cx="534377" cy="259045"/>
    <xdr:sp macro="" textlink="">
      <xdr:nvSpPr>
        <xdr:cNvPr id="512" name="消防費最大値テキスト"/>
        <xdr:cNvSpPr txBox="1"/>
      </xdr:nvSpPr>
      <xdr:spPr>
        <a:xfrm>
          <a:off x="16370300" y="50959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21,343</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31</xdr:row>
      <xdr:rowOff>5798</xdr:rowOff>
    </xdr:from>
    <xdr:to>
      <xdr:col>86</xdr:col>
      <xdr:colOff>25400</xdr:colOff>
      <xdr:row>31</xdr:row>
      <xdr:rowOff>5798</xdr:rowOff>
    </xdr:to>
    <xdr:cxnSp macro="">
      <xdr:nvCxnSpPr>
        <xdr:cNvPr id="513" name="直線コネクタ 512"/>
        <xdr:cNvCxnSpPr/>
      </xdr:nvCxnSpPr>
      <xdr:spPr>
        <a:xfrm>
          <a:off x="16230600" y="53207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37</xdr:row>
      <xdr:rowOff>83636</xdr:rowOff>
    </xdr:from>
    <xdr:to>
      <xdr:col>85</xdr:col>
      <xdr:colOff>127000</xdr:colOff>
      <xdr:row>37</xdr:row>
      <xdr:rowOff>107010</xdr:rowOff>
    </xdr:to>
    <xdr:cxnSp macro="">
      <xdr:nvCxnSpPr>
        <xdr:cNvPr id="514" name="直線コネクタ 513"/>
        <xdr:cNvCxnSpPr/>
      </xdr:nvCxnSpPr>
      <xdr:spPr>
        <a:xfrm>
          <a:off x="15481300" y="6427286"/>
          <a:ext cx="838200" cy="2337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35</xdr:row>
      <xdr:rowOff>141324</xdr:rowOff>
    </xdr:from>
    <xdr:ext cx="469744" cy="259045"/>
    <xdr:sp macro="" textlink="">
      <xdr:nvSpPr>
        <xdr:cNvPr id="515" name="消防費平均値テキスト"/>
        <xdr:cNvSpPr txBox="1"/>
      </xdr:nvSpPr>
      <xdr:spPr>
        <a:xfrm>
          <a:off x="16370300" y="6142074"/>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3,483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36</xdr:row>
      <xdr:rowOff>118447</xdr:rowOff>
    </xdr:from>
    <xdr:to>
      <xdr:col>85</xdr:col>
      <xdr:colOff>177800</xdr:colOff>
      <xdr:row>37</xdr:row>
      <xdr:rowOff>48597</xdr:rowOff>
    </xdr:to>
    <xdr:sp macro="" textlink="">
      <xdr:nvSpPr>
        <xdr:cNvPr id="516" name="フローチャート: 判断 515"/>
        <xdr:cNvSpPr/>
      </xdr:nvSpPr>
      <xdr:spPr>
        <a:xfrm>
          <a:off x="16268700" y="629064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37</xdr:row>
      <xdr:rowOff>37744</xdr:rowOff>
    </xdr:from>
    <xdr:to>
      <xdr:col>81</xdr:col>
      <xdr:colOff>50800</xdr:colOff>
      <xdr:row>37</xdr:row>
      <xdr:rowOff>83636</xdr:rowOff>
    </xdr:to>
    <xdr:cxnSp macro="">
      <xdr:nvCxnSpPr>
        <xdr:cNvPr id="517" name="直線コネクタ 516"/>
        <xdr:cNvCxnSpPr/>
      </xdr:nvCxnSpPr>
      <xdr:spPr>
        <a:xfrm>
          <a:off x="14592300" y="6381394"/>
          <a:ext cx="889000" cy="458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36</xdr:row>
      <xdr:rowOff>22949</xdr:rowOff>
    </xdr:from>
    <xdr:to>
      <xdr:col>81</xdr:col>
      <xdr:colOff>101600</xdr:colOff>
      <xdr:row>36</xdr:row>
      <xdr:rowOff>124549</xdr:rowOff>
    </xdr:to>
    <xdr:sp macro="" textlink="">
      <xdr:nvSpPr>
        <xdr:cNvPr id="518" name="フローチャート: 判断 517"/>
        <xdr:cNvSpPr/>
      </xdr:nvSpPr>
      <xdr:spPr>
        <a:xfrm>
          <a:off x="15430500" y="61951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34</xdr:row>
      <xdr:rowOff>141076</xdr:rowOff>
    </xdr:from>
    <xdr:ext cx="469744" cy="259045"/>
    <xdr:sp macro="" textlink="">
      <xdr:nvSpPr>
        <xdr:cNvPr id="519" name="テキスト ボックス 518"/>
        <xdr:cNvSpPr txBox="1"/>
      </xdr:nvSpPr>
      <xdr:spPr>
        <a:xfrm>
          <a:off x="15246428" y="597037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5,154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37</xdr:row>
      <xdr:rowOff>37744</xdr:rowOff>
    </xdr:from>
    <xdr:to>
      <xdr:col>76</xdr:col>
      <xdr:colOff>114300</xdr:colOff>
      <xdr:row>37</xdr:row>
      <xdr:rowOff>83636</xdr:rowOff>
    </xdr:to>
    <xdr:cxnSp macro="">
      <xdr:nvCxnSpPr>
        <xdr:cNvPr id="520" name="直線コネクタ 519"/>
        <xdr:cNvCxnSpPr/>
      </xdr:nvCxnSpPr>
      <xdr:spPr>
        <a:xfrm flipV="1">
          <a:off x="13703300" y="6381394"/>
          <a:ext cx="889000" cy="458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36</xdr:row>
      <xdr:rowOff>156623</xdr:rowOff>
    </xdr:from>
    <xdr:to>
      <xdr:col>76</xdr:col>
      <xdr:colOff>165100</xdr:colOff>
      <xdr:row>37</xdr:row>
      <xdr:rowOff>86773</xdr:rowOff>
    </xdr:to>
    <xdr:sp macro="" textlink="">
      <xdr:nvSpPr>
        <xdr:cNvPr id="521" name="フローチャート: 判断 520"/>
        <xdr:cNvSpPr/>
      </xdr:nvSpPr>
      <xdr:spPr>
        <a:xfrm>
          <a:off x="14541500" y="63288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35</xdr:row>
      <xdr:rowOff>103300</xdr:rowOff>
    </xdr:from>
    <xdr:ext cx="469744" cy="259045"/>
    <xdr:sp macro="" textlink="">
      <xdr:nvSpPr>
        <xdr:cNvPr id="522" name="テキスト ボックス 521"/>
        <xdr:cNvSpPr txBox="1"/>
      </xdr:nvSpPr>
      <xdr:spPr>
        <a:xfrm>
          <a:off x="14357428" y="610405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37</xdr:row>
      <xdr:rowOff>56547</xdr:rowOff>
    </xdr:from>
    <xdr:to>
      <xdr:col>71</xdr:col>
      <xdr:colOff>177800</xdr:colOff>
      <xdr:row>37</xdr:row>
      <xdr:rowOff>83636</xdr:rowOff>
    </xdr:to>
    <xdr:cxnSp macro="">
      <xdr:nvCxnSpPr>
        <xdr:cNvPr id="523" name="直線コネクタ 522"/>
        <xdr:cNvCxnSpPr/>
      </xdr:nvCxnSpPr>
      <xdr:spPr>
        <a:xfrm>
          <a:off x="12814300" y="6400197"/>
          <a:ext cx="889000" cy="2708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36</xdr:row>
      <xdr:rowOff>157594</xdr:rowOff>
    </xdr:from>
    <xdr:to>
      <xdr:col>72</xdr:col>
      <xdr:colOff>38100</xdr:colOff>
      <xdr:row>37</xdr:row>
      <xdr:rowOff>87744</xdr:rowOff>
    </xdr:to>
    <xdr:sp macro="" textlink="">
      <xdr:nvSpPr>
        <xdr:cNvPr id="524" name="フローチャート: 判断 523"/>
        <xdr:cNvSpPr/>
      </xdr:nvSpPr>
      <xdr:spPr>
        <a:xfrm>
          <a:off x="13652500" y="63297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35</xdr:row>
      <xdr:rowOff>104271</xdr:rowOff>
    </xdr:from>
    <xdr:ext cx="469744" cy="259045"/>
    <xdr:sp macro="" textlink="">
      <xdr:nvSpPr>
        <xdr:cNvPr id="525" name="テキスト ボックス 524"/>
        <xdr:cNvSpPr txBox="1"/>
      </xdr:nvSpPr>
      <xdr:spPr>
        <a:xfrm>
          <a:off x="13468428" y="610502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36</xdr:row>
      <xdr:rowOff>93415</xdr:rowOff>
    </xdr:from>
    <xdr:to>
      <xdr:col>67</xdr:col>
      <xdr:colOff>101600</xdr:colOff>
      <xdr:row>37</xdr:row>
      <xdr:rowOff>23565</xdr:rowOff>
    </xdr:to>
    <xdr:sp macro="" textlink="">
      <xdr:nvSpPr>
        <xdr:cNvPr id="526" name="フローチャート: 判断 525"/>
        <xdr:cNvSpPr/>
      </xdr:nvSpPr>
      <xdr:spPr>
        <a:xfrm>
          <a:off x="12763500" y="62656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35</xdr:row>
      <xdr:rowOff>40092</xdr:rowOff>
    </xdr:from>
    <xdr:ext cx="469744" cy="259045"/>
    <xdr:sp macro="" textlink="">
      <xdr:nvSpPr>
        <xdr:cNvPr id="527" name="テキスト ボックス 526"/>
        <xdr:cNvSpPr txBox="1"/>
      </xdr:nvSpPr>
      <xdr:spPr>
        <a:xfrm>
          <a:off x="12579428" y="604084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3,921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macro="" textlink="">
      <xdr:nvSpPr>
        <xdr:cNvPr id="528" name="テキスト ボックス 527"/>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macro="" textlink="">
      <xdr:nvSpPr>
        <xdr:cNvPr id="529" name="テキスト ボックス 528"/>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macro="" textlink="">
      <xdr:nvSpPr>
        <xdr:cNvPr id="530" name="テキスト ボックス 529"/>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macro="" textlink="">
      <xdr:nvSpPr>
        <xdr:cNvPr id="531" name="テキスト ボックス 530"/>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macro="" textlink="">
      <xdr:nvSpPr>
        <xdr:cNvPr id="532" name="テキスト ボックス 531"/>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37</xdr:row>
      <xdr:rowOff>56210</xdr:rowOff>
    </xdr:from>
    <xdr:to>
      <xdr:col>85</xdr:col>
      <xdr:colOff>177800</xdr:colOff>
      <xdr:row>37</xdr:row>
      <xdr:rowOff>157810</xdr:rowOff>
    </xdr:to>
    <xdr:sp macro="" textlink="">
      <xdr:nvSpPr>
        <xdr:cNvPr id="533" name="楕円 532"/>
        <xdr:cNvSpPr/>
      </xdr:nvSpPr>
      <xdr:spPr>
        <a:xfrm>
          <a:off x="16268700" y="63998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36</xdr:row>
      <xdr:rowOff>142587</xdr:rowOff>
    </xdr:from>
    <xdr:ext cx="469744" cy="259045"/>
    <xdr:sp macro="" textlink="">
      <xdr:nvSpPr>
        <xdr:cNvPr id="534" name="消防費該当値テキスト"/>
        <xdr:cNvSpPr txBox="1"/>
      </xdr:nvSpPr>
      <xdr:spPr>
        <a:xfrm>
          <a:off x="16370300" y="631478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1,572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37</xdr:row>
      <xdr:rowOff>32836</xdr:rowOff>
    </xdr:from>
    <xdr:to>
      <xdr:col>81</xdr:col>
      <xdr:colOff>101600</xdr:colOff>
      <xdr:row>37</xdr:row>
      <xdr:rowOff>134436</xdr:rowOff>
    </xdr:to>
    <xdr:sp macro="" textlink="">
      <xdr:nvSpPr>
        <xdr:cNvPr id="535" name="楕円 534"/>
        <xdr:cNvSpPr/>
      </xdr:nvSpPr>
      <xdr:spPr>
        <a:xfrm>
          <a:off x="15430500" y="63764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37</xdr:row>
      <xdr:rowOff>125563</xdr:rowOff>
    </xdr:from>
    <xdr:ext cx="469744" cy="259045"/>
    <xdr:sp macro="" textlink="">
      <xdr:nvSpPr>
        <xdr:cNvPr id="536" name="テキスト ボックス 535"/>
        <xdr:cNvSpPr txBox="1"/>
      </xdr:nvSpPr>
      <xdr:spPr>
        <a:xfrm>
          <a:off x="15246428" y="64692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36</xdr:row>
      <xdr:rowOff>158394</xdr:rowOff>
    </xdr:from>
    <xdr:to>
      <xdr:col>76</xdr:col>
      <xdr:colOff>165100</xdr:colOff>
      <xdr:row>37</xdr:row>
      <xdr:rowOff>88544</xdr:rowOff>
    </xdr:to>
    <xdr:sp macro="" textlink="">
      <xdr:nvSpPr>
        <xdr:cNvPr id="537" name="楕円 536"/>
        <xdr:cNvSpPr/>
      </xdr:nvSpPr>
      <xdr:spPr>
        <a:xfrm>
          <a:off x="14541500" y="63305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37</xdr:row>
      <xdr:rowOff>79671</xdr:rowOff>
    </xdr:from>
    <xdr:ext cx="469744" cy="259045"/>
    <xdr:sp macro="" textlink="">
      <xdr:nvSpPr>
        <xdr:cNvPr id="538" name="テキスト ボックス 537"/>
        <xdr:cNvSpPr txBox="1"/>
      </xdr:nvSpPr>
      <xdr:spPr>
        <a:xfrm>
          <a:off x="14357428" y="642332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37</xdr:row>
      <xdr:rowOff>32836</xdr:rowOff>
    </xdr:from>
    <xdr:to>
      <xdr:col>72</xdr:col>
      <xdr:colOff>38100</xdr:colOff>
      <xdr:row>37</xdr:row>
      <xdr:rowOff>134436</xdr:rowOff>
    </xdr:to>
    <xdr:sp macro="" textlink="">
      <xdr:nvSpPr>
        <xdr:cNvPr id="539" name="楕円 538"/>
        <xdr:cNvSpPr/>
      </xdr:nvSpPr>
      <xdr:spPr>
        <a:xfrm>
          <a:off x="13652500" y="63764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37</xdr:row>
      <xdr:rowOff>125563</xdr:rowOff>
    </xdr:from>
    <xdr:ext cx="469744" cy="259045"/>
    <xdr:sp macro="" textlink="">
      <xdr:nvSpPr>
        <xdr:cNvPr id="540" name="テキスト ボックス 539"/>
        <xdr:cNvSpPr txBox="1"/>
      </xdr:nvSpPr>
      <xdr:spPr>
        <a:xfrm>
          <a:off x="13468428" y="64692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37</xdr:row>
      <xdr:rowOff>5747</xdr:rowOff>
    </xdr:from>
    <xdr:to>
      <xdr:col>67</xdr:col>
      <xdr:colOff>101600</xdr:colOff>
      <xdr:row>37</xdr:row>
      <xdr:rowOff>107347</xdr:rowOff>
    </xdr:to>
    <xdr:sp macro="" textlink="">
      <xdr:nvSpPr>
        <xdr:cNvPr id="541" name="楕円 540"/>
        <xdr:cNvSpPr/>
      </xdr:nvSpPr>
      <xdr:spPr>
        <a:xfrm>
          <a:off x="12763500" y="63493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37</xdr:row>
      <xdr:rowOff>98474</xdr:rowOff>
    </xdr:from>
    <xdr:ext cx="469744" cy="259045"/>
    <xdr:sp macro="" textlink="">
      <xdr:nvSpPr>
        <xdr:cNvPr id="542" name="テキスト ボックス 541"/>
        <xdr:cNvSpPr txBox="1"/>
      </xdr:nvSpPr>
      <xdr:spPr>
        <a:xfrm>
          <a:off x="12579428" y="644212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2,455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macro="" textlink="">
      <xdr:nvSpPr>
        <xdr:cNvPr id="543" name="正方形/長方形 542"/>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教育費</a:t>
          </a:r>
        </a:p>
      </xdr:txBody>
    </xdr:sp>
    <xdr:clientData/>
  </xdr:twoCellAnchor>
  <xdr:twoCellAnchor>
    <xdr:from>
      <xdr:col>66</xdr:col>
      <xdr:colOff>0</xdr:colOff>
      <xdr:row>45</xdr:row>
      <xdr:rowOff>57150</xdr:rowOff>
    </xdr:from>
    <xdr:to>
      <xdr:col>74</xdr:col>
      <xdr:colOff>0</xdr:colOff>
      <xdr:row>46</xdr:row>
      <xdr:rowOff>139700</xdr:rowOff>
    </xdr:to>
    <xdr:sp macro="" textlink="">
      <xdr:nvSpPr>
        <xdr:cNvPr id="544" name="正方形/長方形 543"/>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macro="" textlink="">
      <xdr:nvSpPr>
        <xdr:cNvPr id="545" name="正方形/長方形 544"/>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macro="" textlink="">
      <xdr:nvSpPr>
        <xdr:cNvPr id="546" name="正方形/長方形 545"/>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macro="" textlink="">
      <xdr:nvSpPr>
        <xdr:cNvPr id="547" name="正方形/長方形 546"/>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63,987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macro="" textlink="">
      <xdr:nvSpPr>
        <xdr:cNvPr id="548" name="正方形/長方形 547"/>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macro="" textlink="">
      <xdr:nvSpPr>
        <xdr:cNvPr id="549" name="正方形/長方形 548"/>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57,763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macro="" textlink="">
      <xdr:nvSpPr>
        <xdr:cNvPr id="550" name="正方形/長方形 549"/>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macro="" textlink="">
      <xdr:nvSpPr>
        <xdr:cNvPr id="551" name="テキスト ボックス 550"/>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52" name="直線コネクタ 551"/>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60</xdr:row>
      <xdr:rowOff>111777</xdr:rowOff>
    </xdr:from>
    <xdr:ext cx="248786" cy="259045"/>
    <xdr:sp macro="" textlink="">
      <xdr:nvSpPr>
        <xdr:cNvPr id="553" name="テキスト ボックス 552"/>
        <xdr:cNvSpPr txBox="1"/>
      </xdr:nvSpPr>
      <xdr:spPr>
        <a:xfrm>
          <a:off x="12197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59</xdr:row>
      <xdr:rowOff>44450</xdr:rowOff>
    </xdr:from>
    <xdr:to>
      <xdr:col>89</xdr:col>
      <xdr:colOff>177800</xdr:colOff>
      <xdr:row>59</xdr:row>
      <xdr:rowOff>44450</xdr:rowOff>
    </xdr:to>
    <xdr:cxnSp macro="">
      <xdr:nvCxnSpPr>
        <xdr:cNvPr id="554" name="直線コネクタ 553"/>
        <xdr:cNvCxnSpPr/>
      </xdr:nvCxnSpPr>
      <xdr:spPr>
        <a:xfrm>
          <a:off x="12446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58</xdr:row>
      <xdr:rowOff>73677</xdr:rowOff>
    </xdr:from>
    <xdr:ext cx="531299" cy="259045"/>
    <xdr:sp macro="" textlink="">
      <xdr:nvSpPr>
        <xdr:cNvPr id="555" name="テキスト ボックス 554"/>
        <xdr:cNvSpPr txBox="1"/>
      </xdr:nvSpPr>
      <xdr:spPr>
        <a:xfrm>
          <a:off x="11914701" y="1001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57</xdr:row>
      <xdr:rowOff>6350</xdr:rowOff>
    </xdr:from>
    <xdr:to>
      <xdr:col>89</xdr:col>
      <xdr:colOff>177800</xdr:colOff>
      <xdr:row>57</xdr:row>
      <xdr:rowOff>6350</xdr:rowOff>
    </xdr:to>
    <xdr:cxnSp macro="">
      <xdr:nvCxnSpPr>
        <xdr:cNvPr id="556" name="直線コネクタ 555"/>
        <xdr:cNvCxnSpPr/>
      </xdr:nvCxnSpPr>
      <xdr:spPr>
        <a:xfrm>
          <a:off x="12446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56</xdr:row>
      <xdr:rowOff>35577</xdr:rowOff>
    </xdr:from>
    <xdr:ext cx="531299" cy="259045"/>
    <xdr:sp macro="" textlink="">
      <xdr:nvSpPr>
        <xdr:cNvPr id="557" name="テキスト ボックス 556"/>
        <xdr:cNvSpPr txBox="1"/>
      </xdr:nvSpPr>
      <xdr:spPr>
        <a:xfrm>
          <a:off x="11914701" y="963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54</xdr:row>
      <xdr:rowOff>139700</xdr:rowOff>
    </xdr:from>
    <xdr:to>
      <xdr:col>89</xdr:col>
      <xdr:colOff>177800</xdr:colOff>
      <xdr:row>54</xdr:row>
      <xdr:rowOff>139700</xdr:rowOff>
    </xdr:to>
    <xdr:cxnSp macro="">
      <xdr:nvCxnSpPr>
        <xdr:cNvPr id="558" name="直線コネクタ 557"/>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53</xdr:row>
      <xdr:rowOff>168927</xdr:rowOff>
    </xdr:from>
    <xdr:ext cx="531299" cy="259045"/>
    <xdr:sp macro="" textlink="">
      <xdr:nvSpPr>
        <xdr:cNvPr id="559" name="テキスト ボックス 558"/>
        <xdr:cNvSpPr txBox="1"/>
      </xdr:nvSpPr>
      <xdr:spPr>
        <a:xfrm>
          <a:off x="11914701" y="925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52</xdr:row>
      <xdr:rowOff>101600</xdr:rowOff>
    </xdr:from>
    <xdr:to>
      <xdr:col>89</xdr:col>
      <xdr:colOff>177800</xdr:colOff>
      <xdr:row>52</xdr:row>
      <xdr:rowOff>101600</xdr:rowOff>
    </xdr:to>
    <xdr:cxnSp macro="">
      <xdr:nvCxnSpPr>
        <xdr:cNvPr id="560" name="直線コネクタ 559"/>
        <xdr:cNvCxnSpPr/>
      </xdr:nvCxnSpPr>
      <xdr:spPr>
        <a:xfrm>
          <a:off x="12446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51</xdr:row>
      <xdr:rowOff>130827</xdr:rowOff>
    </xdr:from>
    <xdr:ext cx="595419" cy="259045"/>
    <xdr:sp macro="" textlink="">
      <xdr:nvSpPr>
        <xdr:cNvPr id="561" name="テキスト ボックス 560"/>
        <xdr:cNvSpPr txBox="1"/>
      </xdr:nvSpPr>
      <xdr:spPr>
        <a:xfrm>
          <a:off x="11850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50</xdr:row>
      <xdr:rowOff>63500</xdr:rowOff>
    </xdr:from>
    <xdr:to>
      <xdr:col>89</xdr:col>
      <xdr:colOff>177800</xdr:colOff>
      <xdr:row>50</xdr:row>
      <xdr:rowOff>63500</xdr:rowOff>
    </xdr:to>
    <xdr:cxnSp macro="">
      <xdr:nvCxnSpPr>
        <xdr:cNvPr id="562" name="直線コネクタ 561"/>
        <xdr:cNvCxnSpPr/>
      </xdr:nvCxnSpPr>
      <xdr:spPr>
        <a:xfrm>
          <a:off x="12446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49</xdr:row>
      <xdr:rowOff>92727</xdr:rowOff>
    </xdr:from>
    <xdr:ext cx="595419" cy="259045"/>
    <xdr:sp macro="" textlink="">
      <xdr:nvSpPr>
        <xdr:cNvPr id="563" name="テキスト ボックス 562"/>
        <xdr:cNvSpPr txBox="1"/>
      </xdr:nvSpPr>
      <xdr:spPr>
        <a:xfrm>
          <a:off x="11850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64" name="直線コネクタ 563"/>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47</xdr:row>
      <xdr:rowOff>54627</xdr:rowOff>
    </xdr:from>
    <xdr:ext cx="595419" cy="259045"/>
    <xdr:sp macro="" textlink="">
      <xdr:nvSpPr>
        <xdr:cNvPr id="565" name="テキスト ボックス 564"/>
        <xdr:cNvSpPr txBox="1"/>
      </xdr:nvSpPr>
      <xdr:spPr>
        <a:xfrm>
          <a:off x="11850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macro="" textlink="">
      <xdr:nvSpPr>
        <xdr:cNvPr id="566" name="教育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51</xdr:row>
      <xdr:rowOff>1308</xdr:rowOff>
    </xdr:from>
    <xdr:to>
      <xdr:col>85</xdr:col>
      <xdr:colOff>126364</xdr:colOff>
      <xdr:row>58</xdr:row>
      <xdr:rowOff>98399</xdr:rowOff>
    </xdr:to>
    <xdr:cxnSp macro="">
      <xdr:nvCxnSpPr>
        <xdr:cNvPr id="567" name="直線コネクタ 566"/>
        <xdr:cNvCxnSpPr/>
      </xdr:nvCxnSpPr>
      <xdr:spPr>
        <a:xfrm flipV="1">
          <a:off x="16317595" y="8745258"/>
          <a:ext cx="1269" cy="129724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58</xdr:row>
      <xdr:rowOff>102226</xdr:rowOff>
    </xdr:from>
    <xdr:ext cx="534377" cy="259045"/>
    <xdr:sp macro="" textlink="">
      <xdr:nvSpPr>
        <xdr:cNvPr id="568" name="教育費最小値テキスト"/>
        <xdr:cNvSpPr txBox="1"/>
      </xdr:nvSpPr>
      <xdr:spPr>
        <a:xfrm>
          <a:off x="16370300" y="100463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39,252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58</xdr:row>
      <xdr:rowOff>98399</xdr:rowOff>
    </xdr:from>
    <xdr:to>
      <xdr:col>86</xdr:col>
      <xdr:colOff>25400</xdr:colOff>
      <xdr:row>58</xdr:row>
      <xdr:rowOff>98399</xdr:rowOff>
    </xdr:to>
    <xdr:cxnSp macro="">
      <xdr:nvCxnSpPr>
        <xdr:cNvPr id="569" name="直線コネクタ 568"/>
        <xdr:cNvCxnSpPr/>
      </xdr:nvCxnSpPr>
      <xdr:spPr>
        <a:xfrm>
          <a:off x="16230600" y="1004249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49</xdr:row>
      <xdr:rowOff>119435</xdr:rowOff>
    </xdr:from>
    <xdr:ext cx="599010" cy="259045"/>
    <xdr:sp macro="" textlink="">
      <xdr:nvSpPr>
        <xdr:cNvPr id="570" name="教育費最大値テキスト"/>
        <xdr:cNvSpPr txBox="1"/>
      </xdr:nvSpPr>
      <xdr:spPr>
        <a:xfrm>
          <a:off x="16370300" y="852048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141,397</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51</xdr:row>
      <xdr:rowOff>1308</xdr:rowOff>
    </xdr:from>
    <xdr:to>
      <xdr:col>86</xdr:col>
      <xdr:colOff>25400</xdr:colOff>
      <xdr:row>51</xdr:row>
      <xdr:rowOff>1308</xdr:rowOff>
    </xdr:to>
    <xdr:cxnSp macro="">
      <xdr:nvCxnSpPr>
        <xdr:cNvPr id="571" name="直線コネクタ 570"/>
        <xdr:cNvCxnSpPr/>
      </xdr:nvCxnSpPr>
      <xdr:spPr>
        <a:xfrm>
          <a:off x="16230600" y="874525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57</xdr:row>
      <xdr:rowOff>119507</xdr:rowOff>
    </xdr:from>
    <xdr:to>
      <xdr:col>85</xdr:col>
      <xdr:colOff>127000</xdr:colOff>
      <xdr:row>57</xdr:row>
      <xdr:rowOff>160439</xdr:rowOff>
    </xdr:to>
    <xdr:cxnSp macro="">
      <xdr:nvCxnSpPr>
        <xdr:cNvPr id="572" name="直線コネクタ 571"/>
        <xdr:cNvCxnSpPr/>
      </xdr:nvCxnSpPr>
      <xdr:spPr>
        <a:xfrm flipV="1">
          <a:off x="15481300" y="9892157"/>
          <a:ext cx="838200" cy="409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56</xdr:row>
      <xdr:rowOff>246</xdr:rowOff>
    </xdr:from>
    <xdr:ext cx="534377" cy="259045"/>
    <xdr:sp macro="" textlink="">
      <xdr:nvSpPr>
        <xdr:cNvPr id="573" name="教育費平均値テキスト"/>
        <xdr:cNvSpPr txBox="1"/>
      </xdr:nvSpPr>
      <xdr:spPr>
        <a:xfrm>
          <a:off x="16370300" y="9601446"/>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58,282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56</xdr:row>
      <xdr:rowOff>148819</xdr:rowOff>
    </xdr:from>
    <xdr:to>
      <xdr:col>85</xdr:col>
      <xdr:colOff>177800</xdr:colOff>
      <xdr:row>57</xdr:row>
      <xdr:rowOff>78969</xdr:rowOff>
    </xdr:to>
    <xdr:sp macro="" textlink="">
      <xdr:nvSpPr>
        <xdr:cNvPr id="574" name="フローチャート: 判断 573"/>
        <xdr:cNvSpPr/>
      </xdr:nvSpPr>
      <xdr:spPr>
        <a:xfrm>
          <a:off x="16268700" y="975001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57</xdr:row>
      <xdr:rowOff>149784</xdr:rowOff>
    </xdr:from>
    <xdr:to>
      <xdr:col>81</xdr:col>
      <xdr:colOff>50800</xdr:colOff>
      <xdr:row>57</xdr:row>
      <xdr:rowOff>160439</xdr:rowOff>
    </xdr:to>
    <xdr:cxnSp macro="">
      <xdr:nvCxnSpPr>
        <xdr:cNvPr id="575" name="直線コネクタ 574"/>
        <xdr:cNvCxnSpPr/>
      </xdr:nvCxnSpPr>
      <xdr:spPr>
        <a:xfrm>
          <a:off x="14592300" y="9922434"/>
          <a:ext cx="889000" cy="1065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56</xdr:row>
      <xdr:rowOff>149568</xdr:rowOff>
    </xdr:from>
    <xdr:to>
      <xdr:col>81</xdr:col>
      <xdr:colOff>101600</xdr:colOff>
      <xdr:row>57</xdr:row>
      <xdr:rowOff>79718</xdr:rowOff>
    </xdr:to>
    <xdr:sp macro="" textlink="">
      <xdr:nvSpPr>
        <xdr:cNvPr id="576" name="フローチャート: 判断 575"/>
        <xdr:cNvSpPr/>
      </xdr:nvSpPr>
      <xdr:spPr>
        <a:xfrm>
          <a:off x="15430500" y="975076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55</xdr:row>
      <xdr:rowOff>96245</xdr:rowOff>
    </xdr:from>
    <xdr:ext cx="534377" cy="259045"/>
    <xdr:sp macro="" textlink="">
      <xdr:nvSpPr>
        <xdr:cNvPr id="577" name="テキスト ボックス 576"/>
        <xdr:cNvSpPr txBox="1"/>
      </xdr:nvSpPr>
      <xdr:spPr>
        <a:xfrm>
          <a:off x="15214111" y="952599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58,223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57</xdr:row>
      <xdr:rowOff>149784</xdr:rowOff>
    </xdr:from>
    <xdr:to>
      <xdr:col>76</xdr:col>
      <xdr:colOff>114300</xdr:colOff>
      <xdr:row>58</xdr:row>
      <xdr:rowOff>31712</xdr:rowOff>
    </xdr:to>
    <xdr:cxnSp macro="">
      <xdr:nvCxnSpPr>
        <xdr:cNvPr id="578" name="直線コネクタ 577"/>
        <xdr:cNvCxnSpPr/>
      </xdr:nvCxnSpPr>
      <xdr:spPr>
        <a:xfrm flipV="1">
          <a:off x="13703300" y="9922434"/>
          <a:ext cx="889000" cy="5337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56</xdr:row>
      <xdr:rowOff>165278</xdr:rowOff>
    </xdr:from>
    <xdr:to>
      <xdr:col>76</xdr:col>
      <xdr:colOff>165100</xdr:colOff>
      <xdr:row>57</xdr:row>
      <xdr:rowOff>95428</xdr:rowOff>
    </xdr:to>
    <xdr:sp macro="" textlink="">
      <xdr:nvSpPr>
        <xdr:cNvPr id="579" name="フローチャート: 判断 578"/>
        <xdr:cNvSpPr/>
      </xdr:nvSpPr>
      <xdr:spPr>
        <a:xfrm>
          <a:off x="14541500" y="97664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55</xdr:row>
      <xdr:rowOff>111955</xdr:rowOff>
    </xdr:from>
    <xdr:ext cx="534377" cy="259045"/>
    <xdr:sp macro="" textlink="">
      <xdr:nvSpPr>
        <xdr:cNvPr id="580" name="テキスト ボックス 579"/>
        <xdr:cNvSpPr txBox="1"/>
      </xdr:nvSpPr>
      <xdr:spPr>
        <a:xfrm>
          <a:off x="14325111" y="954170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56,986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58</xdr:row>
      <xdr:rowOff>31712</xdr:rowOff>
    </xdr:from>
    <xdr:to>
      <xdr:col>71</xdr:col>
      <xdr:colOff>177800</xdr:colOff>
      <xdr:row>58</xdr:row>
      <xdr:rowOff>35623</xdr:rowOff>
    </xdr:to>
    <xdr:cxnSp macro="">
      <xdr:nvCxnSpPr>
        <xdr:cNvPr id="581" name="直線コネクタ 580"/>
        <xdr:cNvCxnSpPr/>
      </xdr:nvCxnSpPr>
      <xdr:spPr>
        <a:xfrm flipV="1">
          <a:off x="12814300" y="9975812"/>
          <a:ext cx="889000" cy="39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57</xdr:row>
      <xdr:rowOff>37821</xdr:rowOff>
    </xdr:from>
    <xdr:to>
      <xdr:col>72</xdr:col>
      <xdr:colOff>38100</xdr:colOff>
      <xdr:row>57</xdr:row>
      <xdr:rowOff>139421</xdr:rowOff>
    </xdr:to>
    <xdr:sp macro="" textlink="">
      <xdr:nvSpPr>
        <xdr:cNvPr id="582" name="フローチャート: 判断 581"/>
        <xdr:cNvSpPr/>
      </xdr:nvSpPr>
      <xdr:spPr>
        <a:xfrm>
          <a:off x="13652500" y="98104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55</xdr:row>
      <xdr:rowOff>155948</xdr:rowOff>
    </xdr:from>
    <xdr:ext cx="534377" cy="259045"/>
    <xdr:sp macro="" textlink="">
      <xdr:nvSpPr>
        <xdr:cNvPr id="583" name="テキスト ボックス 582"/>
        <xdr:cNvSpPr txBox="1"/>
      </xdr:nvSpPr>
      <xdr:spPr>
        <a:xfrm>
          <a:off x="13436111" y="95856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53,522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57</xdr:row>
      <xdr:rowOff>43472</xdr:rowOff>
    </xdr:from>
    <xdr:to>
      <xdr:col>67</xdr:col>
      <xdr:colOff>101600</xdr:colOff>
      <xdr:row>57</xdr:row>
      <xdr:rowOff>145072</xdr:rowOff>
    </xdr:to>
    <xdr:sp macro="" textlink="">
      <xdr:nvSpPr>
        <xdr:cNvPr id="584" name="フローチャート: 判断 583"/>
        <xdr:cNvSpPr/>
      </xdr:nvSpPr>
      <xdr:spPr>
        <a:xfrm>
          <a:off x="12763500" y="98161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55</xdr:row>
      <xdr:rowOff>161599</xdr:rowOff>
    </xdr:from>
    <xdr:ext cx="534377" cy="259045"/>
    <xdr:sp macro="" textlink="">
      <xdr:nvSpPr>
        <xdr:cNvPr id="585" name="テキスト ボックス 584"/>
        <xdr:cNvSpPr txBox="1"/>
      </xdr:nvSpPr>
      <xdr:spPr>
        <a:xfrm>
          <a:off x="12547111" y="959134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53,077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macro="" textlink="">
      <xdr:nvSpPr>
        <xdr:cNvPr id="586" name="テキスト ボックス 585"/>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macro="" textlink="">
      <xdr:nvSpPr>
        <xdr:cNvPr id="587" name="テキスト ボックス 586"/>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macro="" textlink="">
      <xdr:nvSpPr>
        <xdr:cNvPr id="588" name="テキスト ボックス 587"/>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macro="" textlink="">
      <xdr:nvSpPr>
        <xdr:cNvPr id="589" name="テキスト ボックス 588"/>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macro="" textlink="">
      <xdr:nvSpPr>
        <xdr:cNvPr id="590" name="テキスト ボックス 589"/>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57</xdr:row>
      <xdr:rowOff>68707</xdr:rowOff>
    </xdr:from>
    <xdr:to>
      <xdr:col>85</xdr:col>
      <xdr:colOff>177800</xdr:colOff>
      <xdr:row>57</xdr:row>
      <xdr:rowOff>170307</xdr:rowOff>
    </xdr:to>
    <xdr:sp macro="" textlink="">
      <xdr:nvSpPr>
        <xdr:cNvPr id="591" name="楕円 590"/>
        <xdr:cNvSpPr/>
      </xdr:nvSpPr>
      <xdr:spPr>
        <a:xfrm>
          <a:off x="16268700" y="98413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57</xdr:row>
      <xdr:rowOff>47134</xdr:rowOff>
    </xdr:from>
    <xdr:ext cx="534377" cy="259045"/>
    <xdr:sp macro="" textlink="">
      <xdr:nvSpPr>
        <xdr:cNvPr id="592" name="教育費該当値テキスト"/>
        <xdr:cNvSpPr txBox="1"/>
      </xdr:nvSpPr>
      <xdr:spPr>
        <a:xfrm>
          <a:off x="16370300" y="981978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51,090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57</xdr:row>
      <xdr:rowOff>109639</xdr:rowOff>
    </xdr:from>
    <xdr:to>
      <xdr:col>81</xdr:col>
      <xdr:colOff>101600</xdr:colOff>
      <xdr:row>58</xdr:row>
      <xdr:rowOff>39789</xdr:rowOff>
    </xdr:to>
    <xdr:sp macro="" textlink="">
      <xdr:nvSpPr>
        <xdr:cNvPr id="593" name="楕円 592"/>
        <xdr:cNvSpPr/>
      </xdr:nvSpPr>
      <xdr:spPr>
        <a:xfrm>
          <a:off x="15430500" y="988228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58</xdr:row>
      <xdr:rowOff>30916</xdr:rowOff>
    </xdr:from>
    <xdr:ext cx="534377" cy="259045"/>
    <xdr:sp macro="" textlink="">
      <xdr:nvSpPr>
        <xdr:cNvPr id="594" name="テキスト ボックス 593"/>
        <xdr:cNvSpPr txBox="1"/>
      </xdr:nvSpPr>
      <xdr:spPr>
        <a:xfrm>
          <a:off x="15214111" y="997501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47,867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57</xdr:row>
      <xdr:rowOff>98984</xdr:rowOff>
    </xdr:from>
    <xdr:to>
      <xdr:col>76</xdr:col>
      <xdr:colOff>165100</xdr:colOff>
      <xdr:row>58</xdr:row>
      <xdr:rowOff>29134</xdr:rowOff>
    </xdr:to>
    <xdr:sp macro="" textlink="">
      <xdr:nvSpPr>
        <xdr:cNvPr id="595" name="楕円 594"/>
        <xdr:cNvSpPr/>
      </xdr:nvSpPr>
      <xdr:spPr>
        <a:xfrm>
          <a:off x="14541500" y="98716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58</xdr:row>
      <xdr:rowOff>20261</xdr:rowOff>
    </xdr:from>
    <xdr:ext cx="534377" cy="259045"/>
    <xdr:sp macro="" textlink="">
      <xdr:nvSpPr>
        <xdr:cNvPr id="596" name="テキスト ボックス 595"/>
        <xdr:cNvSpPr txBox="1"/>
      </xdr:nvSpPr>
      <xdr:spPr>
        <a:xfrm>
          <a:off x="14325111" y="996436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48,706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57</xdr:row>
      <xdr:rowOff>152362</xdr:rowOff>
    </xdr:from>
    <xdr:to>
      <xdr:col>72</xdr:col>
      <xdr:colOff>38100</xdr:colOff>
      <xdr:row>58</xdr:row>
      <xdr:rowOff>82512</xdr:rowOff>
    </xdr:to>
    <xdr:sp macro="" textlink="">
      <xdr:nvSpPr>
        <xdr:cNvPr id="597" name="楕円 596"/>
        <xdr:cNvSpPr/>
      </xdr:nvSpPr>
      <xdr:spPr>
        <a:xfrm>
          <a:off x="13652500" y="99250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58</xdr:row>
      <xdr:rowOff>73639</xdr:rowOff>
    </xdr:from>
    <xdr:ext cx="534377" cy="259045"/>
    <xdr:sp macro="" textlink="">
      <xdr:nvSpPr>
        <xdr:cNvPr id="598" name="テキスト ボックス 597"/>
        <xdr:cNvSpPr txBox="1"/>
      </xdr:nvSpPr>
      <xdr:spPr>
        <a:xfrm>
          <a:off x="13436111" y="100177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44,503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57</xdr:row>
      <xdr:rowOff>156273</xdr:rowOff>
    </xdr:from>
    <xdr:to>
      <xdr:col>67</xdr:col>
      <xdr:colOff>101600</xdr:colOff>
      <xdr:row>58</xdr:row>
      <xdr:rowOff>86423</xdr:rowOff>
    </xdr:to>
    <xdr:sp macro="" textlink="">
      <xdr:nvSpPr>
        <xdr:cNvPr id="599" name="楕円 598"/>
        <xdr:cNvSpPr/>
      </xdr:nvSpPr>
      <xdr:spPr>
        <a:xfrm>
          <a:off x="12763500" y="99289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58</xdr:row>
      <xdr:rowOff>77550</xdr:rowOff>
    </xdr:from>
    <xdr:ext cx="534377" cy="259045"/>
    <xdr:sp macro="" textlink="">
      <xdr:nvSpPr>
        <xdr:cNvPr id="600" name="テキスト ボックス 599"/>
        <xdr:cNvSpPr txBox="1"/>
      </xdr:nvSpPr>
      <xdr:spPr>
        <a:xfrm>
          <a:off x="12547111" y="100216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44,195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macro="" textlink="">
      <xdr:nvSpPr>
        <xdr:cNvPr id="601" name="正方形/長方形 600"/>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災害復旧費</a:t>
          </a:r>
        </a:p>
      </xdr:txBody>
    </xdr:sp>
    <xdr:clientData/>
  </xdr:twoCellAnchor>
  <xdr:twoCellAnchor>
    <xdr:from>
      <xdr:col>66</xdr:col>
      <xdr:colOff>0</xdr:colOff>
      <xdr:row>65</xdr:row>
      <xdr:rowOff>57150</xdr:rowOff>
    </xdr:from>
    <xdr:to>
      <xdr:col>74</xdr:col>
      <xdr:colOff>0</xdr:colOff>
      <xdr:row>66</xdr:row>
      <xdr:rowOff>139700</xdr:rowOff>
    </xdr:to>
    <xdr:sp macro="" textlink="">
      <xdr:nvSpPr>
        <xdr:cNvPr id="602" name="正方形/長方形 601"/>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macro="" textlink="">
      <xdr:nvSpPr>
        <xdr:cNvPr id="603" name="正方形/長方形 602"/>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macro="" textlink="">
      <xdr:nvSpPr>
        <xdr:cNvPr id="604" name="正方形/長方形 603"/>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macro="" textlink="">
      <xdr:nvSpPr>
        <xdr:cNvPr id="605" name="正方形/長方形 604"/>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3,779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macro="" textlink="">
      <xdr:nvSpPr>
        <xdr:cNvPr id="606" name="正方形/長方形 605"/>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macro="" textlink="">
      <xdr:nvSpPr>
        <xdr:cNvPr id="607" name="正方形/長方形 606"/>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362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macro="" textlink="">
      <xdr:nvSpPr>
        <xdr:cNvPr id="608" name="正方形/長方形 607"/>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macro="" textlink="">
      <xdr:nvSpPr>
        <xdr:cNvPr id="609" name="テキスト ボックス 608"/>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10" name="直線コネクタ 609"/>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79</xdr:row>
      <xdr:rowOff>98879</xdr:rowOff>
    </xdr:from>
    <xdr:to>
      <xdr:col>89</xdr:col>
      <xdr:colOff>177800</xdr:colOff>
      <xdr:row>79</xdr:row>
      <xdr:rowOff>98879</xdr:rowOff>
    </xdr:to>
    <xdr:cxnSp macro="">
      <xdr:nvCxnSpPr>
        <xdr:cNvPr id="611" name="直線コネクタ 610"/>
        <xdr:cNvCxnSpPr/>
      </xdr:nvCxnSpPr>
      <xdr:spPr>
        <a:xfrm>
          <a:off x="12446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78</xdr:row>
      <xdr:rowOff>128106</xdr:rowOff>
    </xdr:from>
    <xdr:ext cx="248786" cy="259045"/>
    <xdr:sp macro="" textlink="">
      <xdr:nvSpPr>
        <xdr:cNvPr id="612" name="テキスト ボックス 611"/>
        <xdr:cNvSpPr txBox="1"/>
      </xdr:nvSpPr>
      <xdr:spPr>
        <a:xfrm>
          <a:off x="12197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77</xdr:row>
      <xdr:rowOff>115207</xdr:rowOff>
    </xdr:from>
    <xdr:to>
      <xdr:col>89</xdr:col>
      <xdr:colOff>177800</xdr:colOff>
      <xdr:row>77</xdr:row>
      <xdr:rowOff>115207</xdr:rowOff>
    </xdr:to>
    <xdr:cxnSp macro="">
      <xdr:nvCxnSpPr>
        <xdr:cNvPr id="613" name="直線コネクタ 612"/>
        <xdr:cNvCxnSpPr/>
      </xdr:nvCxnSpPr>
      <xdr:spPr>
        <a:xfrm>
          <a:off x="12446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76</xdr:row>
      <xdr:rowOff>144434</xdr:rowOff>
    </xdr:from>
    <xdr:ext cx="377026" cy="259045"/>
    <xdr:sp macro="" textlink="">
      <xdr:nvSpPr>
        <xdr:cNvPr id="614" name="テキスト ボックス 613"/>
        <xdr:cNvSpPr txBox="1"/>
      </xdr:nvSpPr>
      <xdr:spPr>
        <a:xfrm>
          <a:off x="12068974" y="13174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75</xdr:row>
      <xdr:rowOff>131535</xdr:rowOff>
    </xdr:from>
    <xdr:to>
      <xdr:col>89</xdr:col>
      <xdr:colOff>177800</xdr:colOff>
      <xdr:row>75</xdr:row>
      <xdr:rowOff>131535</xdr:rowOff>
    </xdr:to>
    <xdr:cxnSp macro="">
      <xdr:nvCxnSpPr>
        <xdr:cNvPr id="615" name="直線コネクタ 614"/>
        <xdr:cNvCxnSpPr/>
      </xdr:nvCxnSpPr>
      <xdr:spPr>
        <a:xfrm>
          <a:off x="12446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74</xdr:row>
      <xdr:rowOff>160762</xdr:rowOff>
    </xdr:from>
    <xdr:ext cx="377026" cy="259045"/>
    <xdr:sp macro="" textlink="">
      <xdr:nvSpPr>
        <xdr:cNvPr id="616" name="テキスト ボックス 615"/>
        <xdr:cNvSpPr txBox="1"/>
      </xdr:nvSpPr>
      <xdr:spPr>
        <a:xfrm>
          <a:off x="12068974" y="12848062"/>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73</xdr:row>
      <xdr:rowOff>147865</xdr:rowOff>
    </xdr:from>
    <xdr:to>
      <xdr:col>89</xdr:col>
      <xdr:colOff>177800</xdr:colOff>
      <xdr:row>73</xdr:row>
      <xdr:rowOff>147865</xdr:rowOff>
    </xdr:to>
    <xdr:cxnSp macro="">
      <xdr:nvCxnSpPr>
        <xdr:cNvPr id="617" name="直線コネクタ 616"/>
        <xdr:cNvCxnSpPr/>
      </xdr:nvCxnSpPr>
      <xdr:spPr>
        <a:xfrm>
          <a:off x="12446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73</xdr:row>
      <xdr:rowOff>5642</xdr:rowOff>
    </xdr:from>
    <xdr:ext cx="377026" cy="259045"/>
    <xdr:sp macro="" textlink="">
      <xdr:nvSpPr>
        <xdr:cNvPr id="618" name="テキスト ボックス 617"/>
        <xdr:cNvSpPr txBox="1"/>
      </xdr:nvSpPr>
      <xdr:spPr>
        <a:xfrm>
          <a:off x="12068974" y="12521492"/>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71</xdr:row>
      <xdr:rowOff>164193</xdr:rowOff>
    </xdr:from>
    <xdr:to>
      <xdr:col>89</xdr:col>
      <xdr:colOff>177800</xdr:colOff>
      <xdr:row>71</xdr:row>
      <xdr:rowOff>164193</xdr:rowOff>
    </xdr:to>
    <xdr:cxnSp macro="">
      <xdr:nvCxnSpPr>
        <xdr:cNvPr id="619" name="直線コネクタ 618"/>
        <xdr:cNvCxnSpPr/>
      </xdr:nvCxnSpPr>
      <xdr:spPr>
        <a:xfrm>
          <a:off x="12446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71</xdr:row>
      <xdr:rowOff>21970</xdr:rowOff>
    </xdr:from>
    <xdr:ext cx="377026" cy="259045"/>
    <xdr:sp macro="" textlink="">
      <xdr:nvSpPr>
        <xdr:cNvPr id="620" name="テキスト ボックス 619"/>
        <xdr:cNvSpPr txBox="1"/>
      </xdr:nvSpPr>
      <xdr:spPr>
        <a:xfrm>
          <a:off x="12068974" y="12194920"/>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9072</xdr:rowOff>
    </xdr:from>
    <xdr:to>
      <xdr:col>89</xdr:col>
      <xdr:colOff>177800</xdr:colOff>
      <xdr:row>70</xdr:row>
      <xdr:rowOff>9072</xdr:rowOff>
    </xdr:to>
    <xdr:cxnSp macro="">
      <xdr:nvCxnSpPr>
        <xdr:cNvPr id="621" name="直線コネクタ 620"/>
        <xdr:cNvCxnSpPr/>
      </xdr:nvCxnSpPr>
      <xdr:spPr>
        <a:xfrm>
          <a:off x="12446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69</xdr:row>
      <xdr:rowOff>38299</xdr:rowOff>
    </xdr:from>
    <xdr:ext cx="467179" cy="259045"/>
    <xdr:sp macro="" textlink="">
      <xdr:nvSpPr>
        <xdr:cNvPr id="622" name="テキスト ボックス 621"/>
        <xdr:cNvSpPr txBox="1"/>
      </xdr:nvSpPr>
      <xdr:spPr>
        <a:xfrm>
          <a:off x="11978821" y="11868349"/>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23" name="直線コネクタ 622"/>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67</xdr:row>
      <xdr:rowOff>54627</xdr:rowOff>
    </xdr:from>
    <xdr:ext cx="467179" cy="259045"/>
    <xdr:sp macro="" textlink="">
      <xdr:nvSpPr>
        <xdr:cNvPr id="624" name="テキスト ボックス 623"/>
        <xdr:cNvSpPr txBox="1"/>
      </xdr:nvSpPr>
      <xdr:spPr>
        <a:xfrm>
          <a:off x="11978821" y="1154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macro="" textlink="">
      <xdr:nvSpPr>
        <xdr:cNvPr id="625" name="災害復旧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70</xdr:row>
      <xdr:rowOff>151130</xdr:rowOff>
    </xdr:from>
    <xdr:to>
      <xdr:col>85</xdr:col>
      <xdr:colOff>126364</xdr:colOff>
      <xdr:row>79</xdr:row>
      <xdr:rowOff>98879</xdr:rowOff>
    </xdr:to>
    <xdr:cxnSp macro="">
      <xdr:nvCxnSpPr>
        <xdr:cNvPr id="626" name="直線コネクタ 625"/>
        <xdr:cNvCxnSpPr/>
      </xdr:nvCxnSpPr>
      <xdr:spPr>
        <a:xfrm flipV="1">
          <a:off x="16317595" y="12152630"/>
          <a:ext cx="1269" cy="149079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79</xdr:row>
      <xdr:rowOff>102706</xdr:rowOff>
    </xdr:from>
    <xdr:ext cx="249299" cy="259045"/>
    <xdr:sp macro="" textlink="">
      <xdr:nvSpPr>
        <xdr:cNvPr id="627" name="災害復旧費最小値テキスト"/>
        <xdr:cNvSpPr txBox="1"/>
      </xdr:nvSpPr>
      <xdr:spPr>
        <a:xfrm>
          <a:off x="16370300" y="136472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79</xdr:row>
      <xdr:rowOff>98879</xdr:rowOff>
    </xdr:from>
    <xdr:to>
      <xdr:col>86</xdr:col>
      <xdr:colOff>25400</xdr:colOff>
      <xdr:row>79</xdr:row>
      <xdr:rowOff>98879</xdr:rowOff>
    </xdr:to>
    <xdr:cxnSp macro="">
      <xdr:nvCxnSpPr>
        <xdr:cNvPr id="628" name="直線コネクタ 627"/>
        <xdr:cNvCxnSpPr/>
      </xdr:nvCxnSpPr>
      <xdr:spPr>
        <a:xfrm>
          <a:off x="16230600" y="136434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69</xdr:row>
      <xdr:rowOff>97807</xdr:rowOff>
    </xdr:from>
    <xdr:ext cx="378565" cy="259045"/>
    <xdr:sp macro="" textlink="">
      <xdr:nvSpPr>
        <xdr:cNvPr id="629" name="災害復旧費最大値テキスト"/>
        <xdr:cNvSpPr txBox="1"/>
      </xdr:nvSpPr>
      <xdr:spPr>
        <a:xfrm>
          <a:off x="16370300" y="1192785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913</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70</xdr:row>
      <xdr:rowOff>151130</xdr:rowOff>
    </xdr:from>
    <xdr:to>
      <xdr:col>86</xdr:col>
      <xdr:colOff>25400</xdr:colOff>
      <xdr:row>70</xdr:row>
      <xdr:rowOff>151130</xdr:rowOff>
    </xdr:to>
    <xdr:cxnSp macro="">
      <xdr:nvCxnSpPr>
        <xdr:cNvPr id="630" name="直線コネクタ 629"/>
        <xdr:cNvCxnSpPr/>
      </xdr:nvCxnSpPr>
      <xdr:spPr>
        <a:xfrm>
          <a:off x="16230600" y="1215263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79</xdr:row>
      <xdr:rowOff>98879</xdr:rowOff>
    </xdr:from>
    <xdr:to>
      <xdr:col>85</xdr:col>
      <xdr:colOff>127000</xdr:colOff>
      <xdr:row>79</xdr:row>
      <xdr:rowOff>98879</xdr:rowOff>
    </xdr:to>
    <xdr:cxnSp macro="">
      <xdr:nvCxnSpPr>
        <xdr:cNvPr id="631" name="直線コネクタ 630"/>
        <xdr:cNvCxnSpPr/>
      </xdr:nvCxnSpPr>
      <xdr:spPr>
        <a:xfrm>
          <a:off x="15481300" y="13643429"/>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77</xdr:row>
      <xdr:rowOff>136270</xdr:rowOff>
    </xdr:from>
    <xdr:ext cx="313932" cy="259045"/>
    <xdr:sp macro="" textlink="">
      <xdr:nvSpPr>
        <xdr:cNvPr id="632" name="災害復旧費平均値テキスト"/>
        <xdr:cNvSpPr txBox="1"/>
      </xdr:nvSpPr>
      <xdr:spPr>
        <a:xfrm>
          <a:off x="16370300" y="13337920"/>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78</xdr:row>
      <xdr:rowOff>113393</xdr:rowOff>
    </xdr:from>
    <xdr:to>
      <xdr:col>85</xdr:col>
      <xdr:colOff>177800</xdr:colOff>
      <xdr:row>79</xdr:row>
      <xdr:rowOff>43543</xdr:rowOff>
    </xdr:to>
    <xdr:sp macro="" textlink="">
      <xdr:nvSpPr>
        <xdr:cNvPr id="633" name="フローチャート: 判断 632"/>
        <xdr:cNvSpPr/>
      </xdr:nvSpPr>
      <xdr:spPr>
        <a:xfrm>
          <a:off x="16268700" y="134864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79</xdr:row>
      <xdr:rowOff>98879</xdr:rowOff>
    </xdr:from>
    <xdr:to>
      <xdr:col>81</xdr:col>
      <xdr:colOff>50800</xdr:colOff>
      <xdr:row>79</xdr:row>
      <xdr:rowOff>98879</xdr:rowOff>
    </xdr:to>
    <xdr:cxnSp macro="">
      <xdr:nvCxnSpPr>
        <xdr:cNvPr id="634" name="直線コネクタ 633"/>
        <xdr:cNvCxnSpPr/>
      </xdr:nvCxnSpPr>
      <xdr:spPr>
        <a:xfrm>
          <a:off x="14592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78</xdr:row>
      <xdr:rowOff>126456</xdr:rowOff>
    </xdr:from>
    <xdr:to>
      <xdr:col>81</xdr:col>
      <xdr:colOff>101600</xdr:colOff>
      <xdr:row>79</xdr:row>
      <xdr:rowOff>56606</xdr:rowOff>
    </xdr:to>
    <xdr:sp macro="" textlink="">
      <xdr:nvSpPr>
        <xdr:cNvPr id="635" name="フローチャート: 判断 634"/>
        <xdr:cNvSpPr/>
      </xdr:nvSpPr>
      <xdr:spPr>
        <a:xfrm>
          <a:off x="15430500" y="134995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84333</xdr:colOff>
      <xdr:row>77</xdr:row>
      <xdr:rowOff>73133</xdr:rowOff>
    </xdr:from>
    <xdr:ext cx="313932" cy="259045"/>
    <xdr:sp macro="" textlink="">
      <xdr:nvSpPr>
        <xdr:cNvPr id="636" name="テキスト ボックス 635"/>
        <xdr:cNvSpPr txBox="1"/>
      </xdr:nvSpPr>
      <xdr:spPr>
        <a:xfrm>
          <a:off x="15324333" y="13274783"/>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79</xdr:row>
      <xdr:rowOff>98879</xdr:rowOff>
    </xdr:from>
    <xdr:to>
      <xdr:col>76</xdr:col>
      <xdr:colOff>114300</xdr:colOff>
      <xdr:row>79</xdr:row>
      <xdr:rowOff>98879</xdr:rowOff>
    </xdr:to>
    <xdr:cxnSp macro="">
      <xdr:nvCxnSpPr>
        <xdr:cNvPr id="637" name="直線コネクタ 636"/>
        <xdr:cNvCxnSpPr/>
      </xdr:nvCxnSpPr>
      <xdr:spPr>
        <a:xfrm>
          <a:off x="13703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79</xdr:row>
      <xdr:rowOff>41548</xdr:rowOff>
    </xdr:from>
    <xdr:to>
      <xdr:col>76</xdr:col>
      <xdr:colOff>165100</xdr:colOff>
      <xdr:row>79</xdr:row>
      <xdr:rowOff>143148</xdr:rowOff>
    </xdr:to>
    <xdr:sp macro="" textlink="">
      <xdr:nvSpPr>
        <xdr:cNvPr id="638" name="フローチャート: 判断 637"/>
        <xdr:cNvSpPr/>
      </xdr:nvSpPr>
      <xdr:spPr>
        <a:xfrm>
          <a:off x="14541500" y="135860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77</xdr:row>
      <xdr:rowOff>159675</xdr:rowOff>
    </xdr:from>
    <xdr:ext cx="249299" cy="259045"/>
    <xdr:sp macro="" textlink="">
      <xdr:nvSpPr>
        <xdr:cNvPr id="639" name="テキスト ボックス 638"/>
        <xdr:cNvSpPr txBox="1"/>
      </xdr:nvSpPr>
      <xdr:spPr>
        <a:xfrm>
          <a:off x="14467650" y="1336132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79</xdr:row>
      <xdr:rowOff>98879</xdr:rowOff>
    </xdr:from>
    <xdr:to>
      <xdr:col>71</xdr:col>
      <xdr:colOff>177800</xdr:colOff>
      <xdr:row>79</xdr:row>
      <xdr:rowOff>98879</xdr:rowOff>
    </xdr:to>
    <xdr:cxnSp macro="">
      <xdr:nvCxnSpPr>
        <xdr:cNvPr id="640" name="直線コネクタ 639"/>
        <xdr:cNvCxnSpPr/>
      </xdr:nvCxnSpPr>
      <xdr:spPr>
        <a:xfrm>
          <a:off x="12814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79</xdr:row>
      <xdr:rowOff>48079</xdr:rowOff>
    </xdr:from>
    <xdr:to>
      <xdr:col>72</xdr:col>
      <xdr:colOff>38100</xdr:colOff>
      <xdr:row>79</xdr:row>
      <xdr:rowOff>149679</xdr:rowOff>
    </xdr:to>
    <xdr:sp macro="" textlink="">
      <xdr:nvSpPr>
        <xdr:cNvPr id="641" name="フローチャート: 判断 640"/>
        <xdr:cNvSpPr/>
      </xdr:nvSpPr>
      <xdr:spPr>
        <a:xfrm>
          <a:off x="13652500" y="135926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79</xdr:row>
      <xdr:rowOff>140806</xdr:rowOff>
    </xdr:from>
    <xdr:ext cx="249299" cy="259045"/>
    <xdr:sp macro="" textlink="">
      <xdr:nvSpPr>
        <xdr:cNvPr id="642" name="テキスト ボックス 641"/>
        <xdr:cNvSpPr txBox="1"/>
      </xdr:nvSpPr>
      <xdr:spPr>
        <a:xfrm>
          <a:off x="13578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79</xdr:row>
      <xdr:rowOff>13788</xdr:rowOff>
    </xdr:from>
    <xdr:to>
      <xdr:col>67</xdr:col>
      <xdr:colOff>101600</xdr:colOff>
      <xdr:row>79</xdr:row>
      <xdr:rowOff>115388</xdr:rowOff>
    </xdr:to>
    <xdr:sp macro="" textlink="">
      <xdr:nvSpPr>
        <xdr:cNvPr id="643" name="フローチャート: 判断 642"/>
        <xdr:cNvSpPr/>
      </xdr:nvSpPr>
      <xdr:spPr>
        <a:xfrm>
          <a:off x="12763500" y="135583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84333</xdr:colOff>
      <xdr:row>77</xdr:row>
      <xdr:rowOff>131915</xdr:rowOff>
    </xdr:from>
    <xdr:ext cx="313932" cy="259045"/>
    <xdr:sp macro="" textlink="">
      <xdr:nvSpPr>
        <xdr:cNvPr id="644" name="テキスト ボックス 643"/>
        <xdr:cNvSpPr txBox="1"/>
      </xdr:nvSpPr>
      <xdr:spPr>
        <a:xfrm>
          <a:off x="12657333" y="13333565"/>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macro="" textlink="">
      <xdr:nvSpPr>
        <xdr:cNvPr id="645" name="テキスト ボックス 644"/>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macro="" textlink="">
      <xdr:nvSpPr>
        <xdr:cNvPr id="646" name="テキスト ボックス 645"/>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macro="" textlink="">
      <xdr:nvSpPr>
        <xdr:cNvPr id="647" name="テキスト ボックス 646"/>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macro="" textlink="">
      <xdr:nvSpPr>
        <xdr:cNvPr id="648" name="テキスト ボックス 647"/>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macro="" textlink="">
      <xdr:nvSpPr>
        <xdr:cNvPr id="649" name="テキスト ボックス 648"/>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79</xdr:row>
      <xdr:rowOff>48079</xdr:rowOff>
    </xdr:from>
    <xdr:to>
      <xdr:col>85</xdr:col>
      <xdr:colOff>177800</xdr:colOff>
      <xdr:row>79</xdr:row>
      <xdr:rowOff>149679</xdr:rowOff>
    </xdr:to>
    <xdr:sp macro="" textlink="">
      <xdr:nvSpPr>
        <xdr:cNvPr id="650" name="楕円 649"/>
        <xdr:cNvSpPr/>
      </xdr:nvSpPr>
      <xdr:spPr>
        <a:xfrm>
          <a:off x="162687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78</xdr:row>
      <xdr:rowOff>134456</xdr:rowOff>
    </xdr:from>
    <xdr:ext cx="249299" cy="259045"/>
    <xdr:sp macro="" textlink="">
      <xdr:nvSpPr>
        <xdr:cNvPr id="651" name="災害復旧費該当値テキスト"/>
        <xdr:cNvSpPr txBox="1"/>
      </xdr:nvSpPr>
      <xdr:spPr>
        <a:xfrm>
          <a:off x="16370300" y="135075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79</xdr:row>
      <xdr:rowOff>48079</xdr:rowOff>
    </xdr:from>
    <xdr:to>
      <xdr:col>81</xdr:col>
      <xdr:colOff>101600</xdr:colOff>
      <xdr:row>79</xdr:row>
      <xdr:rowOff>149679</xdr:rowOff>
    </xdr:to>
    <xdr:sp macro="" textlink="">
      <xdr:nvSpPr>
        <xdr:cNvPr id="652" name="楕円 651"/>
        <xdr:cNvSpPr/>
      </xdr:nvSpPr>
      <xdr:spPr>
        <a:xfrm>
          <a:off x="15430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79</xdr:row>
      <xdr:rowOff>140806</xdr:rowOff>
    </xdr:from>
    <xdr:ext cx="249299" cy="259045"/>
    <xdr:sp macro="" textlink="">
      <xdr:nvSpPr>
        <xdr:cNvPr id="653" name="テキスト ボックス 652"/>
        <xdr:cNvSpPr txBox="1"/>
      </xdr:nvSpPr>
      <xdr:spPr>
        <a:xfrm>
          <a:off x="15356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79</xdr:row>
      <xdr:rowOff>48079</xdr:rowOff>
    </xdr:from>
    <xdr:to>
      <xdr:col>76</xdr:col>
      <xdr:colOff>165100</xdr:colOff>
      <xdr:row>79</xdr:row>
      <xdr:rowOff>149679</xdr:rowOff>
    </xdr:to>
    <xdr:sp macro="" textlink="">
      <xdr:nvSpPr>
        <xdr:cNvPr id="654" name="楕円 653"/>
        <xdr:cNvSpPr/>
      </xdr:nvSpPr>
      <xdr:spPr>
        <a:xfrm>
          <a:off x="14541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79</xdr:row>
      <xdr:rowOff>140806</xdr:rowOff>
    </xdr:from>
    <xdr:ext cx="249299" cy="259045"/>
    <xdr:sp macro="" textlink="">
      <xdr:nvSpPr>
        <xdr:cNvPr id="655" name="テキスト ボックス 654"/>
        <xdr:cNvSpPr txBox="1"/>
      </xdr:nvSpPr>
      <xdr:spPr>
        <a:xfrm>
          <a:off x="14467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79</xdr:row>
      <xdr:rowOff>48079</xdr:rowOff>
    </xdr:from>
    <xdr:to>
      <xdr:col>72</xdr:col>
      <xdr:colOff>38100</xdr:colOff>
      <xdr:row>79</xdr:row>
      <xdr:rowOff>149679</xdr:rowOff>
    </xdr:to>
    <xdr:sp macro="" textlink="">
      <xdr:nvSpPr>
        <xdr:cNvPr id="656" name="楕円 655"/>
        <xdr:cNvSpPr/>
      </xdr:nvSpPr>
      <xdr:spPr>
        <a:xfrm>
          <a:off x="13652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77</xdr:row>
      <xdr:rowOff>166206</xdr:rowOff>
    </xdr:from>
    <xdr:ext cx="249299" cy="259045"/>
    <xdr:sp macro="" textlink="">
      <xdr:nvSpPr>
        <xdr:cNvPr id="657" name="テキスト ボックス 656"/>
        <xdr:cNvSpPr txBox="1"/>
      </xdr:nvSpPr>
      <xdr:spPr>
        <a:xfrm>
          <a:off x="13578650" y="133678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79</xdr:row>
      <xdr:rowOff>48079</xdr:rowOff>
    </xdr:from>
    <xdr:to>
      <xdr:col>67</xdr:col>
      <xdr:colOff>101600</xdr:colOff>
      <xdr:row>79</xdr:row>
      <xdr:rowOff>149679</xdr:rowOff>
    </xdr:to>
    <xdr:sp macro="" textlink="">
      <xdr:nvSpPr>
        <xdr:cNvPr id="658" name="楕円 657"/>
        <xdr:cNvSpPr/>
      </xdr:nvSpPr>
      <xdr:spPr>
        <a:xfrm>
          <a:off x="12763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79</xdr:row>
      <xdr:rowOff>140806</xdr:rowOff>
    </xdr:from>
    <xdr:ext cx="249299" cy="259045"/>
    <xdr:sp macro="" textlink="">
      <xdr:nvSpPr>
        <xdr:cNvPr id="659" name="テキスト ボックス 658"/>
        <xdr:cNvSpPr txBox="1"/>
      </xdr:nvSpPr>
      <xdr:spPr>
        <a:xfrm>
          <a:off x="12689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macro="" textlink="">
      <xdr:nvSpPr>
        <xdr:cNvPr id="660" name="正方形/長方形 659"/>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85</xdr:row>
      <xdr:rowOff>57150</xdr:rowOff>
    </xdr:from>
    <xdr:to>
      <xdr:col>74</xdr:col>
      <xdr:colOff>0</xdr:colOff>
      <xdr:row>86</xdr:row>
      <xdr:rowOff>139700</xdr:rowOff>
    </xdr:to>
    <xdr:sp macro="" textlink="">
      <xdr:nvSpPr>
        <xdr:cNvPr id="661" name="正方形/長方形 660"/>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macro="" textlink="">
      <xdr:nvSpPr>
        <xdr:cNvPr id="662" name="正方形/長方形 661"/>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macro="" textlink="">
      <xdr:nvSpPr>
        <xdr:cNvPr id="663" name="正方形/長方形 662"/>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macro="" textlink="">
      <xdr:nvSpPr>
        <xdr:cNvPr id="664" name="正方形/長方形 663"/>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42,337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macro="" textlink="">
      <xdr:nvSpPr>
        <xdr:cNvPr id="665" name="正方形/長方形 664"/>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macro="" textlink="">
      <xdr:nvSpPr>
        <xdr:cNvPr id="666" name="正方形/長方形 665"/>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10,062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macro="" textlink="">
      <xdr:nvSpPr>
        <xdr:cNvPr id="667" name="正方形/長方形 666"/>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macro="" textlink="">
      <xdr:nvSpPr>
        <xdr:cNvPr id="668" name="テキスト ボックス 667"/>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69" name="直線コネクタ 668"/>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44450</xdr:rowOff>
    </xdr:from>
    <xdr:to>
      <xdr:col>89</xdr:col>
      <xdr:colOff>177800</xdr:colOff>
      <xdr:row>99</xdr:row>
      <xdr:rowOff>44450</xdr:rowOff>
    </xdr:to>
    <xdr:cxnSp macro="">
      <xdr:nvCxnSpPr>
        <xdr:cNvPr id="670" name="直線コネクタ 669"/>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73677</xdr:rowOff>
    </xdr:from>
    <xdr:ext cx="248786" cy="259045"/>
    <xdr:sp macro="" textlink="">
      <xdr:nvSpPr>
        <xdr:cNvPr id="671" name="テキスト ボックス 670"/>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6350</xdr:rowOff>
    </xdr:from>
    <xdr:to>
      <xdr:col>89</xdr:col>
      <xdr:colOff>177800</xdr:colOff>
      <xdr:row>97</xdr:row>
      <xdr:rowOff>6350</xdr:rowOff>
    </xdr:to>
    <xdr:cxnSp macro="">
      <xdr:nvCxnSpPr>
        <xdr:cNvPr id="672" name="直線コネクタ 671"/>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96</xdr:row>
      <xdr:rowOff>35577</xdr:rowOff>
    </xdr:from>
    <xdr:ext cx="467179" cy="259045"/>
    <xdr:sp macro="" textlink="">
      <xdr:nvSpPr>
        <xdr:cNvPr id="673" name="テキスト ボックス 672"/>
        <xdr:cNvSpPr txBox="1"/>
      </xdr:nvSpPr>
      <xdr:spPr>
        <a:xfrm>
          <a:off x="11978821" y="1649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94</xdr:row>
      <xdr:rowOff>139700</xdr:rowOff>
    </xdr:from>
    <xdr:to>
      <xdr:col>89</xdr:col>
      <xdr:colOff>177800</xdr:colOff>
      <xdr:row>94</xdr:row>
      <xdr:rowOff>139700</xdr:rowOff>
    </xdr:to>
    <xdr:cxnSp macro="">
      <xdr:nvCxnSpPr>
        <xdr:cNvPr id="674" name="直線コネクタ 673"/>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93</xdr:row>
      <xdr:rowOff>168927</xdr:rowOff>
    </xdr:from>
    <xdr:ext cx="467179" cy="259045"/>
    <xdr:sp macro="" textlink="">
      <xdr:nvSpPr>
        <xdr:cNvPr id="675" name="テキスト ボックス 674"/>
        <xdr:cNvSpPr txBox="1"/>
      </xdr:nvSpPr>
      <xdr:spPr>
        <a:xfrm>
          <a:off x="11978821" y="1611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92</xdr:row>
      <xdr:rowOff>101600</xdr:rowOff>
    </xdr:from>
    <xdr:to>
      <xdr:col>89</xdr:col>
      <xdr:colOff>177800</xdr:colOff>
      <xdr:row>92</xdr:row>
      <xdr:rowOff>101600</xdr:rowOff>
    </xdr:to>
    <xdr:cxnSp macro="">
      <xdr:nvCxnSpPr>
        <xdr:cNvPr id="676" name="直線コネクタ 675"/>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91</xdr:row>
      <xdr:rowOff>130827</xdr:rowOff>
    </xdr:from>
    <xdr:ext cx="467179" cy="259045"/>
    <xdr:sp macro="" textlink="">
      <xdr:nvSpPr>
        <xdr:cNvPr id="677" name="テキスト ボックス 676"/>
        <xdr:cNvSpPr txBox="1"/>
      </xdr:nvSpPr>
      <xdr:spPr>
        <a:xfrm>
          <a:off x="11978821" y="1573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63500</xdr:rowOff>
    </xdr:from>
    <xdr:to>
      <xdr:col>89</xdr:col>
      <xdr:colOff>177800</xdr:colOff>
      <xdr:row>90</xdr:row>
      <xdr:rowOff>63500</xdr:rowOff>
    </xdr:to>
    <xdr:cxnSp macro="">
      <xdr:nvCxnSpPr>
        <xdr:cNvPr id="678" name="直線コネクタ 677"/>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89</xdr:row>
      <xdr:rowOff>92727</xdr:rowOff>
    </xdr:from>
    <xdr:ext cx="531299" cy="259045"/>
    <xdr:sp macro="" textlink="">
      <xdr:nvSpPr>
        <xdr:cNvPr id="679" name="テキスト ボックス 678"/>
        <xdr:cNvSpPr txBox="1"/>
      </xdr:nvSpPr>
      <xdr:spPr>
        <a:xfrm>
          <a:off x="11914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80" name="直線コネクタ 679"/>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87</xdr:row>
      <xdr:rowOff>54627</xdr:rowOff>
    </xdr:from>
    <xdr:ext cx="531299" cy="259045"/>
    <xdr:sp macro="" textlink="">
      <xdr:nvSpPr>
        <xdr:cNvPr id="681" name="テキスト ボックス 680"/>
        <xdr:cNvSpPr txBox="1"/>
      </xdr:nvSpPr>
      <xdr:spPr>
        <a:xfrm>
          <a:off x="11914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macro="" textlink="">
      <xdr:nvSpPr>
        <xdr:cNvPr id="682" name="公債費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89</xdr:row>
      <xdr:rowOff>129667</xdr:rowOff>
    </xdr:from>
    <xdr:to>
      <xdr:col>85</xdr:col>
      <xdr:colOff>126364</xdr:colOff>
      <xdr:row>99</xdr:row>
      <xdr:rowOff>14860</xdr:rowOff>
    </xdr:to>
    <xdr:cxnSp macro="">
      <xdr:nvCxnSpPr>
        <xdr:cNvPr id="683" name="直線コネクタ 682"/>
        <xdr:cNvCxnSpPr/>
      </xdr:nvCxnSpPr>
      <xdr:spPr>
        <a:xfrm flipV="1">
          <a:off x="16317595" y="15388717"/>
          <a:ext cx="1269" cy="159969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99</xdr:row>
      <xdr:rowOff>18687</xdr:rowOff>
    </xdr:from>
    <xdr:ext cx="378565" cy="259045"/>
    <xdr:sp macro="" textlink="">
      <xdr:nvSpPr>
        <xdr:cNvPr id="684" name="公債費最小値テキスト"/>
        <xdr:cNvSpPr txBox="1"/>
      </xdr:nvSpPr>
      <xdr:spPr>
        <a:xfrm>
          <a:off x="16370300" y="1699223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99</xdr:row>
      <xdr:rowOff>14860</xdr:rowOff>
    </xdr:from>
    <xdr:to>
      <xdr:col>86</xdr:col>
      <xdr:colOff>25400</xdr:colOff>
      <xdr:row>99</xdr:row>
      <xdr:rowOff>14860</xdr:rowOff>
    </xdr:to>
    <xdr:cxnSp macro="">
      <xdr:nvCxnSpPr>
        <xdr:cNvPr id="685" name="直線コネクタ 684"/>
        <xdr:cNvCxnSpPr/>
      </xdr:nvCxnSpPr>
      <xdr:spPr>
        <a:xfrm>
          <a:off x="16230600" y="1698841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88</xdr:row>
      <xdr:rowOff>76344</xdr:rowOff>
    </xdr:from>
    <xdr:ext cx="534377" cy="259045"/>
    <xdr:sp macro="" textlink="">
      <xdr:nvSpPr>
        <xdr:cNvPr id="686" name="公債費最大値テキスト"/>
        <xdr:cNvSpPr txBox="1"/>
      </xdr:nvSpPr>
      <xdr:spPr>
        <a:xfrm>
          <a:off x="16370300" y="151639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12,829</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89</xdr:row>
      <xdr:rowOff>129667</xdr:rowOff>
    </xdr:from>
    <xdr:to>
      <xdr:col>86</xdr:col>
      <xdr:colOff>25400</xdr:colOff>
      <xdr:row>89</xdr:row>
      <xdr:rowOff>129667</xdr:rowOff>
    </xdr:to>
    <xdr:cxnSp macro="">
      <xdr:nvCxnSpPr>
        <xdr:cNvPr id="687" name="直線コネクタ 686"/>
        <xdr:cNvCxnSpPr/>
      </xdr:nvCxnSpPr>
      <xdr:spPr>
        <a:xfrm>
          <a:off x="16230600" y="153887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94</xdr:row>
      <xdr:rowOff>37212</xdr:rowOff>
    </xdr:from>
    <xdr:to>
      <xdr:col>85</xdr:col>
      <xdr:colOff>127000</xdr:colOff>
      <xdr:row>94</xdr:row>
      <xdr:rowOff>102236</xdr:rowOff>
    </xdr:to>
    <xdr:cxnSp macro="">
      <xdr:nvCxnSpPr>
        <xdr:cNvPr id="688" name="直線コネクタ 687"/>
        <xdr:cNvCxnSpPr/>
      </xdr:nvCxnSpPr>
      <xdr:spPr>
        <a:xfrm>
          <a:off x="15481300" y="16153512"/>
          <a:ext cx="838200" cy="650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94</xdr:row>
      <xdr:rowOff>54754</xdr:rowOff>
    </xdr:from>
    <xdr:ext cx="469744" cy="259045"/>
    <xdr:sp macro="" textlink="">
      <xdr:nvSpPr>
        <xdr:cNvPr id="689" name="公債費平均値テキスト"/>
        <xdr:cNvSpPr txBox="1"/>
      </xdr:nvSpPr>
      <xdr:spPr>
        <a:xfrm>
          <a:off x="16370300" y="16171054"/>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6,099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94</xdr:row>
      <xdr:rowOff>76327</xdr:rowOff>
    </xdr:from>
    <xdr:to>
      <xdr:col>85</xdr:col>
      <xdr:colOff>177800</xdr:colOff>
      <xdr:row>95</xdr:row>
      <xdr:rowOff>6477</xdr:rowOff>
    </xdr:to>
    <xdr:sp macro="" textlink="">
      <xdr:nvSpPr>
        <xdr:cNvPr id="690" name="フローチャート: 判断 689"/>
        <xdr:cNvSpPr/>
      </xdr:nvSpPr>
      <xdr:spPr>
        <a:xfrm>
          <a:off x="16268700" y="161926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93</xdr:row>
      <xdr:rowOff>155067</xdr:rowOff>
    </xdr:from>
    <xdr:to>
      <xdr:col>81</xdr:col>
      <xdr:colOff>50800</xdr:colOff>
      <xdr:row>94</xdr:row>
      <xdr:rowOff>37212</xdr:rowOff>
    </xdr:to>
    <xdr:cxnSp macro="">
      <xdr:nvCxnSpPr>
        <xdr:cNvPr id="691" name="直線コネクタ 690"/>
        <xdr:cNvCxnSpPr/>
      </xdr:nvCxnSpPr>
      <xdr:spPr>
        <a:xfrm>
          <a:off x="14592300" y="16099917"/>
          <a:ext cx="889000" cy="5359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93</xdr:row>
      <xdr:rowOff>98933</xdr:rowOff>
    </xdr:from>
    <xdr:to>
      <xdr:col>81</xdr:col>
      <xdr:colOff>101600</xdr:colOff>
      <xdr:row>94</xdr:row>
      <xdr:rowOff>29083</xdr:rowOff>
    </xdr:to>
    <xdr:sp macro="" textlink="">
      <xdr:nvSpPr>
        <xdr:cNvPr id="692" name="フローチャート: 判断 691"/>
        <xdr:cNvSpPr/>
      </xdr:nvSpPr>
      <xdr:spPr>
        <a:xfrm>
          <a:off x="15430500" y="1604378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92</xdr:row>
      <xdr:rowOff>45610</xdr:rowOff>
    </xdr:from>
    <xdr:ext cx="469744" cy="259045"/>
    <xdr:sp macro="" textlink="">
      <xdr:nvSpPr>
        <xdr:cNvPr id="693" name="テキスト ボックス 692"/>
        <xdr:cNvSpPr txBox="1"/>
      </xdr:nvSpPr>
      <xdr:spPr>
        <a:xfrm>
          <a:off x="15246428" y="1581901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7,271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93</xdr:row>
      <xdr:rowOff>150240</xdr:rowOff>
    </xdr:from>
    <xdr:to>
      <xdr:col>76</xdr:col>
      <xdr:colOff>114300</xdr:colOff>
      <xdr:row>93</xdr:row>
      <xdr:rowOff>155067</xdr:rowOff>
    </xdr:to>
    <xdr:cxnSp macro="">
      <xdr:nvCxnSpPr>
        <xdr:cNvPr id="694" name="直線コネクタ 693"/>
        <xdr:cNvCxnSpPr/>
      </xdr:nvCxnSpPr>
      <xdr:spPr>
        <a:xfrm>
          <a:off x="13703300" y="16095090"/>
          <a:ext cx="889000" cy="482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94</xdr:row>
      <xdr:rowOff>72898</xdr:rowOff>
    </xdr:from>
    <xdr:to>
      <xdr:col>76</xdr:col>
      <xdr:colOff>165100</xdr:colOff>
      <xdr:row>95</xdr:row>
      <xdr:rowOff>3048</xdr:rowOff>
    </xdr:to>
    <xdr:sp macro="" textlink="">
      <xdr:nvSpPr>
        <xdr:cNvPr id="695" name="フローチャート: 判断 694"/>
        <xdr:cNvSpPr/>
      </xdr:nvSpPr>
      <xdr:spPr>
        <a:xfrm>
          <a:off x="14541500" y="161891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94</xdr:row>
      <xdr:rowOff>165625</xdr:rowOff>
    </xdr:from>
    <xdr:ext cx="469744" cy="259045"/>
    <xdr:sp macro="" textlink="">
      <xdr:nvSpPr>
        <xdr:cNvPr id="696" name="テキスト ボックス 695"/>
        <xdr:cNvSpPr txBox="1"/>
      </xdr:nvSpPr>
      <xdr:spPr>
        <a:xfrm>
          <a:off x="14357428" y="162819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93</xdr:row>
      <xdr:rowOff>150240</xdr:rowOff>
    </xdr:from>
    <xdr:to>
      <xdr:col>71</xdr:col>
      <xdr:colOff>177800</xdr:colOff>
      <xdr:row>93</xdr:row>
      <xdr:rowOff>167132</xdr:rowOff>
    </xdr:to>
    <xdr:cxnSp macro="">
      <xdr:nvCxnSpPr>
        <xdr:cNvPr id="697" name="直線コネクタ 696"/>
        <xdr:cNvCxnSpPr/>
      </xdr:nvCxnSpPr>
      <xdr:spPr>
        <a:xfrm flipV="1">
          <a:off x="12814300" y="16095090"/>
          <a:ext cx="889000" cy="168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93</xdr:row>
      <xdr:rowOff>76073</xdr:rowOff>
    </xdr:from>
    <xdr:to>
      <xdr:col>72</xdr:col>
      <xdr:colOff>38100</xdr:colOff>
      <xdr:row>94</xdr:row>
      <xdr:rowOff>6223</xdr:rowOff>
    </xdr:to>
    <xdr:sp macro="" textlink="">
      <xdr:nvSpPr>
        <xdr:cNvPr id="698" name="フローチャート: 判断 697"/>
        <xdr:cNvSpPr/>
      </xdr:nvSpPr>
      <xdr:spPr>
        <a:xfrm>
          <a:off x="13652500" y="160209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92</xdr:row>
      <xdr:rowOff>22750</xdr:rowOff>
    </xdr:from>
    <xdr:ext cx="469744" cy="259045"/>
    <xdr:sp macro="" textlink="">
      <xdr:nvSpPr>
        <xdr:cNvPr id="699" name="テキスト ボックス 698"/>
        <xdr:cNvSpPr txBox="1"/>
      </xdr:nvSpPr>
      <xdr:spPr>
        <a:xfrm>
          <a:off x="13468428" y="1579615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93</xdr:row>
      <xdr:rowOff>58801</xdr:rowOff>
    </xdr:from>
    <xdr:to>
      <xdr:col>67</xdr:col>
      <xdr:colOff>101600</xdr:colOff>
      <xdr:row>93</xdr:row>
      <xdr:rowOff>160401</xdr:rowOff>
    </xdr:to>
    <xdr:sp macro="" textlink="">
      <xdr:nvSpPr>
        <xdr:cNvPr id="700" name="フローチャート: 判断 699"/>
        <xdr:cNvSpPr/>
      </xdr:nvSpPr>
      <xdr:spPr>
        <a:xfrm>
          <a:off x="12763500" y="1600365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92</xdr:row>
      <xdr:rowOff>5478</xdr:rowOff>
    </xdr:from>
    <xdr:ext cx="469744" cy="259045"/>
    <xdr:sp macro="" textlink="">
      <xdr:nvSpPr>
        <xdr:cNvPr id="701" name="テキスト ボックス 700"/>
        <xdr:cNvSpPr txBox="1"/>
      </xdr:nvSpPr>
      <xdr:spPr>
        <a:xfrm>
          <a:off x="12579428" y="1577887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7,587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macro="" textlink="">
      <xdr:nvSpPr>
        <xdr:cNvPr id="702" name="テキスト ボックス 701"/>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macro="" textlink="">
      <xdr:nvSpPr>
        <xdr:cNvPr id="703" name="テキスト ボックス 702"/>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macro="" textlink="">
      <xdr:nvSpPr>
        <xdr:cNvPr id="704" name="テキスト ボックス 703"/>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macro="" textlink="">
      <xdr:nvSpPr>
        <xdr:cNvPr id="705" name="テキスト ボックス 704"/>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macro="" textlink="">
      <xdr:nvSpPr>
        <xdr:cNvPr id="706" name="テキスト ボックス 705"/>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94</xdr:row>
      <xdr:rowOff>51436</xdr:rowOff>
    </xdr:from>
    <xdr:to>
      <xdr:col>85</xdr:col>
      <xdr:colOff>177800</xdr:colOff>
      <xdr:row>94</xdr:row>
      <xdr:rowOff>153036</xdr:rowOff>
    </xdr:to>
    <xdr:sp macro="" textlink="">
      <xdr:nvSpPr>
        <xdr:cNvPr id="707" name="楕円 706"/>
        <xdr:cNvSpPr/>
      </xdr:nvSpPr>
      <xdr:spPr>
        <a:xfrm>
          <a:off x="16268700" y="1616773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93</xdr:row>
      <xdr:rowOff>74313</xdr:rowOff>
    </xdr:from>
    <xdr:ext cx="469744" cy="259045"/>
    <xdr:sp macro="" textlink="">
      <xdr:nvSpPr>
        <xdr:cNvPr id="708" name="公債費該当値テキスト"/>
        <xdr:cNvSpPr txBox="1"/>
      </xdr:nvSpPr>
      <xdr:spPr>
        <a:xfrm>
          <a:off x="16370300" y="1601916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6,295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93</xdr:row>
      <xdr:rowOff>157862</xdr:rowOff>
    </xdr:from>
    <xdr:to>
      <xdr:col>81</xdr:col>
      <xdr:colOff>101600</xdr:colOff>
      <xdr:row>94</xdr:row>
      <xdr:rowOff>88012</xdr:rowOff>
    </xdr:to>
    <xdr:sp macro="" textlink="">
      <xdr:nvSpPr>
        <xdr:cNvPr id="709" name="楕円 708"/>
        <xdr:cNvSpPr/>
      </xdr:nvSpPr>
      <xdr:spPr>
        <a:xfrm>
          <a:off x="15430500" y="161027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94</xdr:row>
      <xdr:rowOff>79139</xdr:rowOff>
    </xdr:from>
    <xdr:ext cx="469744" cy="259045"/>
    <xdr:sp macro="" textlink="">
      <xdr:nvSpPr>
        <xdr:cNvPr id="710" name="テキスト ボックス 709"/>
        <xdr:cNvSpPr txBox="1"/>
      </xdr:nvSpPr>
      <xdr:spPr>
        <a:xfrm>
          <a:off x="15246428" y="161954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6,807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93</xdr:row>
      <xdr:rowOff>104267</xdr:rowOff>
    </xdr:from>
    <xdr:to>
      <xdr:col>76</xdr:col>
      <xdr:colOff>165100</xdr:colOff>
      <xdr:row>94</xdr:row>
      <xdr:rowOff>34417</xdr:rowOff>
    </xdr:to>
    <xdr:sp macro="" textlink="">
      <xdr:nvSpPr>
        <xdr:cNvPr id="711" name="楕円 710"/>
        <xdr:cNvSpPr/>
      </xdr:nvSpPr>
      <xdr:spPr>
        <a:xfrm>
          <a:off x="14541500" y="160491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92</xdr:row>
      <xdr:rowOff>50944</xdr:rowOff>
    </xdr:from>
    <xdr:ext cx="469744" cy="259045"/>
    <xdr:sp macro="" textlink="">
      <xdr:nvSpPr>
        <xdr:cNvPr id="712" name="テキスト ボックス 711"/>
        <xdr:cNvSpPr txBox="1"/>
      </xdr:nvSpPr>
      <xdr:spPr>
        <a:xfrm>
          <a:off x="14357428" y="158243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93</xdr:row>
      <xdr:rowOff>99440</xdr:rowOff>
    </xdr:from>
    <xdr:to>
      <xdr:col>72</xdr:col>
      <xdr:colOff>38100</xdr:colOff>
      <xdr:row>94</xdr:row>
      <xdr:rowOff>29590</xdr:rowOff>
    </xdr:to>
    <xdr:sp macro="" textlink="">
      <xdr:nvSpPr>
        <xdr:cNvPr id="713" name="楕円 712"/>
        <xdr:cNvSpPr/>
      </xdr:nvSpPr>
      <xdr:spPr>
        <a:xfrm>
          <a:off x="13652500" y="160442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94</xdr:row>
      <xdr:rowOff>20717</xdr:rowOff>
    </xdr:from>
    <xdr:ext cx="469744" cy="259045"/>
    <xdr:sp macro="" textlink="">
      <xdr:nvSpPr>
        <xdr:cNvPr id="714" name="テキスト ボックス 713"/>
        <xdr:cNvSpPr txBox="1"/>
      </xdr:nvSpPr>
      <xdr:spPr>
        <a:xfrm>
          <a:off x="13468428" y="1613701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93</xdr:row>
      <xdr:rowOff>116332</xdr:rowOff>
    </xdr:from>
    <xdr:to>
      <xdr:col>67</xdr:col>
      <xdr:colOff>101600</xdr:colOff>
      <xdr:row>94</xdr:row>
      <xdr:rowOff>46482</xdr:rowOff>
    </xdr:to>
    <xdr:sp macro="" textlink="">
      <xdr:nvSpPr>
        <xdr:cNvPr id="715" name="楕円 714"/>
        <xdr:cNvSpPr/>
      </xdr:nvSpPr>
      <xdr:spPr>
        <a:xfrm>
          <a:off x="12763500" y="160611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94</xdr:row>
      <xdr:rowOff>37609</xdr:rowOff>
    </xdr:from>
    <xdr:ext cx="469744" cy="259045"/>
    <xdr:sp macro="" textlink="">
      <xdr:nvSpPr>
        <xdr:cNvPr id="716" name="テキスト ボックス 715"/>
        <xdr:cNvSpPr txBox="1"/>
      </xdr:nvSpPr>
      <xdr:spPr>
        <a:xfrm>
          <a:off x="12579428" y="161539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7,134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macro="" textlink="">
      <xdr:nvSpPr>
        <xdr:cNvPr id="717" name="正方形/長方形 716"/>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諸支出金</a:t>
          </a:r>
        </a:p>
      </xdr:txBody>
    </xdr:sp>
    <xdr:clientData/>
  </xdr:twoCellAnchor>
  <xdr:twoCellAnchor>
    <xdr:from>
      <xdr:col>96</xdr:col>
      <xdr:colOff>127000</xdr:colOff>
      <xdr:row>25</xdr:row>
      <xdr:rowOff>57150</xdr:rowOff>
    </xdr:from>
    <xdr:to>
      <xdr:col>104</xdr:col>
      <xdr:colOff>127000</xdr:colOff>
      <xdr:row>26</xdr:row>
      <xdr:rowOff>139700</xdr:rowOff>
    </xdr:to>
    <xdr:sp macro="" textlink="">
      <xdr:nvSpPr>
        <xdr:cNvPr id="718" name="正方形/長方形 717"/>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macro="" textlink="">
      <xdr:nvSpPr>
        <xdr:cNvPr id="719" name="正方形/長方形 718"/>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macro="" textlink="">
      <xdr:nvSpPr>
        <xdr:cNvPr id="720" name="正方形/長方形 719"/>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macro="" textlink="">
      <xdr:nvSpPr>
        <xdr:cNvPr id="721" name="正方形/長方形 720"/>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813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macro="" textlink="">
      <xdr:nvSpPr>
        <xdr:cNvPr id="722" name="正方形/長方形 721"/>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macro="" textlink="">
      <xdr:nvSpPr>
        <xdr:cNvPr id="723" name="正方形/長方形 722"/>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macro="" textlink="">
      <xdr:nvSpPr>
        <xdr:cNvPr id="724" name="正方形/長方形 723"/>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macro="" textlink="">
      <xdr:nvSpPr>
        <xdr:cNvPr id="725" name="テキスト ボックス 724"/>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26" name="直線コネクタ 725"/>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38</xdr:row>
      <xdr:rowOff>139700</xdr:rowOff>
    </xdr:from>
    <xdr:to>
      <xdr:col>120</xdr:col>
      <xdr:colOff>114300</xdr:colOff>
      <xdr:row>38</xdr:row>
      <xdr:rowOff>139700</xdr:rowOff>
    </xdr:to>
    <xdr:cxnSp macro="">
      <xdr:nvCxnSpPr>
        <xdr:cNvPr id="727" name="直線コネクタ 726"/>
        <xdr:cNvCxnSpPr/>
      </xdr:nvCxnSpPr>
      <xdr:spPr>
        <a:xfrm>
          <a:off x="18288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37</xdr:row>
      <xdr:rowOff>168927</xdr:rowOff>
    </xdr:from>
    <xdr:ext cx="248786" cy="259045"/>
    <xdr:sp macro="" textlink="">
      <xdr:nvSpPr>
        <xdr:cNvPr id="728" name="テキスト ボックス 727"/>
        <xdr:cNvSpPr txBox="1"/>
      </xdr:nvSpPr>
      <xdr:spPr>
        <a:xfrm>
          <a:off x="18039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36</xdr:row>
      <xdr:rowOff>25400</xdr:rowOff>
    </xdr:from>
    <xdr:to>
      <xdr:col>120</xdr:col>
      <xdr:colOff>114300</xdr:colOff>
      <xdr:row>36</xdr:row>
      <xdr:rowOff>25400</xdr:rowOff>
    </xdr:to>
    <xdr:cxnSp macro="">
      <xdr:nvCxnSpPr>
        <xdr:cNvPr id="729" name="直線コネクタ 728"/>
        <xdr:cNvCxnSpPr/>
      </xdr:nvCxnSpPr>
      <xdr:spPr>
        <a:xfrm>
          <a:off x="18288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35</xdr:row>
      <xdr:rowOff>54627</xdr:rowOff>
    </xdr:from>
    <xdr:ext cx="377026" cy="259045"/>
    <xdr:sp macro="" textlink="">
      <xdr:nvSpPr>
        <xdr:cNvPr id="730" name="テキスト ボックス 729"/>
        <xdr:cNvSpPr txBox="1"/>
      </xdr:nvSpPr>
      <xdr:spPr>
        <a:xfrm>
          <a:off x="17910974" y="6055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33</xdr:row>
      <xdr:rowOff>82550</xdr:rowOff>
    </xdr:from>
    <xdr:to>
      <xdr:col>120</xdr:col>
      <xdr:colOff>114300</xdr:colOff>
      <xdr:row>33</xdr:row>
      <xdr:rowOff>82550</xdr:rowOff>
    </xdr:to>
    <xdr:cxnSp macro="">
      <xdr:nvCxnSpPr>
        <xdr:cNvPr id="731" name="直線コネクタ 730"/>
        <xdr:cNvCxnSpPr/>
      </xdr:nvCxnSpPr>
      <xdr:spPr>
        <a:xfrm>
          <a:off x="18288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32</xdr:row>
      <xdr:rowOff>111777</xdr:rowOff>
    </xdr:from>
    <xdr:ext cx="377026" cy="259045"/>
    <xdr:sp macro="" textlink="">
      <xdr:nvSpPr>
        <xdr:cNvPr id="732" name="テキスト ボックス 731"/>
        <xdr:cNvSpPr txBox="1"/>
      </xdr:nvSpPr>
      <xdr:spPr>
        <a:xfrm>
          <a:off x="17910974" y="55981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30</xdr:row>
      <xdr:rowOff>139700</xdr:rowOff>
    </xdr:from>
    <xdr:to>
      <xdr:col>120</xdr:col>
      <xdr:colOff>114300</xdr:colOff>
      <xdr:row>30</xdr:row>
      <xdr:rowOff>139700</xdr:rowOff>
    </xdr:to>
    <xdr:cxnSp macro="">
      <xdr:nvCxnSpPr>
        <xdr:cNvPr id="733" name="直線コネクタ 732"/>
        <xdr:cNvCxnSpPr/>
      </xdr:nvCxnSpPr>
      <xdr:spPr>
        <a:xfrm>
          <a:off x="18288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29</xdr:row>
      <xdr:rowOff>168927</xdr:rowOff>
    </xdr:from>
    <xdr:ext cx="377026" cy="259045"/>
    <xdr:sp macro="" textlink="">
      <xdr:nvSpPr>
        <xdr:cNvPr id="734" name="テキスト ボックス 733"/>
        <xdr:cNvSpPr txBox="1"/>
      </xdr:nvSpPr>
      <xdr:spPr>
        <a:xfrm>
          <a:off x="17910974" y="51409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35" name="直線コネクタ 734"/>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27</xdr:row>
      <xdr:rowOff>54627</xdr:rowOff>
    </xdr:from>
    <xdr:ext cx="377026" cy="259045"/>
    <xdr:sp macro="" textlink="">
      <xdr:nvSpPr>
        <xdr:cNvPr id="736" name="テキスト ボックス 735"/>
        <xdr:cNvSpPr txBox="1"/>
      </xdr:nvSpPr>
      <xdr:spPr>
        <a:xfrm>
          <a:off x="17910974" y="468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macro="" textlink="">
      <xdr:nvSpPr>
        <xdr:cNvPr id="737" name="諸支出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38</xdr:row>
      <xdr:rowOff>139700</xdr:rowOff>
    </xdr:from>
    <xdr:to>
      <xdr:col>116</xdr:col>
      <xdr:colOff>62864</xdr:colOff>
      <xdr:row>38</xdr:row>
      <xdr:rowOff>139700</xdr:rowOff>
    </xdr:to>
    <xdr:cxnSp macro="">
      <xdr:nvCxnSpPr>
        <xdr:cNvPr id="738" name="直線コネクタ 737"/>
        <xdr:cNvCxnSpPr/>
      </xdr:nvCxnSpPr>
      <xdr:spPr>
        <a:xfrm>
          <a:off x="22159595" y="66548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39</xdr:row>
      <xdr:rowOff>10177</xdr:rowOff>
    </xdr:from>
    <xdr:ext cx="249299" cy="259045"/>
    <xdr:sp macro="" textlink="">
      <xdr:nvSpPr>
        <xdr:cNvPr id="739" name="諸支出金最小値テキスト"/>
        <xdr:cNvSpPr txBox="1"/>
      </xdr:nvSpPr>
      <xdr:spPr>
        <a:xfrm>
          <a:off x="2221230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38</xdr:row>
      <xdr:rowOff>139700</xdr:rowOff>
    </xdr:from>
    <xdr:to>
      <xdr:col>116</xdr:col>
      <xdr:colOff>152400</xdr:colOff>
      <xdr:row>38</xdr:row>
      <xdr:rowOff>139700</xdr:rowOff>
    </xdr:to>
    <xdr:cxnSp macro="">
      <xdr:nvCxnSpPr>
        <xdr:cNvPr id="740" name="直線コネクタ 739"/>
        <xdr:cNvCxnSpPr/>
      </xdr:nvCxnSpPr>
      <xdr:spPr>
        <a:xfrm>
          <a:off x="22072600" y="6654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37</xdr:row>
      <xdr:rowOff>10177</xdr:rowOff>
    </xdr:from>
    <xdr:ext cx="249299" cy="259045"/>
    <xdr:sp macro="" textlink="">
      <xdr:nvSpPr>
        <xdr:cNvPr id="741" name="諸支出金最大値テキスト"/>
        <xdr:cNvSpPr txBox="1"/>
      </xdr:nvSpPr>
      <xdr:spPr>
        <a:xfrm>
          <a:off x="22212300" y="6353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0</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38</xdr:row>
      <xdr:rowOff>139700</xdr:rowOff>
    </xdr:from>
    <xdr:to>
      <xdr:col>116</xdr:col>
      <xdr:colOff>152400</xdr:colOff>
      <xdr:row>38</xdr:row>
      <xdr:rowOff>139700</xdr:rowOff>
    </xdr:to>
    <xdr:cxnSp macro="">
      <xdr:nvCxnSpPr>
        <xdr:cNvPr id="742" name="直線コネクタ 741"/>
        <xdr:cNvCxnSpPr/>
      </xdr:nvCxnSpPr>
      <xdr:spPr>
        <a:xfrm>
          <a:off x="22072600" y="6654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38</xdr:row>
      <xdr:rowOff>139700</xdr:rowOff>
    </xdr:from>
    <xdr:to>
      <xdr:col>116</xdr:col>
      <xdr:colOff>63500</xdr:colOff>
      <xdr:row>38</xdr:row>
      <xdr:rowOff>139700</xdr:rowOff>
    </xdr:to>
    <xdr:cxnSp macro="">
      <xdr:nvCxnSpPr>
        <xdr:cNvPr id="743" name="直線コネクタ 742"/>
        <xdr:cNvCxnSpPr/>
      </xdr:nvCxnSpPr>
      <xdr:spPr>
        <a:xfrm>
          <a:off x="21323300" y="66548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38</xdr:row>
      <xdr:rowOff>67327</xdr:rowOff>
    </xdr:from>
    <xdr:ext cx="249299" cy="259045"/>
    <xdr:sp macro="" textlink="">
      <xdr:nvSpPr>
        <xdr:cNvPr id="744" name="諸支出金平均値テキスト"/>
        <xdr:cNvSpPr txBox="1"/>
      </xdr:nvSpPr>
      <xdr:spPr>
        <a:xfrm>
          <a:off x="22212300" y="65824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88900</xdr:rowOff>
    </xdr:from>
    <xdr:to>
      <xdr:col>116</xdr:col>
      <xdr:colOff>114300</xdr:colOff>
      <xdr:row>39</xdr:row>
      <xdr:rowOff>19050</xdr:rowOff>
    </xdr:to>
    <xdr:sp macro="" textlink="">
      <xdr:nvSpPr>
        <xdr:cNvPr id="745" name="フローチャート: 判断 744"/>
        <xdr:cNvSpPr/>
      </xdr:nvSpPr>
      <xdr:spPr>
        <a:xfrm>
          <a:off x="22110700" y="6604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38</xdr:row>
      <xdr:rowOff>139700</xdr:rowOff>
    </xdr:from>
    <xdr:to>
      <xdr:col>111</xdr:col>
      <xdr:colOff>177800</xdr:colOff>
      <xdr:row>38</xdr:row>
      <xdr:rowOff>139700</xdr:rowOff>
    </xdr:to>
    <xdr:cxnSp macro="">
      <xdr:nvCxnSpPr>
        <xdr:cNvPr id="746" name="直線コネクタ 745"/>
        <xdr:cNvCxnSpPr/>
      </xdr:nvCxnSpPr>
      <xdr:spPr>
        <a:xfrm>
          <a:off x="20434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37</xdr:row>
      <xdr:rowOff>164338</xdr:rowOff>
    </xdr:from>
    <xdr:to>
      <xdr:col>112</xdr:col>
      <xdr:colOff>38100</xdr:colOff>
      <xdr:row>38</xdr:row>
      <xdr:rowOff>94488</xdr:rowOff>
    </xdr:to>
    <xdr:sp macro="" textlink="">
      <xdr:nvSpPr>
        <xdr:cNvPr id="747" name="フローチャート: 判断 746"/>
        <xdr:cNvSpPr/>
      </xdr:nvSpPr>
      <xdr:spPr>
        <a:xfrm>
          <a:off x="21272500" y="65079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20833</xdr:colOff>
      <xdr:row>36</xdr:row>
      <xdr:rowOff>111015</xdr:rowOff>
    </xdr:from>
    <xdr:ext cx="313932" cy="259045"/>
    <xdr:sp macro="" textlink="">
      <xdr:nvSpPr>
        <xdr:cNvPr id="748" name="テキスト ボックス 747"/>
        <xdr:cNvSpPr txBox="1"/>
      </xdr:nvSpPr>
      <xdr:spPr>
        <a:xfrm>
          <a:off x="21166333" y="6283215"/>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38</xdr:row>
      <xdr:rowOff>139700</xdr:rowOff>
    </xdr:from>
    <xdr:to>
      <xdr:col>107</xdr:col>
      <xdr:colOff>50800</xdr:colOff>
      <xdr:row>38</xdr:row>
      <xdr:rowOff>139700</xdr:rowOff>
    </xdr:to>
    <xdr:cxnSp macro="">
      <xdr:nvCxnSpPr>
        <xdr:cNvPr id="749" name="直線コネクタ 748"/>
        <xdr:cNvCxnSpPr/>
      </xdr:nvCxnSpPr>
      <xdr:spPr>
        <a:xfrm>
          <a:off x="19545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36</xdr:row>
      <xdr:rowOff>139192</xdr:rowOff>
    </xdr:from>
    <xdr:to>
      <xdr:col>107</xdr:col>
      <xdr:colOff>101600</xdr:colOff>
      <xdr:row>37</xdr:row>
      <xdr:rowOff>69342</xdr:rowOff>
    </xdr:to>
    <xdr:sp macro="" textlink="">
      <xdr:nvSpPr>
        <xdr:cNvPr id="750" name="フローチャート: 判断 749"/>
        <xdr:cNvSpPr/>
      </xdr:nvSpPr>
      <xdr:spPr>
        <a:xfrm>
          <a:off x="20383500" y="63113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84333</xdr:colOff>
      <xdr:row>35</xdr:row>
      <xdr:rowOff>85869</xdr:rowOff>
    </xdr:from>
    <xdr:ext cx="313932" cy="259045"/>
    <xdr:sp macro="" textlink="">
      <xdr:nvSpPr>
        <xdr:cNvPr id="751" name="テキスト ボックス 750"/>
        <xdr:cNvSpPr txBox="1"/>
      </xdr:nvSpPr>
      <xdr:spPr>
        <a:xfrm>
          <a:off x="20277333" y="608661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38</xdr:row>
      <xdr:rowOff>139700</xdr:rowOff>
    </xdr:from>
    <xdr:to>
      <xdr:col>102</xdr:col>
      <xdr:colOff>114300</xdr:colOff>
      <xdr:row>38</xdr:row>
      <xdr:rowOff>139700</xdr:rowOff>
    </xdr:to>
    <xdr:cxnSp macro="">
      <xdr:nvCxnSpPr>
        <xdr:cNvPr id="752" name="直線コネクタ 751"/>
        <xdr:cNvCxnSpPr/>
      </xdr:nvCxnSpPr>
      <xdr:spPr>
        <a:xfrm>
          <a:off x="18656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31</xdr:row>
      <xdr:rowOff>13462</xdr:rowOff>
    </xdr:from>
    <xdr:to>
      <xdr:col>102</xdr:col>
      <xdr:colOff>165100</xdr:colOff>
      <xdr:row>31</xdr:row>
      <xdr:rowOff>115062</xdr:rowOff>
    </xdr:to>
    <xdr:sp macro="" textlink="">
      <xdr:nvSpPr>
        <xdr:cNvPr id="753" name="フローチャート: 判断 752"/>
        <xdr:cNvSpPr/>
      </xdr:nvSpPr>
      <xdr:spPr>
        <a:xfrm>
          <a:off x="19494500" y="53284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115517</xdr:colOff>
      <xdr:row>29</xdr:row>
      <xdr:rowOff>131589</xdr:rowOff>
    </xdr:from>
    <xdr:ext cx="378565" cy="259045"/>
    <xdr:sp macro="" textlink="">
      <xdr:nvSpPr>
        <xdr:cNvPr id="754" name="テキスト ボックス 753"/>
        <xdr:cNvSpPr txBox="1"/>
      </xdr:nvSpPr>
      <xdr:spPr>
        <a:xfrm>
          <a:off x="19356017" y="510363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36</xdr:row>
      <xdr:rowOff>98044</xdr:rowOff>
    </xdr:from>
    <xdr:to>
      <xdr:col>98</xdr:col>
      <xdr:colOff>38100</xdr:colOff>
      <xdr:row>37</xdr:row>
      <xdr:rowOff>28194</xdr:rowOff>
    </xdr:to>
    <xdr:sp macro="" textlink="">
      <xdr:nvSpPr>
        <xdr:cNvPr id="755" name="フローチャート: 判断 754"/>
        <xdr:cNvSpPr/>
      </xdr:nvSpPr>
      <xdr:spPr>
        <a:xfrm>
          <a:off x="18605500" y="62702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20833</xdr:colOff>
      <xdr:row>35</xdr:row>
      <xdr:rowOff>44721</xdr:rowOff>
    </xdr:from>
    <xdr:ext cx="313932" cy="259045"/>
    <xdr:sp macro="" textlink="">
      <xdr:nvSpPr>
        <xdr:cNvPr id="756" name="テキスト ボックス 755"/>
        <xdr:cNvSpPr txBox="1"/>
      </xdr:nvSpPr>
      <xdr:spPr>
        <a:xfrm>
          <a:off x="18499333" y="6045471"/>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macro="" textlink="">
      <xdr:nvSpPr>
        <xdr:cNvPr id="757" name="テキスト ボックス 756"/>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macro="" textlink="">
      <xdr:nvSpPr>
        <xdr:cNvPr id="758" name="テキスト ボックス 757"/>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macro="" textlink="">
      <xdr:nvSpPr>
        <xdr:cNvPr id="759" name="テキスト ボックス 758"/>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macro="" textlink="">
      <xdr:nvSpPr>
        <xdr:cNvPr id="760" name="テキスト ボックス 759"/>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macro="" textlink="">
      <xdr:nvSpPr>
        <xdr:cNvPr id="761" name="テキスト ボックス 760"/>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88900</xdr:rowOff>
    </xdr:from>
    <xdr:to>
      <xdr:col>116</xdr:col>
      <xdr:colOff>114300</xdr:colOff>
      <xdr:row>39</xdr:row>
      <xdr:rowOff>19050</xdr:rowOff>
    </xdr:to>
    <xdr:sp macro="" textlink="">
      <xdr:nvSpPr>
        <xdr:cNvPr id="762" name="楕円 761"/>
        <xdr:cNvSpPr/>
      </xdr:nvSpPr>
      <xdr:spPr>
        <a:xfrm>
          <a:off x="221107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37</xdr:row>
      <xdr:rowOff>124477</xdr:rowOff>
    </xdr:from>
    <xdr:ext cx="249299" cy="259045"/>
    <xdr:sp macro="" textlink="">
      <xdr:nvSpPr>
        <xdr:cNvPr id="763" name="諸支出金該当値テキスト"/>
        <xdr:cNvSpPr txBox="1"/>
      </xdr:nvSpPr>
      <xdr:spPr>
        <a:xfrm>
          <a:off x="22212300" y="6468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38</xdr:row>
      <xdr:rowOff>88900</xdr:rowOff>
    </xdr:from>
    <xdr:to>
      <xdr:col>112</xdr:col>
      <xdr:colOff>38100</xdr:colOff>
      <xdr:row>39</xdr:row>
      <xdr:rowOff>19050</xdr:rowOff>
    </xdr:to>
    <xdr:sp macro="" textlink="">
      <xdr:nvSpPr>
        <xdr:cNvPr id="764" name="楕円 763"/>
        <xdr:cNvSpPr/>
      </xdr:nvSpPr>
      <xdr:spPr>
        <a:xfrm>
          <a:off x="21272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39</xdr:row>
      <xdr:rowOff>10177</xdr:rowOff>
    </xdr:from>
    <xdr:ext cx="249299" cy="259045"/>
    <xdr:sp macro="" textlink="">
      <xdr:nvSpPr>
        <xdr:cNvPr id="765" name="テキスト ボックス 764"/>
        <xdr:cNvSpPr txBox="1"/>
      </xdr:nvSpPr>
      <xdr:spPr>
        <a:xfrm>
          <a:off x="21198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38</xdr:row>
      <xdr:rowOff>88900</xdr:rowOff>
    </xdr:from>
    <xdr:to>
      <xdr:col>107</xdr:col>
      <xdr:colOff>101600</xdr:colOff>
      <xdr:row>39</xdr:row>
      <xdr:rowOff>19050</xdr:rowOff>
    </xdr:to>
    <xdr:sp macro="" textlink="">
      <xdr:nvSpPr>
        <xdr:cNvPr id="766" name="楕円 765"/>
        <xdr:cNvSpPr/>
      </xdr:nvSpPr>
      <xdr:spPr>
        <a:xfrm>
          <a:off x="20383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39</xdr:row>
      <xdr:rowOff>10177</xdr:rowOff>
    </xdr:from>
    <xdr:ext cx="249299" cy="259045"/>
    <xdr:sp macro="" textlink="">
      <xdr:nvSpPr>
        <xdr:cNvPr id="767" name="テキスト ボックス 766"/>
        <xdr:cNvSpPr txBox="1"/>
      </xdr:nvSpPr>
      <xdr:spPr>
        <a:xfrm>
          <a:off x="20309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38</xdr:row>
      <xdr:rowOff>88900</xdr:rowOff>
    </xdr:from>
    <xdr:to>
      <xdr:col>102</xdr:col>
      <xdr:colOff>165100</xdr:colOff>
      <xdr:row>39</xdr:row>
      <xdr:rowOff>19050</xdr:rowOff>
    </xdr:to>
    <xdr:sp macro="" textlink="">
      <xdr:nvSpPr>
        <xdr:cNvPr id="768" name="楕円 767"/>
        <xdr:cNvSpPr/>
      </xdr:nvSpPr>
      <xdr:spPr>
        <a:xfrm>
          <a:off x="19494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39</xdr:row>
      <xdr:rowOff>10177</xdr:rowOff>
    </xdr:from>
    <xdr:ext cx="249299" cy="259045"/>
    <xdr:sp macro="" textlink="">
      <xdr:nvSpPr>
        <xdr:cNvPr id="769" name="テキスト ボックス 768"/>
        <xdr:cNvSpPr txBox="1"/>
      </xdr:nvSpPr>
      <xdr:spPr>
        <a:xfrm>
          <a:off x="19420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88900</xdr:rowOff>
    </xdr:from>
    <xdr:to>
      <xdr:col>98</xdr:col>
      <xdr:colOff>38100</xdr:colOff>
      <xdr:row>39</xdr:row>
      <xdr:rowOff>19050</xdr:rowOff>
    </xdr:to>
    <xdr:sp macro="" textlink="">
      <xdr:nvSpPr>
        <xdr:cNvPr id="770" name="楕円 769"/>
        <xdr:cNvSpPr/>
      </xdr:nvSpPr>
      <xdr:spPr>
        <a:xfrm>
          <a:off x="18605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39</xdr:row>
      <xdr:rowOff>10177</xdr:rowOff>
    </xdr:from>
    <xdr:ext cx="249299" cy="259045"/>
    <xdr:sp macro="" textlink="">
      <xdr:nvSpPr>
        <xdr:cNvPr id="771" name="テキスト ボックス 770"/>
        <xdr:cNvSpPr txBox="1"/>
      </xdr:nvSpPr>
      <xdr:spPr>
        <a:xfrm>
          <a:off x="18531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macro="" textlink="">
      <xdr:nvSpPr>
        <xdr:cNvPr id="772" name="正方形/長方形 771"/>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45</xdr:row>
      <xdr:rowOff>57150</xdr:rowOff>
    </xdr:from>
    <xdr:to>
      <xdr:col>104</xdr:col>
      <xdr:colOff>127000</xdr:colOff>
      <xdr:row>46</xdr:row>
      <xdr:rowOff>139700</xdr:rowOff>
    </xdr:to>
    <xdr:sp macro="" textlink="">
      <xdr:nvSpPr>
        <xdr:cNvPr id="773" name="正方形/長方形 772"/>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macro="" textlink="">
      <xdr:nvSpPr>
        <xdr:cNvPr id="774" name="正方形/長方形 773"/>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macro="" textlink="">
      <xdr:nvSpPr>
        <xdr:cNvPr id="775" name="正方形/長方形 774"/>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macro="" textlink="">
      <xdr:nvSpPr>
        <xdr:cNvPr id="776" name="正方形/長方形 775"/>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macro="" textlink="">
      <xdr:nvSpPr>
        <xdr:cNvPr id="777" name="正方形/長方形 776"/>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macro="" textlink="">
      <xdr:nvSpPr>
        <xdr:cNvPr id="778" name="正方形/長方形 777"/>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macro="" textlink="">
      <xdr:nvSpPr>
        <xdr:cNvPr id="779" name="正方形/長方形 778"/>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macro="" textlink="">
      <xdr:nvSpPr>
        <xdr:cNvPr id="780" name="テキスト ボックス 779"/>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81" name="直線コネクタ 780"/>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54</xdr:row>
      <xdr:rowOff>139700</xdr:rowOff>
    </xdr:from>
    <xdr:to>
      <xdr:col>120</xdr:col>
      <xdr:colOff>114300</xdr:colOff>
      <xdr:row>54</xdr:row>
      <xdr:rowOff>139700</xdr:rowOff>
    </xdr:to>
    <xdr:cxnSp macro="">
      <xdr:nvCxnSpPr>
        <xdr:cNvPr id="782" name="直線コネクタ 781"/>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53</xdr:row>
      <xdr:rowOff>168927</xdr:rowOff>
    </xdr:from>
    <xdr:ext cx="248786" cy="259045"/>
    <xdr:sp macro="" textlink="">
      <xdr:nvSpPr>
        <xdr:cNvPr id="783" name="テキスト ボックス 782"/>
        <xdr:cNvSpPr txBox="1"/>
      </xdr:nvSpPr>
      <xdr:spPr>
        <a:xfrm>
          <a:off x="18039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784" name="直線コネクタ 783"/>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47</xdr:row>
      <xdr:rowOff>54627</xdr:rowOff>
    </xdr:from>
    <xdr:ext cx="248786" cy="259045"/>
    <xdr:sp macro="" textlink="">
      <xdr:nvSpPr>
        <xdr:cNvPr id="785" name="テキスト ボックス 784"/>
        <xdr:cNvSpPr txBox="1"/>
      </xdr:nvSpPr>
      <xdr:spPr>
        <a:xfrm>
          <a:off x="18039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macro="" textlink="">
      <xdr:nvSpPr>
        <xdr:cNvPr id="786" name="前年度繰上充用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54</xdr:row>
      <xdr:rowOff>139700</xdr:rowOff>
    </xdr:from>
    <xdr:to>
      <xdr:col>116</xdr:col>
      <xdr:colOff>62864</xdr:colOff>
      <xdr:row>54</xdr:row>
      <xdr:rowOff>139700</xdr:rowOff>
    </xdr:to>
    <xdr:cxnSp macro="">
      <xdr:nvCxnSpPr>
        <xdr:cNvPr id="787" name="直線コネクタ 786"/>
        <xdr:cNvCxnSpPr/>
      </xdr:nvCxnSpPr>
      <xdr:spPr>
        <a:xfrm>
          <a:off x="22159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55</xdr:row>
      <xdr:rowOff>10177</xdr:rowOff>
    </xdr:from>
    <xdr:ext cx="249299" cy="259045"/>
    <xdr:sp macro="" textlink="">
      <xdr:nvSpPr>
        <xdr:cNvPr id="788" name="前年度繰上充用金最小値テキスト"/>
        <xdr:cNvSpPr txBox="1"/>
      </xdr:nvSpPr>
      <xdr:spPr>
        <a:xfrm>
          <a:off x="22212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789" name="直線コネクタ 788"/>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53</xdr:row>
      <xdr:rowOff>10177</xdr:rowOff>
    </xdr:from>
    <xdr:ext cx="249299" cy="259045"/>
    <xdr:sp macro="" textlink="">
      <xdr:nvSpPr>
        <xdr:cNvPr id="790" name="前年度繰上充用金最大値テキスト"/>
        <xdr:cNvSpPr txBox="1"/>
      </xdr:nvSpPr>
      <xdr:spPr>
        <a:xfrm>
          <a:off x="22212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0</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791" name="直線コネクタ 790"/>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54</xdr:row>
      <xdr:rowOff>139700</xdr:rowOff>
    </xdr:from>
    <xdr:to>
      <xdr:col>116</xdr:col>
      <xdr:colOff>63500</xdr:colOff>
      <xdr:row>54</xdr:row>
      <xdr:rowOff>139700</xdr:rowOff>
    </xdr:to>
    <xdr:cxnSp macro="">
      <xdr:nvCxnSpPr>
        <xdr:cNvPr id="792" name="直線コネクタ 791"/>
        <xdr:cNvCxnSpPr/>
      </xdr:nvCxnSpPr>
      <xdr:spPr>
        <a:xfrm>
          <a:off x="21323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54</xdr:row>
      <xdr:rowOff>67327</xdr:rowOff>
    </xdr:from>
    <xdr:ext cx="249299" cy="259045"/>
    <xdr:sp macro="" textlink="">
      <xdr:nvSpPr>
        <xdr:cNvPr id="793" name="前年度繰上充用金平均値テキスト"/>
        <xdr:cNvSpPr txBox="1"/>
      </xdr:nvSpPr>
      <xdr:spPr>
        <a:xfrm>
          <a:off x="22212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macro="" textlink="">
      <xdr:nvSpPr>
        <xdr:cNvPr id="794" name="フローチャート: 判断 793"/>
        <xdr:cNvSpPr/>
      </xdr:nvSpPr>
      <xdr:spPr>
        <a:xfrm>
          <a:off x="22110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54</xdr:row>
      <xdr:rowOff>139700</xdr:rowOff>
    </xdr:from>
    <xdr:to>
      <xdr:col>111</xdr:col>
      <xdr:colOff>177800</xdr:colOff>
      <xdr:row>54</xdr:row>
      <xdr:rowOff>139700</xdr:rowOff>
    </xdr:to>
    <xdr:cxnSp macro="">
      <xdr:nvCxnSpPr>
        <xdr:cNvPr id="795" name="直線コネクタ 794"/>
        <xdr:cNvCxnSpPr/>
      </xdr:nvCxnSpPr>
      <xdr:spPr>
        <a:xfrm>
          <a:off x="2043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54</xdr:row>
      <xdr:rowOff>88900</xdr:rowOff>
    </xdr:from>
    <xdr:to>
      <xdr:col>112</xdr:col>
      <xdr:colOff>38100</xdr:colOff>
      <xdr:row>55</xdr:row>
      <xdr:rowOff>19050</xdr:rowOff>
    </xdr:to>
    <xdr:sp macro="" textlink="">
      <xdr:nvSpPr>
        <xdr:cNvPr id="796" name="フローチャート: 判断 795"/>
        <xdr:cNvSpPr/>
      </xdr:nvSpPr>
      <xdr:spPr>
        <a:xfrm>
          <a:off x="2127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55</xdr:row>
      <xdr:rowOff>10177</xdr:rowOff>
    </xdr:from>
    <xdr:ext cx="249299" cy="259045"/>
    <xdr:sp macro="" textlink="">
      <xdr:nvSpPr>
        <xdr:cNvPr id="797" name="テキスト ボックス 796"/>
        <xdr:cNvSpPr txBox="1"/>
      </xdr:nvSpPr>
      <xdr:spPr>
        <a:xfrm>
          <a:off x="2119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54</xdr:row>
      <xdr:rowOff>139700</xdr:rowOff>
    </xdr:from>
    <xdr:to>
      <xdr:col>107</xdr:col>
      <xdr:colOff>50800</xdr:colOff>
      <xdr:row>54</xdr:row>
      <xdr:rowOff>139700</xdr:rowOff>
    </xdr:to>
    <xdr:cxnSp macro="">
      <xdr:nvCxnSpPr>
        <xdr:cNvPr id="798" name="直線コネクタ 797"/>
        <xdr:cNvCxnSpPr/>
      </xdr:nvCxnSpPr>
      <xdr:spPr>
        <a:xfrm>
          <a:off x="19545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54</xdr:row>
      <xdr:rowOff>88900</xdr:rowOff>
    </xdr:from>
    <xdr:to>
      <xdr:col>107</xdr:col>
      <xdr:colOff>101600</xdr:colOff>
      <xdr:row>55</xdr:row>
      <xdr:rowOff>19050</xdr:rowOff>
    </xdr:to>
    <xdr:sp macro="" textlink="">
      <xdr:nvSpPr>
        <xdr:cNvPr id="799" name="フローチャート: 判断 798"/>
        <xdr:cNvSpPr/>
      </xdr:nvSpPr>
      <xdr:spPr>
        <a:xfrm>
          <a:off x="2038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55</xdr:row>
      <xdr:rowOff>10177</xdr:rowOff>
    </xdr:from>
    <xdr:ext cx="249299" cy="259045"/>
    <xdr:sp macro="" textlink="">
      <xdr:nvSpPr>
        <xdr:cNvPr id="800" name="テキスト ボックス 799"/>
        <xdr:cNvSpPr txBox="1"/>
      </xdr:nvSpPr>
      <xdr:spPr>
        <a:xfrm>
          <a:off x="2030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54</xdr:row>
      <xdr:rowOff>139700</xdr:rowOff>
    </xdr:from>
    <xdr:to>
      <xdr:col>102</xdr:col>
      <xdr:colOff>114300</xdr:colOff>
      <xdr:row>54</xdr:row>
      <xdr:rowOff>139700</xdr:rowOff>
    </xdr:to>
    <xdr:cxnSp macro="">
      <xdr:nvCxnSpPr>
        <xdr:cNvPr id="801" name="直線コネクタ 800"/>
        <xdr:cNvCxnSpPr/>
      </xdr:nvCxnSpPr>
      <xdr:spPr>
        <a:xfrm>
          <a:off x="18656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54</xdr:row>
      <xdr:rowOff>88900</xdr:rowOff>
    </xdr:from>
    <xdr:to>
      <xdr:col>102</xdr:col>
      <xdr:colOff>165100</xdr:colOff>
      <xdr:row>55</xdr:row>
      <xdr:rowOff>19050</xdr:rowOff>
    </xdr:to>
    <xdr:sp macro="" textlink="">
      <xdr:nvSpPr>
        <xdr:cNvPr id="802" name="フローチャート: 判断 801"/>
        <xdr:cNvSpPr/>
      </xdr:nvSpPr>
      <xdr:spPr>
        <a:xfrm>
          <a:off x="19494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55</xdr:row>
      <xdr:rowOff>10177</xdr:rowOff>
    </xdr:from>
    <xdr:ext cx="249299" cy="259045"/>
    <xdr:sp macro="" textlink="">
      <xdr:nvSpPr>
        <xdr:cNvPr id="803" name="テキスト ボックス 802"/>
        <xdr:cNvSpPr txBox="1"/>
      </xdr:nvSpPr>
      <xdr:spPr>
        <a:xfrm>
          <a:off x="19420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macro="" textlink="">
      <xdr:nvSpPr>
        <xdr:cNvPr id="804" name="フローチャート: 判断 803"/>
        <xdr:cNvSpPr/>
      </xdr:nvSpPr>
      <xdr:spPr>
        <a:xfrm>
          <a:off x="18605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55</xdr:row>
      <xdr:rowOff>10177</xdr:rowOff>
    </xdr:from>
    <xdr:ext cx="249299" cy="259045"/>
    <xdr:sp macro="" textlink="">
      <xdr:nvSpPr>
        <xdr:cNvPr id="805" name="テキスト ボックス 804"/>
        <xdr:cNvSpPr txBox="1"/>
      </xdr:nvSpPr>
      <xdr:spPr>
        <a:xfrm>
          <a:off x="18531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macro="" textlink="">
      <xdr:nvSpPr>
        <xdr:cNvPr id="806" name="テキスト ボックス 805"/>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macro="" textlink="">
      <xdr:nvSpPr>
        <xdr:cNvPr id="807" name="テキスト ボックス 806"/>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macro="" textlink="">
      <xdr:nvSpPr>
        <xdr:cNvPr id="808" name="テキスト ボックス 807"/>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macro="" textlink="">
      <xdr:nvSpPr>
        <xdr:cNvPr id="809" name="テキスト ボックス 808"/>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macro="" textlink="">
      <xdr:nvSpPr>
        <xdr:cNvPr id="810" name="テキスト ボックス 809"/>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macro="" textlink="">
      <xdr:nvSpPr>
        <xdr:cNvPr id="811" name="楕円 810"/>
        <xdr:cNvSpPr/>
      </xdr:nvSpPr>
      <xdr:spPr>
        <a:xfrm>
          <a:off x="22110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53</xdr:row>
      <xdr:rowOff>124477</xdr:rowOff>
    </xdr:from>
    <xdr:ext cx="249299" cy="259045"/>
    <xdr:sp macro="" textlink="">
      <xdr:nvSpPr>
        <xdr:cNvPr id="812" name="前年度繰上充用金該当値テキスト"/>
        <xdr:cNvSpPr txBox="1"/>
      </xdr:nvSpPr>
      <xdr:spPr>
        <a:xfrm>
          <a:off x="22212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54</xdr:row>
      <xdr:rowOff>88900</xdr:rowOff>
    </xdr:from>
    <xdr:to>
      <xdr:col>112</xdr:col>
      <xdr:colOff>38100</xdr:colOff>
      <xdr:row>55</xdr:row>
      <xdr:rowOff>19050</xdr:rowOff>
    </xdr:to>
    <xdr:sp macro="" textlink="">
      <xdr:nvSpPr>
        <xdr:cNvPr id="813" name="楕円 812"/>
        <xdr:cNvSpPr/>
      </xdr:nvSpPr>
      <xdr:spPr>
        <a:xfrm>
          <a:off x="2127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53</xdr:row>
      <xdr:rowOff>35577</xdr:rowOff>
    </xdr:from>
    <xdr:ext cx="249299" cy="259045"/>
    <xdr:sp macro="" textlink="">
      <xdr:nvSpPr>
        <xdr:cNvPr id="814" name="テキスト ボックス 813"/>
        <xdr:cNvSpPr txBox="1"/>
      </xdr:nvSpPr>
      <xdr:spPr>
        <a:xfrm>
          <a:off x="2119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54</xdr:row>
      <xdr:rowOff>88900</xdr:rowOff>
    </xdr:from>
    <xdr:to>
      <xdr:col>107</xdr:col>
      <xdr:colOff>101600</xdr:colOff>
      <xdr:row>55</xdr:row>
      <xdr:rowOff>19050</xdr:rowOff>
    </xdr:to>
    <xdr:sp macro="" textlink="">
      <xdr:nvSpPr>
        <xdr:cNvPr id="815" name="楕円 814"/>
        <xdr:cNvSpPr/>
      </xdr:nvSpPr>
      <xdr:spPr>
        <a:xfrm>
          <a:off x="2038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53</xdr:row>
      <xdr:rowOff>35577</xdr:rowOff>
    </xdr:from>
    <xdr:ext cx="249299" cy="259045"/>
    <xdr:sp macro="" textlink="">
      <xdr:nvSpPr>
        <xdr:cNvPr id="816" name="テキスト ボックス 815"/>
        <xdr:cNvSpPr txBox="1"/>
      </xdr:nvSpPr>
      <xdr:spPr>
        <a:xfrm>
          <a:off x="2030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54</xdr:row>
      <xdr:rowOff>88900</xdr:rowOff>
    </xdr:from>
    <xdr:to>
      <xdr:col>102</xdr:col>
      <xdr:colOff>165100</xdr:colOff>
      <xdr:row>55</xdr:row>
      <xdr:rowOff>19050</xdr:rowOff>
    </xdr:to>
    <xdr:sp macro="" textlink="">
      <xdr:nvSpPr>
        <xdr:cNvPr id="817" name="楕円 816"/>
        <xdr:cNvSpPr/>
      </xdr:nvSpPr>
      <xdr:spPr>
        <a:xfrm>
          <a:off x="19494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53</xdr:row>
      <xdr:rowOff>35577</xdr:rowOff>
    </xdr:from>
    <xdr:ext cx="249299" cy="259045"/>
    <xdr:sp macro="" textlink="">
      <xdr:nvSpPr>
        <xdr:cNvPr id="818" name="テキスト ボックス 817"/>
        <xdr:cNvSpPr txBox="1"/>
      </xdr:nvSpPr>
      <xdr:spPr>
        <a:xfrm>
          <a:off x="19420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macro="" textlink="">
      <xdr:nvSpPr>
        <xdr:cNvPr id="819" name="楕円 818"/>
        <xdr:cNvSpPr/>
      </xdr:nvSpPr>
      <xdr:spPr>
        <a:xfrm>
          <a:off x="18605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53</xdr:row>
      <xdr:rowOff>35577</xdr:rowOff>
    </xdr:from>
    <xdr:ext cx="249299" cy="259045"/>
    <xdr:sp macro="" textlink="">
      <xdr:nvSpPr>
        <xdr:cNvPr id="820" name="テキスト ボックス 819"/>
        <xdr:cNvSpPr txBox="1"/>
      </xdr:nvSpPr>
      <xdr:spPr>
        <a:xfrm>
          <a:off x="18531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macro="" textlink="">
      <xdr:nvSpPr>
        <xdr:cNvPr id="821" name="正方形/長方形 820"/>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macro="" textlink="">
      <xdr:nvSpPr>
        <xdr:cNvPr id="822" name="正方形/長方形 821"/>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目的別歳出の分析欄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macro="" textlink="" fLocksText="0">
      <xdr:nvSpPr>
        <xdr:cNvPr id="823" name="テキスト ボックス 822"/>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総務費は、特別定額給付金事業の実施により大幅増となった。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民生費は、近年、児童福祉費が待機児童対策などの子育て施策の充実により増加を続けている。令和２年度はこれに加え、子育て世帯臨時特別給付金などの新型コロナウイルス感染症対策経費が増加してい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土木費は、道路や公園整備など、事業進捗により年度間に変動があり、今回は減となった。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商工費は、産業融資あっせん利子補給金、利子補給金が新型コロナウイルス感染症拡大に伴う中小企業支援のため増となった。今後もコロナ禍における事業者支援などにより高い水準で推移するものと見込まれ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教育費は、老朽化が進んだ学校校舎等の改修改築経費の事業進捗、児童・生徒用パソコンの導入経費等により増加した。今後も、老朽化した校舎改修改築、学校情報化の推進等により高い水準で推移するものと見込まれ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農林水産費は、農園整備の事業進捗により増となった。今後も農園整備の事業進捗により年度間の変動が見込まれる。</a:t>
          </a:r>
          <a:endParaRPr kumimoji="1" lang="en-US" altLang="ja-JP" sz="13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a:extLst>
            <a:ext uri="{FF2B5EF4-FFF2-40B4-BE49-F238E27FC236}">
              <a16:creationId xmlns:a16="http://schemas.microsoft.com/office/drawing/2014/main" id="{00000000-0008-0000-0000-000001C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a:extLst>
            <a:ext uri="{FF2B5EF4-FFF2-40B4-BE49-F238E27FC236}">
              <a16:creationId xmlns:a16="http://schemas.microsoft.com/office/drawing/2014/main" id="{00000000-0008-0000-0000-000002C80000}"/>
            </a:ext>
          </a:extLst>
        </xdr:cNvPr>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a:extLst>
            <a:ext uri="{FF2B5EF4-FFF2-40B4-BE49-F238E27FC236}">
              <a16:creationId xmlns:a16="http://schemas.microsoft.com/office/drawing/2014/main" id="{00000000-0008-0000-0000-000003C80000}"/>
            </a:ext>
          </a:extLst>
        </xdr:cNvPr>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a:extLst>
            <a:ext uri="{FF2B5EF4-FFF2-40B4-BE49-F238E27FC236}">
              <a16:creationId xmlns:a16="http://schemas.microsoft.com/office/drawing/2014/main" id="{00000000-0008-0000-0000-000004C80000}"/>
            </a:ext>
          </a:extLst>
        </xdr:cNvPr>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a:extLst>
            <a:ext uri="{FF2B5EF4-FFF2-40B4-BE49-F238E27FC236}">
              <a16:creationId xmlns:a16="http://schemas.microsoft.com/office/drawing/2014/main" id="{00000000-0008-0000-0000-000005C80000}"/>
            </a:ext>
          </a:extLst>
        </xdr:cNvPr>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a:extLst>
            <a:ext uri="{FF2B5EF4-FFF2-40B4-BE49-F238E27FC236}">
              <a16:creationId xmlns:a16="http://schemas.microsoft.com/office/drawing/2014/main" id="{00000000-0008-0000-0000-000006C80000}"/>
            </a:ext>
          </a:extLst>
        </xdr:cNvPr>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a:extLst>
            <a:ext uri="{FF2B5EF4-FFF2-40B4-BE49-F238E27FC236}">
              <a16:creationId xmlns:a16="http://schemas.microsoft.com/office/drawing/2014/main" id="{00000000-0008-0000-0000-0000090400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a:extLst>
            <a:ext uri="{FF2B5EF4-FFF2-40B4-BE49-F238E27FC236}">
              <a16:creationId xmlns:a16="http://schemas.microsoft.com/office/drawing/2014/main" id="{00000000-0008-0000-0000-00000AC80000}"/>
            </a:ext>
          </a:extLst>
        </xdr:cNvPr>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a:extLst>
            <a:ext uri="{FF2B5EF4-FFF2-40B4-BE49-F238E27FC236}">
              <a16:creationId xmlns:a16="http://schemas.microsoft.com/office/drawing/2014/main" id="{00000000-0008-0000-0000-00000BC80000}"/>
            </a:ext>
          </a:extLst>
        </xdr:cNvPr>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a:t>
          </a:r>
          <a:r>
            <a:rPr lang="en-US" altLang="ja-JP" sz="1600" b="1">
              <a:latin typeface="ＭＳ ゴシック" pitchFamily="49" charset="-128"/>
              <a:ea typeface="ＭＳ ゴシック" pitchFamily="49" charset="-128"/>
            </a:rPr>
            <a:t>2</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a:extLst>
            <a:ext uri="{FF2B5EF4-FFF2-40B4-BE49-F238E27FC236}">
              <a16:creationId xmlns:a16="http://schemas.microsoft.com/office/drawing/2014/main" id="{00000000-0008-0000-0000-00000CC80000}"/>
            </a:ext>
          </a:extLst>
        </xdr:cNvPr>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a:extLst>
            <a:ext uri="{FF2B5EF4-FFF2-40B4-BE49-F238E27FC236}">
              <a16:creationId xmlns:a16="http://schemas.microsoft.com/office/drawing/2014/main" id="{00000000-0008-0000-0000-00000DC80000}"/>
            </a:ext>
          </a:extLst>
        </xdr:cNvPr>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a:extLst>
            <a:ext uri="{FF2B5EF4-FFF2-40B4-BE49-F238E27FC236}">
              <a16:creationId xmlns:a16="http://schemas.microsoft.com/office/drawing/2014/main" id="{00000000-0008-0000-0000-00000F000000}"/>
            </a:ext>
          </a:extLst>
        </xdr:cNvPr>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a:latin typeface="ＭＳ ゴシック" pitchFamily="49" charset="-128"/>
              <a:ea typeface="ＭＳ ゴシック" pitchFamily="49" charset="-128"/>
            </a:rPr>
            <a:t>　財政調整基金残高比率は、法人住民税の一部国税化などによる減収の影響などに対応するため取崩額が増加したため残高が減少し、</a:t>
          </a:r>
          <a:r>
            <a:rPr kumimoji="1" lang="en-US" altLang="ja-JP" sz="1400">
              <a:latin typeface="ＭＳ ゴシック" pitchFamily="49" charset="-128"/>
              <a:ea typeface="ＭＳ ゴシック" pitchFamily="49" charset="-128"/>
            </a:rPr>
            <a:t>0.27</a:t>
          </a:r>
          <a:r>
            <a:rPr kumimoji="1" lang="ja-JP" altLang="en-US" sz="1400">
              <a:latin typeface="ＭＳ ゴシック" pitchFamily="49" charset="-128"/>
              <a:ea typeface="ＭＳ ゴシック" pitchFamily="49" charset="-128"/>
            </a:rPr>
            <a:t>ポイントの減となった。また、積立基金取崩額の増加により、実質単年度収支が約７億円減少したため、実質単年度収支比率は、</a:t>
          </a:r>
          <a:r>
            <a:rPr kumimoji="1" lang="en-US" altLang="ja-JP" sz="1400">
              <a:latin typeface="ＭＳ ゴシック" pitchFamily="49" charset="-128"/>
              <a:ea typeface="ＭＳ ゴシック" pitchFamily="49" charset="-128"/>
            </a:rPr>
            <a:t>0.45</a:t>
          </a:r>
          <a:r>
            <a:rPr kumimoji="1" lang="ja-JP" altLang="en-US" sz="1400">
              <a:latin typeface="ＭＳ ゴシック" pitchFamily="49" charset="-128"/>
              <a:ea typeface="ＭＳ ゴシック" pitchFamily="49" charset="-128"/>
            </a:rPr>
            <a:t>ポイントの減となった。</a:t>
          </a:r>
          <a:endParaRPr kumimoji="1" lang="en-US" altLang="ja-JP" sz="1400">
            <a:latin typeface="ＭＳ ゴシック" pitchFamily="49" charset="-128"/>
            <a:ea typeface="ＭＳ ゴシック" pitchFamily="49" charset="-128"/>
          </a:endParaRPr>
        </a:p>
        <a:p>
          <a:r>
            <a:rPr kumimoji="1" lang="ja-JP" altLang="en-US" sz="1400">
              <a:latin typeface="ＭＳ ゴシック" pitchFamily="49" charset="-128"/>
              <a:ea typeface="ＭＳ ゴシック" pitchFamily="49" charset="-128"/>
            </a:rPr>
            <a:t>　実質収支比率は、前年度から</a:t>
          </a:r>
          <a:r>
            <a:rPr kumimoji="1" lang="en-US" altLang="ja-JP" sz="1400">
              <a:latin typeface="ＭＳ ゴシック" pitchFamily="49" charset="-128"/>
              <a:ea typeface="ＭＳ ゴシック" pitchFamily="49" charset="-128"/>
            </a:rPr>
            <a:t>1.84</a:t>
          </a:r>
          <a:r>
            <a:rPr kumimoji="1" lang="ja-JP" altLang="en-US" sz="1400">
              <a:latin typeface="ＭＳ ゴシック" pitchFamily="49" charset="-128"/>
              <a:ea typeface="ＭＳ ゴシック" pitchFamily="49" charset="-128"/>
            </a:rPr>
            <a:t>ポイントの増となった。</a:t>
          </a:r>
          <a:endParaRPr kumimoji="1" lang="en-US" altLang="ja-JP" sz="1400">
            <a:latin typeface="ＭＳ ゴシック" pitchFamily="49" charset="-128"/>
            <a:ea typeface="ＭＳ ゴシック" pitchFamily="49"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a:extLst>
            <a:ext uri="{FF2B5EF4-FFF2-40B4-BE49-F238E27FC236}">
              <a16:creationId xmlns:a16="http://schemas.microsoft.com/office/drawing/2014/main" id="{00000000-0008-0000-0100-000001D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a:extLst>
            <a:ext uri="{FF2B5EF4-FFF2-40B4-BE49-F238E27FC236}">
              <a16:creationId xmlns:a16="http://schemas.microsoft.com/office/drawing/2014/main" id="{00000000-0008-0000-0100-000002D80000}"/>
            </a:ext>
          </a:extLst>
        </xdr:cNvPr>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a:extLst>
            <a:ext uri="{FF2B5EF4-FFF2-40B4-BE49-F238E27FC236}">
              <a16:creationId xmlns:a16="http://schemas.microsoft.com/office/drawing/2014/main" id="{00000000-0008-0000-0100-000003D80000}"/>
            </a:ext>
          </a:extLst>
        </xdr:cNvPr>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a:extLst>
            <a:ext uri="{FF2B5EF4-FFF2-40B4-BE49-F238E27FC236}">
              <a16:creationId xmlns:a16="http://schemas.microsoft.com/office/drawing/2014/main" id="{00000000-0008-0000-0100-000006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a:extLst>
            <a:ext uri="{FF2B5EF4-FFF2-40B4-BE49-F238E27FC236}">
              <a16:creationId xmlns:a16="http://schemas.microsoft.com/office/drawing/2014/main" id="{00000000-0008-0000-0100-000006D80000}"/>
            </a:ext>
          </a:extLst>
        </xdr:cNvPr>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a:extLst>
            <a:ext uri="{FF2B5EF4-FFF2-40B4-BE49-F238E27FC236}">
              <a16:creationId xmlns:a16="http://schemas.microsoft.com/office/drawing/2014/main" id="{00000000-0008-0000-0100-000007D8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a:t>
          </a:r>
          <a:r>
            <a:rPr lang="en-US" altLang="ja-JP" sz="1600" b="1">
              <a:latin typeface="ＭＳ ゴシック" pitchFamily="49" charset="-128"/>
              <a:ea typeface="ＭＳ ゴシック" pitchFamily="49" charset="-128"/>
            </a:rPr>
            <a:t>2</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a:extLst>
            <a:ext uri="{FF2B5EF4-FFF2-40B4-BE49-F238E27FC236}">
              <a16:creationId xmlns:a16="http://schemas.microsoft.com/office/drawing/2014/main" id="{00000000-0008-0000-0100-000008D80000}"/>
            </a:ext>
          </a:extLst>
        </xdr:cNvPr>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a:extLst>
            <a:ext uri="{FF2B5EF4-FFF2-40B4-BE49-F238E27FC236}">
              <a16:creationId xmlns:a16="http://schemas.microsoft.com/office/drawing/2014/main" id="{00000000-0008-0000-0100-000009D80000}"/>
            </a:ext>
          </a:extLst>
        </xdr:cNvPr>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a:extLst>
            <a:ext uri="{FF2B5EF4-FFF2-40B4-BE49-F238E27FC236}">
              <a16:creationId xmlns:a16="http://schemas.microsoft.com/office/drawing/2014/main" id="{00000000-0008-0000-0100-00000B000000}"/>
            </a:ext>
          </a:extLst>
        </xdr:cNvPr>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各会計の実質収支額はすべて黒字である。</a:t>
          </a:r>
          <a:endParaRPr kumimoji="1" lang="en-US" altLang="ja-JP" sz="1400">
            <a:latin typeface="ＭＳ ゴシック" pitchFamily="49" charset="-128"/>
            <a:ea typeface="ＭＳ ゴシック" pitchFamily="49" charset="-128"/>
          </a:endParaRPr>
        </a:p>
        <a:p>
          <a:r>
            <a:rPr kumimoji="1" lang="ja-JP" altLang="en-US" sz="1400">
              <a:latin typeface="ＭＳ ゴシック" pitchFamily="49" charset="-128"/>
              <a:ea typeface="ＭＳ ゴシック" pitchFamily="49" charset="-128"/>
            </a:rPr>
            <a:t>　今後も堅実な財政運営に取り組むとともに、適正比率の維持に努める。</a:t>
          </a:r>
          <a:endParaRPr kumimoji="1" lang="en-US" altLang="ja-JP" sz="1400">
            <a:latin typeface="ＭＳ ゴシック" pitchFamily="49" charset="-128"/>
            <a:ea typeface="ＭＳ ゴシック" pitchFamily="49" charset="-128"/>
          </a:endParaRP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a:extLst>
            <a:ext uri="{FF2B5EF4-FFF2-40B4-BE49-F238E27FC236}">
              <a16:creationId xmlns:a16="http://schemas.microsoft.com/office/drawing/2014/main" id="{00000000-0008-0000-0000-000006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17"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18"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6"/>
  <sheetViews>
    <sheetView showGridLines="0" tabSelected="1" workbookViewId="0"/>
  </sheetViews>
  <sheetFormatPr defaultColWidth="0" defaultRowHeight="11.25" zeroHeight="1" x14ac:dyDescent="0.15"/>
  <cols>
    <col min="1" max="11" width="2.125" style="188" customWidth="1"/>
    <col min="12" max="12" width="2.25" style="188" customWidth="1"/>
    <col min="13" max="17" width="2.375" style="188" customWidth="1"/>
    <col min="18" max="119" width="2.125" style="188" customWidth="1"/>
    <col min="120" max="16384" width="0" style="188" hidden="1"/>
  </cols>
  <sheetData>
    <row r="1" spans="1:119" ht="33" customHeight="1" x14ac:dyDescent="0.15">
      <c r="A1" s="186"/>
      <c r="B1" s="403" t="s">
        <v>80</v>
      </c>
      <c r="C1" s="403"/>
      <c r="D1" s="403"/>
      <c r="E1" s="403"/>
      <c r="F1" s="403"/>
      <c r="G1" s="403"/>
      <c r="H1" s="403"/>
      <c r="I1" s="403"/>
      <c r="J1" s="403"/>
      <c r="K1" s="403"/>
      <c r="L1" s="403"/>
      <c r="M1" s="403"/>
      <c r="N1" s="403"/>
      <c r="O1" s="403"/>
      <c r="P1" s="403"/>
      <c r="Q1" s="403"/>
      <c r="R1" s="403"/>
      <c r="S1" s="403"/>
      <c r="T1" s="403"/>
      <c r="U1" s="403"/>
      <c r="V1" s="403"/>
      <c r="W1" s="403"/>
      <c r="X1" s="403"/>
      <c r="Y1" s="403"/>
      <c r="Z1" s="403"/>
      <c r="AA1" s="403"/>
      <c r="AB1" s="403"/>
      <c r="AC1" s="403"/>
      <c r="AD1" s="403"/>
      <c r="AE1" s="403"/>
      <c r="AF1" s="403"/>
      <c r="AG1" s="403"/>
      <c r="AH1" s="403"/>
      <c r="AI1" s="403"/>
      <c r="AJ1" s="403"/>
      <c r="AK1" s="403"/>
      <c r="AL1" s="403"/>
      <c r="AM1" s="403"/>
      <c r="AN1" s="403"/>
      <c r="AO1" s="403"/>
      <c r="AP1" s="403"/>
      <c r="AQ1" s="403"/>
      <c r="AR1" s="403"/>
      <c r="AS1" s="403"/>
      <c r="AT1" s="403"/>
      <c r="AU1" s="403"/>
      <c r="AV1" s="403"/>
      <c r="AW1" s="403"/>
      <c r="AX1" s="403"/>
      <c r="AY1" s="403"/>
      <c r="AZ1" s="403"/>
      <c r="BA1" s="403"/>
      <c r="BB1" s="403"/>
      <c r="BC1" s="403"/>
      <c r="BD1" s="403"/>
      <c r="BE1" s="403"/>
      <c r="BF1" s="403"/>
      <c r="BG1" s="403"/>
      <c r="BH1" s="403"/>
      <c r="BI1" s="403"/>
      <c r="BJ1" s="403"/>
      <c r="BK1" s="403"/>
      <c r="BL1" s="403"/>
      <c r="BM1" s="403"/>
      <c r="BN1" s="403"/>
      <c r="BO1" s="403"/>
      <c r="BP1" s="403"/>
      <c r="BQ1" s="403"/>
      <c r="BR1" s="403"/>
      <c r="BS1" s="403"/>
      <c r="BT1" s="403"/>
      <c r="BU1" s="403"/>
      <c r="BV1" s="403"/>
      <c r="BW1" s="403"/>
      <c r="BX1" s="403"/>
      <c r="BY1" s="403"/>
      <c r="BZ1" s="403"/>
      <c r="CA1" s="403"/>
      <c r="CB1" s="403"/>
      <c r="CC1" s="403"/>
      <c r="CD1" s="403"/>
      <c r="CE1" s="403"/>
      <c r="CF1" s="403"/>
      <c r="CG1" s="403"/>
      <c r="CH1" s="403"/>
      <c r="CI1" s="403"/>
      <c r="CJ1" s="403"/>
      <c r="CK1" s="403"/>
      <c r="CL1" s="403"/>
      <c r="CM1" s="403"/>
      <c r="CN1" s="403"/>
      <c r="CO1" s="403"/>
      <c r="CP1" s="403"/>
      <c r="CQ1" s="403"/>
      <c r="CR1" s="403"/>
      <c r="CS1" s="403"/>
      <c r="CT1" s="403"/>
      <c r="CU1" s="403"/>
      <c r="CV1" s="403"/>
      <c r="CW1" s="403"/>
      <c r="CX1" s="403"/>
      <c r="CY1" s="403"/>
      <c r="CZ1" s="403"/>
      <c r="DA1" s="403"/>
      <c r="DB1" s="403"/>
      <c r="DC1" s="403"/>
      <c r="DD1" s="403"/>
      <c r="DE1" s="403"/>
      <c r="DF1" s="403"/>
      <c r="DG1" s="403"/>
      <c r="DH1" s="403"/>
      <c r="DI1" s="403"/>
      <c r="DJ1" s="187"/>
      <c r="DK1" s="187"/>
      <c r="DL1" s="187"/>
      <c r="DM1" s="187"/>
      <c r="DN1" s="187"/>
      <c r="DO1" s="187"/>
    </row>
    <row r="2" spans="1:119" ht="24.75" thickBot="1" x14ac:dyDescent="0.2">
      <c r="A2" s="186"/>
      <c r="B2" s="189" t="s">
        <v>81</v>
      </c>
      <c r="C2" s="189"/>
      <c r="D2" s="190"/>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c r="CB2" s="186"/>
      <c r="CC2" s="186"/>
      <c r="CD2" s="186"/>
      <c r="CE2" s="186"/>
      <c r="CF2" s="186"/>
      <c r="CG2" s="186"/>
      <c r="CH2" s="186"/>
      <c r="CI2" s="186"/>
      <c r="CJ2" s="186"/>
      <c r="CK2" s="186"/>
      <c r="CL2" s="186"/>
      <c r="CM2" s="186"/>
      <c r="CN2" s="186"/>
      <c r="CO2" s="186"/>
      <c r="CP2" s="186"/>
      <c r="CQ2" s="186"/>
      <c r="CR2" s="186"/>
      <c r="CS2" s="186"/>
      <c r="CT2" s="186"/>
      <c r="CU2" s="186"/>
      <c r="CV2" s="186"/>
      <c r="CW2" s="186"/>
      <c r="CX2" s="186"/>
      <c r="CY2" s="186"/>
      <c r="CZ2" s="186"/>
      <c r="DA2" s="186"/>
      <c r="DB2" s="186"/>
      <c r="DC2" s="186"/>
      <c r="DD2" s="186"/>
      <c r="DE2" s="186"/>
      <c r="DF2" s="186"/>
      <c r="DG2" s="186"/>
      <c r="DH2" s="186"/>
      <c r="DI2" s="186"/>
      <c r="DJ2" s="186"/>
      <c r="DK2" s="186"/>
      <c r="DL2" s="186"/>
      <c r="DM2" s="186"/>
      <c r="DN2" s="186"/>
      <c r="DO2" s="186"/>
    </row>
    <row r="3" spans="1:119" ht="18.75" customHeight="1" thickBot="1" x14ac:dyDescent="0.2">
      <c r="A3" s="187"/>
      <c r="B3" s="404" t="s">
        <v>82</v>
      </c>
      <c r="C3" s="405"/>
      <c r="D3" s="405"/>
      <c r="E3" s="406"/>
      <c r="F3" s="406"/>
      <c r="G3" s="406"/>
      <c r="H3" s="406"/>
      <c r="I3" s="406"/>
      <c r="J3" s="406"/>
      <c r="K3" s="406"/>
      <c r="L3" s="406" t="s">
        <v>83</v>
      </c>
      <c r="M3" s="406"/>
      <c r="N3" s="406"/>
      <c r="O3" s="406"/>
      <c r="P3" s="406"/>
      <c r="Q3" s="406"/>
      <c r="R3" s="413"/>
      <c r="S3" s="413"/>
      <c r="T3" s="413"/>
      <c r="U3" s="413"/>
      <c r="V3" s="414"/>
      <c r="W3" s="388" t="s">
        <v>84</v>
      </c>
      <c r="X3" s="389"/>
      <c r="Y3" s="389"/>
      <c r="Z3" s="389"/>
      <c r="AA3" s="389"/>
      <c r="AB3" s="405"/>
      <c r="AC3" s="413" t="s">
        <v>85</v>
      </c>
      <c r="AD3" s="389"/>
      <c r="AE3" s="389"/>
      <c r="AF3" s="389"/>
      <c r="AG3" s="389"/>
      <c r="AH3" s="389"/>
      <c r="AI3" s="389"/>
      <c r="AJ3" s="389"/>
      <c r="AK3" s="389"/>
      <c r="AL3" s="390"/>
      <c r="AM3" s="388" t="s">
        <v>86</v>
      </c>
      <c r="AN3" s="389"/>
      <c r="AO3" s="389"/>
      <c r="AP3" s="389"/>
      <c r="AQ3" s="389"/>
      <c r="AR3" s="389"/>
      <c r="AS3" s="389"/>
      <c r="AT3" s="389"/>
      <c r="AU3" s="389"/>
      <c r="AV3" s="389"/>
      <c r="AW3" s="389"/>
      <c r="AX3" s="390"/>
      <c r="AY3" s="425" t="s">
        <v>1</v>
      </c>
      <c r="AZ3" s="426"/>
      <c r="BA3" s="426"/>
      <c r="BB3" s="426"/>
      <c r="BC3" s="426"/>
      <c r="BD3" s="426"/>
      <c r="BE3" s="426"/>
      <c r="BF3" s="426"/>
      <c r="BG3" s="426"/>
      <c r="BH3" s="426"/>
      <c r="BI3" s="426"/>
      <c r="BJ3" s="426"/>
      <c r="BK3" s="426"/>
      <c r="BL3" s="426"/>
      <c r="BM3" s="427"/>
      <c r="BN3" s="388" t="s">
        <v>87</v>
      </c>
      <c r="BO3" s="389"/>
      <c r="BP3" s="389"/>
      <c r="BQ3" s="389"/>
      <c r="BR3" s="389"/>
      <c r="BS3" s="389"/>
      <c r="BT3" s="389"/>
      <c r="BU3" s="390"/>
      <c r="BV3" s="388" t="s">
        <v>88</v>
      </c>
      <c r="BW3" s="389"/>
      <c r="BX3" s="389"/>
      <c r="BY3" s="389"/>
      <c r="BZ3" s="389"/>
      <c r="CA3" s="389"/>
      <c r="CB3" s="389"/>
      <c r="CC3" s="390"/>
      <c r="CD3" s="425" t="s">
        <v>1</v>
      </c>
      <c r="CE3" s="426"/>
      <c r="CF3" s="426"/>
      <c r="CG3" s="426"/>
      <c r="CH3" s="426"/>
      <c r="CI3" s="426"/>
      <c r="CJ3" s="426"/>
      <c r="CK3" s="426"/>
      <c r="CL3" s="426"/>
      <c r="CM3" s="426"/>
      <c r="CN3" s="426"/>
      <c r="CO3" s="426"/>
      <c r="CP3" s="426"/>
      <c r="CQ3" s="426"/>
      <c r="CR3" s="426"/>
      <c r="CS3" s="427"/>
      <c r="CT3" s="388" t="s">
        <v>89</v>
      </c>
      <c r="CU3" s="389"/>
      <c r="CV3" s="389"/>
      <c r="CW3" s="389"/>
      <c r="CX3" s="389"/>
      <c r="CY3" s="389"/>
      <c r="CZ3" s="389"/>
      <c r="DA3" s="390"/>
      <c r="DB3" s="388" t="s">
        <v>90</v>
      </c>
      <c r="DC3" s="389"/>
      <c r="DD3" s="389"/>
      <c r="DE3" s="389"/>
      <c r="DF3" s="389"/>
      <c r="DG3" s="389"/>
      <c r="DH3" s="389"/>
      <c r="DI3" s="390"/>
      <c r="DJ3" s="186"/>
      <c r="DK3" s="186"/>
      <c r="DL3" s="186"/>
      <c r="DM3" s="186"/>
      <c r="DN3" s="186"/>
      <c r="DO3" s="186"/>
    </row>
    <row r="4" spans="1:119" ht="18.75" customHeight="1" x14ac:dyDescent="0.15">
      <c r="A4" s="187"/>
      <c r="B4" s="407"/>
      <c r="C4" s="408"/>
      <c r="D4" s="408"/>
      <c r="E4" s="409"/>
      <c r="F4" s="409"/>
      <c r="G4" s="409"/>
      <c r="H4" s="409"/>
      <c r="I4" s="409"/>
      <c r="J4" s="409"/>
      <c r="K4" s="409"/>
      <c r="L4" s="409"/>
      <c r="M4" s="409"/>
      <c r="N4" s="409"/>
      <c r="O4" s="409"/>
      <c r="P4" s="409"/>
      <c r="Q4" s="409"/>
      <c r="R4" s="415"/>
      <c r="S4" s="415"/>
      <c r="T4" s="415"/>
      <c r="U4" s="415"/>
      <c r="V4" s="416"/>
      <c r="W4" s="419"/>
      <c r="X4" s="420"/>
      <c r="Y4" s="420"/>
      <c r="Z4" s="420"/>
      <c r="AA4" s="420"/>
      <c r="AB4" s="408"/>
      <c r="AC4" s="415"/>
      <c r="AD4" s="420"/>
      <c r="AE4" s="420"/>
      <c r="AF4" s="420"/>
      <c r="AG4" s="420"/>
      <c r="AH4" s="420"/>
      <c r="AI4" s="420"/>
      <c r="AJ4" s="420"/>
      <c r="AK4" s="420"/>
      <c r="AL4" s="423"/>
      <c r="AM4" s="421"/>
      <c r="AN4" s="422"/>
      <c r="AO4" s="422"/>
      <c r="AP4" s="422"/>
      <c r="AQ4" s="422"/>
      <c r="AR4" s="422"/>
      <c r="AS4" s="422"/>
      <c r="AT4" s="422"/>
      <c r="AU4" s="422"/>
      <c r="AV4" s="422"/>
      <c r="AW4" s="422"/>
      <c r="AX4" s="424"/>
      <c r="AY4" s="391" t="s">
        <v>91</v>
      </c>
      <c r="AZ4" s="392"/>
      <c r="BA4" s="392"/>
      <c r="BB4" s="392"/>
      <c r="BC4" s="392"/>
      <c r="BD4" s="392"/>
      <c r="BE4" s="392"/>
      <c r="BF4" s="392"/>
      <c r="BG4" s="392"/>
      <c r="BH4" s="392"/>
      <c r="BI4" s="392"/>
      <c r="BJ4" s="392"/>
      <c r="BK4" s="392"/>
      <c r="BL4" s="392"/>
      <c r="BM4" s="393"/>
      <c r="BN4" s="394">
        <v>354023547</v>
      </c>
      <c r="BO4" s="395"/>
      <c r="BP4" s="395"/>
      <c r="BQ4" s="395"/>
      <c r="BR4" s="395"/>
      <c r="BS4" s="395"/>
      <c r="BT4" s="395"/>
      <c r="BU4" s="396"/>
      <c r="BV4" s="394">
        <v>270678435</v>
      </c>
      <c r="BW4" s="395"/>
      <c r="BX4" s="395"/>
      <c r="BY4" s="395"/>
      <c r="BZ4" s="395"/>
      <c r="CA4" s="395"/>
      <c r="CB4" s="395"/>
      <c r="CC4" s="396"/>
      <c r="CD4" s="397" t="s">
        <v>92</v>
      </c>
      <c r="CE4" s="398"/>
      <c r="CF4" s="398"/>
      <c r="CG4" s="398"/>
      <c r="CH4" s="398"/>
      <c r="CI4" s="398"/>
      <c r="CJ4" s="398"/>
      <c r="CK4" s="398"/>
      <c r="CL4" s="398"/>
      <c r="CM4" s="398"/>
      <c r="CN4" s="398"/>
      <c r="CO4" s="398"/>
      <c r="CP4" s="398"/>
      <c r="CQ4" s="398"/>
      <c r="CR4" s="398"/>
      <c r="CS4" s="399"/>
      <c r="CT4" s="400">
        <v>5.0999999999999996</v>
      </c>
      <c r="CU4" s="401"/>
      <c r="CV4" s="401"/>
      <c r="CW4" s="401"/>
      <c r="CX4" s="401"/>
      <c r="CY4" s="401"/>
      <c r="CZ4" s="401"/>
      <c r="DA4" s="402"/>
      <c r="DB4" s="400">
        <v>3.3</v>
      </c>
      <c r="DC4" s="401"/>
      <c r="DD4" s="401"/>
      <c r="DE4" s="401"/>
      <c r="DF4" s="401"/>
      <c r="DG4" s="401"/>
      <c r="DH4" s="401"/>
      <c r="DI4" s="402"/>
      <c r="DJ4" s="186"/>
      <c r="DK4" s="186"/>
      <c r="DL4" s="186"/>
      <c r="DM4" s="186"/>
      <c r="DN4" s="186"/>
      <c r="DO4" s="186"/>
    </row>
    <row r="5" spans="1:119" ht="18.75" customHeight="1" x14ac:dyDescent="0.15">
      <c r="A5" s="187"/>
      <c r="B5" s="410"/>
      <c r="C5" s="411"/>
      <c r="D5" s="411"/>
      <c r="E5" s="412"/>
      <c r="F5" s="412"/>
      <c r="G5" s="412"/>
      <c r="H5" s="412"/>
      <c r="I5" s="412"/>
      <c r="J5" s="412"/>
      <c r="K5" s="412"/>
      <c r="L5" s="412"/>
      <c r="M5" s="412"/>
      <c r="N5" s="412"/>
      <c r="O5" s="412"/>
      <c r="P5" s="412"/>
      <c r="Q5" s="412"/>
      <c r="R5" s="417"/>
      <c r="S5" s="417"/>
      <c r="T5" s="417"/>
      <c r="U5" s="417"/>
      <c r="V5" s="418"/>
      <c r="W5" s="421"/>
      <c r="X5" s="422"/>
      <c r="Y5" s="422"/>
      <c r="Z5" s="422"/>
      <c r="AA5" s="422"/>
      <c r="AB5" s="411"/>
      <c r="AC5" s="417"/>
      <c r="AD5" s="422"/>
      <c r="AE5" s="422"/>
      <c r="AF5" s="422"/>
      <c r="AG5" s="422"/>
      <c r="AH5" s="422"/>
      <c r="AI5" s="422"/>
      <c r="AJ5" s="422"/>
      <c r="AK5" s="422"/>
      <c r="AL5" s="424"/>
      <c r="AM5" s="460" t="s">
        <v>93</v>
      </c>
      <c r="AN5" s="461"/>
      <c r="AO5" s="461"/>
      <c r="AP5" s="461"/>
      <c r="AQ5" s="461"/>
      <c r="AR5" s="461"/>
      <c r="AS5" s="461"/>
      <c r="AT5" s="462"/>
      <c r="AU5" s="463" t="s">
        <v>94</v>
      </c>
      <c r="AV5" s="464"/>
      <c r="AW5" s="464"/>
      <c r="AX5" s="464"/>
      <c r="AY5" s="465" t="s">
        <v>95</v>
      </c>
      <c r="AZ5" s="466"/>
      <c r="BA5" s="466"/>
      <c r="BB5" s="466"/>
      <c r="BC5" s="466"/>
      <c r="BD5" s="466"/>
      <c r="BE5" s="466"/>
      <c r="BF5" s="466"/>
      <c r="BG5" s="466"/>
      <c r="BH5" s="466"/>
      <c r="BI5" s="466"/>
      <c r="BJ5" s="466"/>
      <c r="BK5" s="466"/>
      <c r="BL5" s="466"/>
      <c r="BM5" s="467"/>
      <c r="BN5" s="431">
        <v>344953360</v>
      </c>
      <c r="BO5" s="432"/>
      <c r="BP5" s="432"/>
      <c r="BQ5" s="432"/>
      <c r="BR5" s="432"/>
      <c r="BS5" s="432"/>
      <c r="BT5" s="432"/>
      <c r="BU5" s="433"/>
      <c r="BV5" s="431">
        <v>264703844</v>
      </c>
      <c r="BW5" s="432"/>
      <c r="BX5" s="432"/>
      <c r="BY5" s="432"/>
      <c r="BZ5" s="432"/>
      <c r="CA5" s="432"/>
      <c r="CB5" s="432"/>
      <c r="CC5" s="433"/>
      <c r="CD5" s="434" t="s">
        <v>96</v>
      </c>
      <c r="CE5" s="435"/>
      <c r="CF5" s="435"/>
      <c r="CG5" s="435"/>
      <c r="CH5" s="435"/>
      <c r="CI5" s="435"/>
      <c r="CJ5" s="435"/>
      <c r="CK5" s="435"/>
      <c r="CL5" s="435"/>
      <c r="CM5" s="435"/>
      <c r="CN5" s="435"/>
      <c r="CO5" s="435"/>
      <c r="CP5" s="435"/>
      <c r="CQ5" s="435"/>
      <c r="CR5" s="435"/>
      <c r="CS5" s="436"/>
      <c r="CT5" s="428">
        <v>85.9</v>
      </c>
      <c r="CU5" s="429"/>
      <c r="CV5" s="429"/>
      <c r="CW5" s="429"/>
      <c r="CX5" s="429"/>
      <c r="CY5" s="429"/>
      <c r="CZ5" s="429"/>
      <c r="DA5" s="430"/>
      <c r="DB5" s="428">
        <v>83.1</v>
      </c>
      <c r="DC5" s="429"/>
      <c r="DD5" s="429"/>
      <c r="DE5" s="429"/>
      <c r="DF5" s="429"/>
      <c r="DG5" s="429"/>
      <c r="DH5" s="429"/>
      <c r="DI5" s="430"/>
      <c r="DJ5" s="186"/>
      <c r="DK5" s="186"/>
      <c r="DL5" s="186"/>
      <c r="DM5" s="186"/>
      <c r="DN5" s="186"/>
      <c r="DO5" s="186"/>
    </row>
    <row r="6" spans="1:119" ht="18.75" customHeight="1" x14ac:dyDescent="0.15">
      <c r="A6" s="187"/>
      <c r="B6" s="437" t="s">
        <v>97</v>
      </c>
      <c r="C6" s="438"/>
      <c r="D6" s="438"/>
      <c r="E6" s="439"/>
      <c r="F6" s="439"/>
      <c r="G6" s="439"/>
      <c r="H6" s="439"/>
      <c r="I6" s="439"/>
      <c r="J6" s="439"/>
      <c r="K6" s="439"/>
      <c r="L6" s="439" t="s">
        <v>98</v>
      </c>
      <c r="M6" s="439"/>
      <c r="N6" s="439"/>
      <c r="O6" s="439"/>
      <c r="P6" s="439"/>
      <c r="Q6" s="439"/>
      <c r="R6" s="443"/>
      <c r="S6" s="443"/>
      <c r="T6" s="443"/>
      <c r="U6" s="443"/>
      <c r="V6" s="444"/>
      <c r="W6" s="447" t="s">
        <v>99</v>
      </c>
      <c r="X6" s="448"/>
      <c r="Y6" s="448"/>
      <c r="Z6" s="448"/>
      <c r="AA6" s="448"/>
      <c r="AB6" s="438"/>
      <c r="AC6" s="451" t="s">
        <v>100</v>
      </c>
      <c r="AD6" s="452"/>
      <c r="AE6" s="452"/>
      <c r="AF6" s="452"/>
      <c r="AG6" s="452"/>
      <c r="AH6" s="452"/>
      <c r="AI6" s="452"/>
      <c r="AJ6" s="452"/>
      <c r="AK6" s="452"/>
      <c r="AL6" s="453"/>
      <c r="AM6" s="460" t="s">
        <v>101</v>
      </c>
      <c r="AN6" s="461"/>
      <c r="AO6" s="461"/>
      <c r="AP6" s="461"/>
      <c r="AQ6" s="461"/>
      <c r="AR6" s="461"/>
      <c r="AS6" s="461"/>
      <c r="AT6" s="462"/>
      <c r="AU6" s="463" t="s">
        <v>102</v>
      </c>
      <c r="AV6" s="464"/>
      <c r="AW6" s="464"/>
      <c r="AX6" s="464"/>
      <c r="AY6" s="465" t="s">
        <v>103</v>
      </c>
      <c r="AZ6" s="466"/>
      <c r="BA6" s="466"/>
      <c r="BB6" s="466"/>
      <c r="BC6" s="466"/>
      <c r="BD6" s="466"/>
      <c r="BE6" s="466"/>
      <c r="BF6" s="466"/>
      <c r="BG6" s="466"/>
      <c r="BH6" s="466"/>
      <c r="BI6" s="466"/>
      <c r="BJ6" s="466"/>
      <c r="BK6" s="466"/>
      <c r="BL6" s="466"/>
      <c r="BM6" s="467"/>
      <c r="BN6" s="431">
        <v>9070187</v>
      </c>
      <c r="BO6" s="432"/>
      <c r="BP6" s="432"/>
      <c r="BQ6" s="432"/>
      <c r="BR6" s="432"/>
      <c r="BS6" s="432"/>
      <c r="BT6" s="432"/>
      <c r="BU6" s="433"/>
      <c r="BV6" s="431">
        <v>5974591</v>
      </c>
      <c r="BW6" s="432"/>
      <c r="BX6" s="432"/>
      <c r="BY6" s="432"/>
      <c r="BZ6" s="432"/>
      <c r="CA6" s="432"/>
      <c r="CB6" s="432"/>
      <c r="CC6" s="433"/>
      <c r="CD6" s="434" t="s">
        <v>104</v>
      </c>
      <c r="CE6" s="435"/>
      <c r="CF6" s="435"/>
      <c r="CG6" s="435"/>
      <c r="CH6" s="435"/>
      <c r="CI6" s="435"/>
      <c r="CJ6" s="435"/>
      <c r="CK6" s="435"/>
      <c r="CL6" s="435"/>
      <c r="CM6" s="435"/>
      <c r="CN6" s="435"/>
      <c r="CO6" s="435"/>
      <c r="CP6" s="435"/>
      <c r="CQ6" s="435"/>
      <c r="CR6" s="435"/>
      <c r="CS6" s="436"/>
      <c r="CT6" s="468">
        <v>85.9</v>
      </c>
      <c r="CU6" s="469"/>
      <c r="CV6" s="469"/>
      <c r="CW6" s="469"/>
      <c r="CX6" s="469"/>
      <c r="CY6" s="469"/>
      <c r="CZ6" s="469"/>
      <c r="DA6" s="470"/>
      <c r="DB6" s="468">
        <v>83.1</v>
      </c>
      <c r="DC6" s="469"/>
      <c r="DD6" s="469"/>
      <c r="DE6" s="469"/>
      <c r="DF6" s="469"/>
      <c r="DG6" s="469"/>
      <c r="DH6" s="469"/>
      <c r="DI6" s="470"/>
      <c r="DJ6" s="186"/>
      <c r="DK6" s="186"/>
      <c r="DL6" s="186"/>
      <c r="DM6" s="186"/>
      <c r="DN6" s="186"/>
      <c r="DO6" s="186"/>
    </row>
    <row r="7" spans="1:119" ht="18.75" customHeight="1" x14ac:dyDescent="0.15">
      <c r="A7" s="187"/>
      <c r="B7" s="407"/>
      <c r="C7" s="408"/>
      <c r="D7" s="408"/>
      <c r="E7" s="409"/>
      <c r="F7" s="409"/>
      <c r="G7" s="409"/>
      <c r="H7" s="409"/>
      <c r="I7" s="409"/>
      <c r="J7" s="409"/>
      <c r="K7" s="409"/>
      <c r="L7" s="409"/>
      <c r="M7" s="409"/>
      <c r="N7" s="409"/>
      <c r="O7" s="409"/>
      <c r="P7" s="409"/>
      <c r="Q7" s="409"/>
      <c r="R7" s="415"/>
      <c r="S7" s="415"/>
      <c r="T7" s="415"/>
      <c r="U7" s="415"/>
      <c r="V7" s="416"/>
      <c r="W7" s="419"/>
      <c r="X7" s="420"/>
      <c r="Y7" s="420"/>
      <c r="Z7" s="420"/>
      <c r="AA7" s="420"/>
      <c r="AB7" s="408"/>
      <c r="AC7" s="454"/>
      <c r="AD7" s="455"/>
      <c r="AE7" s="455"/>
      <c r="AF7" s="455"/>
      <c r="AG7" s="455"/>
      <c r="AH7" s="455"/>
      <c r="AI7" s="455"/>
      <c r="AJ7" s="455"/>
      <c r="AK7" s="455"/>
      <c r="AL7" s="456"/>
      <c r="AM7" s="460" t="s">
        <v>105</v>
      </c>
      <c r="AN7" s="461"/>
      <c r="AO7" s="461"/>
      <c r="AP7" s="461"/>
      <c r="AQ7" s="461"/>
      <c r="AR7" s="461"/>
      <c r="AS7" s="461"/>
      <c r="AT7" s="462"/>
      <c r="AU7" s="463" t="s">
        <v>102</v>
      </c>
      <c r="AV7" s="464"/>
      <c r="AW7" s="464"/>
      <c r="AX7" s="464"/>
      <c r="AY7" s="465" t="s">
        <v>106</v>
      </c>
      <c r="AZ7" s="466"/>
      <c r="BA7" s="466"/>
      <c r="BB7" s="466"/>
      <c r="BC7" s="466"/>
      <c r="BD7" s="466"/>
      <c r="BE7" s="466"/>
      <c r="BF7" s="466"/>
      <c r="BG7" s="466"/>
      <c r="BH7" s="466"/>
      <c r="BI7" s="466"/>
      <c r="BJ7" s="466"/>
      <c r="BK7" s="466"/>
      <c r="BL7" s="466"/>
      <c r="BM7" s="467"/>
      <c r="BN7" s="431">
        <v>374995</v>
      </c>
      <c r="BO7" s="432"/>
      <c r="BP7" s="432"/>
      <c r="BQ7" s="432"/>
      <c r="BR7" s="432"/>
      <c r="BS7" s="432"/>
      <c r="BT7" s="432"/>
      <c r="BU7" s="433"/>
      <c r="BV7" s="431">
        <v>235431</v>
      </c>
      <c r="BW7" s="432"/>
      <c r="BX7" s="432"/>
      <c r="BY7" s="432"/>
      <c r="BZ7" s="432"/>
      <c r="CA7" s="432"/>
      <c r="CB7" s="432"/>
      <c r="CC7" s="433"/>
      <c r="CD7" s="434" t="s">
        <v>107</v>
      </c>
      <c r="CE7" s="435"/>
      <c r="CF7" s="435"/>
      <c r="CG7" s="435"/>
      <c r="CH7" s="435"/>
      <c r="CI7" s="435"/>
      <c r="CJ7" s="435"/>
      <c r="CK7" s="435"/>
      <c r="CL7" s="435"/>
      <c r="CM7" s="435"/>
      <c r="CN7" s="435"/>
      <c r="CO7" s="435"/>
      <c r="CP7" s="435"/>
      <c r="CQ7" s="435"/>
      <c r="CR7" s="435"/>
      <c r="CS7" s="436"/>
      <c r="CT7" s="431">
        <v>169566390</v>
      </c>
      <c r="CU7" s="432"/>
      <c r="CV7" s="432"/>
      <c r="CW7" s="432"/>
      <c r="CX7" s="432"/>
      <c r="CY7" s="432"/>
      <c r="CZ7" s="432"/>
      <c r="DA7" s="433"/>
      <c r="DB7" s="431">
        <v>174410652</v>
      </c>
      <c r="DC7" s="432"/>
      <c r="DD7" s="432"/>
      <c r="DE7" s="432"/>
      <c r="DF7" s="432"/>
      <c r="DG7" s="432"/>
      <c r="DH7" s="432"/>
      <c r="DI7" s="433"/>
      <c r="DJ7" s="186"/>
      <c r="DK7" s="186"/>
      <c r="DL7" s="186"/>
      <c r="DM7" s="186"/>
      <c r="DN7" s="186"/>
      <c r="DO7" s="186"/>
    </row>
    <row r="8" spans="1:119" ht="18.75" customHeight="1" thickBot="1" x14ac:dyDescent="0.2">
      <c r="A8" s="187"/>
      <c r="B8" s="440"/>
      <c r="C8" s="441"/>
      <c r="D8" s="441"/>
      <c r="E8" s="442"/>
      <c r="F8" s="442"/>
      <c r="G8" s="442"/>
      <c r="H8" s="442"/>
      <c r="I8" s="442"/>
      <c r="J8" s="442"/>
      <c r="K8" s="442"/>
      <c r="L8" s="442"/>
      <c r="M8" s="442"/>
      <c r="N8" s="442"/>
      <c r="O8" s="442"/>
      <c r="P8" s="442"/>
      <c r="Q8" s="442"/>
      <c r="R8" s="445"/>
      <c r="S8" s="445"/>
      <c r="T8" s="445"/>
      <c r="U8" s="445"/>
      <c r="V8" s="446"/>
      <c r="W8" s="449"/>
      <c r="X8" s="450"/>
      <c r="Y8" s="450"/>
      <c r="Z8" s="450"/>
      <c r="AA8" s="450"/>
      <c r="AB8" s="441"/>
      <c r="AC8" s="457"/>
      <c r="AD8" s="458"/>
      <c r="AE8" s="458"/>
      <c r="AF8" s="458"/>
      <c r="AG8" s="458"/>
      <c r="AH8" s="458"/>
      <c r="AI8" s="458"/>
      <c r="AJ8" s="458"/>
      <c r="AK8" s="458"/>
      <c r="AL8" s="459"/>
      <c r="AM8" s="460" t="s">
        <v>108</v>
      </c>
      <c r="AN8" s="461"/>
      <c r="AO8" s="461"/>
      <c r="AP8" s="461"/>
      <c r="AQ8" s="461"/>
      <c r="AR8" s="461"/>
      <c r="AS8" s="461"/>
      <c r="AT8" s="462"/>
      <c r="AU8" s="463" t="s">
        <v>109</v>
      </c>
      <c r="AV8" s="464"/>
      <c r="AW8" s="464"/>
      <c r="AX8" s="464"/>
      <c r="AY8" s="465" t="s">
        <v>110</v>
      </c>
      <c r="AZ8" s="466"/>
      <c r="BA8" s="466"/>
      <c r="BB8" s="466"/>
      <c r="BC8" s="466"/>
      <c r="BD8" s="466"/>
      <c r="BE8" s="466"/>
      <c r="BF8" s="466"/>
      <c r="BG8" s="466"/>
      <c r="BH8" s="466"/>
      <c r="BI8" s="466"/>
      <c r="BJ8" s="466"/>
      <c r="BK8" s="466"/>
      <c r="BL8" s="466"/>
      <c r="BM8" s="467"/>
      <c r="BN8" s="431">
        <v>8695192</v>
      </c>
      <c r="BO8" s="432"/>
      <c r="BP8" s="432"/>
      <c r="BQ8" s="432"/>
      <c r="BR8" s="432"/>
      <c r="BS8" s="432"/>
      <c r="BT8" s="432"/>
      <c r="BU8" s="433"/>
      <c r="BV8" s="431">
        <v>5739160</v>
      </c>
      <c r="BW8" s="432"/>
      <c r="BX8" s="432"/>
      <c r="BY8" s="432"/>
      <c r="BZ8" s="432"/>
      <c r="CA8" s="432"/>
      <c r="CB8" s="432"/>
      <c r="CC8" s="433"/>
      <c r="CD8" s="434" t="s">
        <v>111</v>
      </c>
      <c r="CE8" s="435"/>
      <c r="CF8" s="435"/>
      <c r="CG8" s="435"/>
      <c r="CH8" s="435"/>
      <c r="CI8" s="435"/>
      <c r="CJ8" s="435"/>
      <c r="CK8" s="435"/>
      <c r="CL8" s="435"/>
      <c r="CM8" s="435"/>
      <c r="CN8" s="435"/>
      <c r="CO8" s="435"/>
      <c r="CP8" s="435"/>
      <c r="CQ8" s="435"/>
      <c r="CR8" s="435"/>
      <c r="CS8" s="436"/>
      <c r="CT8" s="471">
        <v>0.47</v>
      </c>
      <c r="CU8" s="472"/>
      <c r="CV8" s="472"/>
      <c r="CW8" s="472"/>
      <c r="CX8" s="472"/>
      <c r="CY8" s="472"/>
      <c r="CZ8" s="472"/>
      <c r="DA8" s="473"/>
      <c r="DB8" s="471">
        <v>0.46</v>
      </c>
      <c r="DC8" s="472"/>
      <c r="DD8" s="472"/>
      <c r="DE8" s="472"/>
      <c r="DF8" s="472"/>
      <c r="DG8" s="472"/>
      <c r="DH8" s="472"/>
      <c r="DI8" s="473"/>
      <c r="DJ8" s="186"/>
      <c r="DK8" s="186"/>
      <c r="DL8" s="186"/>
      <c r="DM8" s="186"/>
      <c r="DN8" s="186"/>
      <c r="DO8" s="186"/>
    </row>
    <row r="9" spans="1:119" ht="18.75" customHeight="1" thickBot="1" x14ac:dyDescent="0.2">
      <c r="A9" s="187"/>
      <c r="B9" s="425" t="s">
        <v>112</v>
      </c>
      <c r="C9" s="426"/>
      <c r="D9" s="426"/>
      <c r="E9" s="426"/>
      <c r="F9" s="426"/>
      <c r="G9" s="426"/>
      <c r="H9" s="426"/>
      <c r="I9" s="426"/>
      <c r="J9" s="426"/>
      <c r="K9" s="474"/>
      <c r="L9" s="475" t="s">
        <v>113</v>
      </c>
      <c r="M9" s="476"/>
      <c r="N9" s="476"/>
      <c r="O9" s="476"/>
      <c r="P9" s="476"/>
      <c r="Q9" s="477"/>
      <c r="R9" s="478">
        <v>752608</v>
      </c>
      <c r="S9" s="479"/>
      <c r="T9" s="479"/>
      <c r="U9" s="479"/>
      <c r="V9" s="480"/>
      <c r="W9" s="388" t="s">
        <v>114</v>
      </c>
      <c r="X9" s="389"/>
      <c r="Y9" s="389"/>
      <c r="Z9" s="389"/>
      <c r="AA9" s="389"/>
      <c r="AB9" s="389"/>
      <c r="AC9" s="389"/>
      <c r="AD9" s="389"/>
      <c r="AE9" s="389"/>
      <c r="AF9" s="389"/>
      <c r="AG9" s="389"/>
      <c r="AH9" s="389"/>
      <c r="AI9" s="389"/>
      <c r="AJ9" s="389"/>
      <c r="AK9" s="389"/>
      <c r="AL9" s="390"/>
      <c r="AM9" s="460" t="s">
        <v>115</v>
      </c>
      <c r="AN9" s="461"/>
      <c r="AO9" s="461"/>
      <c r="AP9" s="461"/>
      <c r="AQ9" s="461"/>
      <c r="AR9" s="461"/>
      <c r="AS9" s="461"/>
      <c r="AT9" s="462"/>
      <c r="AU9" s="463" t="s">
        <v>116</v>
      </c>
      <c r="AV9" s="464"/>
      <c r="AW9" s="464"/>
      <c r="AX9" s="464"/>
      <c r="AY9" s="465" t="s">
        <v>117</v>
      </c>
      <c r="AZ9" s="466"/>
      <c r="BA9" s="466"/>
      <c r="BB9" s="466"/>
      <c r="BC9" s="466"/>
      <c r="BD9" s="466"/>
      <c r="BE9" s="466"/>
      <c r="BF9" s="466"/>
      <c r="BG9" s="466"/>
      <c r="BH9" s="466"/>
      <c r="BI9" s="466"/>
      <c r="BJ9" s="466"/>
      <c r="BK9" s="466"/>
      <c r="BL9" s="466"/>
      <c r="BM9" s="467"/>
      <c r="BN9" s="431">
        <v>2956032</v>
      </c>
      <c r="BO9" s="432"/>
      <c r="BP9" s="432"/>
      <c r="BQ9" s="432"/>
      <c r="BR9" s="432"/>
      <c r="BS9" s="432"/>
      <c r="BT9" s="432"/>
      <c r="BU9" s="433"/>
      <c r="BV9" s="431">
        <v>-380762</v>
      </c>
      <c r="BW9" s="432"/>
      <c r="BX9" s="432"/>
      <c r="BY9" s="432"/>
      <c r="BZ9" s="432"/>
      <c r="CA9" s="432"/>
      <c r="CB9" s="432"/>
      <c r="CC9" s="433"/>
      <c r="CD9" s="434" t="s">
        <v>118</v>
      </c>
      <c r="CE9" s="435"/>
      <c r="CF9" s="435"/>
      <c r="CG9" s="435"/>
      <c r="CH9" s="435"/>
      <c r="CI9" s="435"/>
      <c r="CJ9" s="435"/>
      <c r="CK9" s="435"/>
      <c r="CL9" s="435"/>
      <c r="CM9" s="435"/>
      <c r="CN9" s="435"/>
      <c r="CO9" s="435"/>
      <c r="CP9" s="435"/>
      <c r="CQ9" s="435"/>
      <c r="CR9" s="435"/>
      <c r="CS9" s="436"/>
      <c r="CT9" s="428">
        <v>2.5</v>
      </c>
      <c r="CU9" s="429"/>
      <c r="CV9" s="429"/>
      <c r="CW9" s="429"/>
      <c r="CX9" s="429"/>
      <c r="CY9" s="429"/>
      <c r="CZ9" s="429"/>
      <c r="DA9" s="430"/>
      <c r="DB9" s="428">
        <v>2.7</v>
      </c>
      <c r="DC9" s="429"/>
      <c r="DD9" s="429"/>
      <c r="DE9" s="429"/>
      <c r="DF9" s="429"/>
      <c r="DG9" s="429"/>
      <c r="DH9" s="429"/>
      <c r="DI9" s="430"/>
      <c r="DJ9" s="186"/>
      <c r="DK9" s="186"/>
      <c r="DL9" s="186"/>
      <c r="DM9" s="186"/>
      <c r="DN9" s="186"/>
      <c r="DO9" s="186"/>
    </row>
    <row r="10" spans="1:119" ht="18.75" customHeight="1" thickBot="1" x14ac:dyDescent="0.2">
      <c r="A10" s="187"/>
      <c r="B10" s="425"/>
      <c r="C10" s="426"/>
      <c r="D10" s="426"/>
      <c r="E10" s="426"/>
      <c r="F10" s="426"/>
      <c r="G10" s="426"/>
      <c r="H10" s="426"/>
      <c r="I10" s="426"/>
      <c r="J10" s="426"/>
      <c r="K10" s="474"/>
      <c r="L10" s="481" t="s">
        <v>119</v>
      </c>
      <c r="M10" s="461"/>
      <c r="N10" s="461"/>
      <c r="O10" s="461"/>
      <c r="P10" s="461"/>
      <c r="Q10" s="462"/>
      <c r="R10" s="482">
        <v>721722</v>
      </c>
      <c r="S10" s="483"/>
      <c r="T10" s="483"/>
      <c r="U10" s="483"/>
      <c r="V10" s="484"/>
      <c r="W10" s="419"/>
      <c r="X10" s="420"/>
      <c r="Y10" s="420"/>
      <c r="Z10" s="420"/>
      <c r="AA10" s="420"/>
      <c r="AB10" s="420"/>
      <c r="AC10" s="420"/>
      <c r="AD10" s="420"/>
      <c r="AE10" s="420"/>
      <c r="AF10" s="420"/>
      <c r="AG10" s="420"/>
      <c r="AH10" s="420"/>
      <c r="AI10" s="420"/>
      <c r="AJ10" s="420"/>
      <c r="AK10" s="420"/>
      <c r="AL10" s="423"/>
      <c r="AM10" s="460" t="s">
        <v>120</v>
      </c>
      <c r="AN10" s="461"/>
      <c r="AO10" s="461"/>
      <c r="AP10" s="461"/>
      <c r="AQ10" s="461"/>
      <c r="AR10" s="461"/>
      <c r="AS10" s="461"/>
      <c r="AT10" s="462"/>
      <c r="AU10" s="463" t="s">
        <v>121</v>
      </c>
      <c r="AV10" s="464"/>
      <c r="AW10" s="464"/>
      <c r="AX10" s="464"/>
      <c r="AY10" s="465" t="s">
        <v>122</v>
      </c>
      <c r="AZ10" s="466"/>
      <c r="BA10" s="466"/>
      <c r="BB10" s="466"/>
      <c r="BC10" s="466"/>
      <c r="BD10" s="466"/>
      <c r="BE10" s="466"/>
      <c r="BF10" s="466"/>
      <c r="BG10" s="466"/>
      <c r="BH10" s="466"/>
      <c r="BI10" s="466"/>
      <c r="BJ10" s="466"/>
      <c r="BK10" s="466"/>
      <c r="BL10" s="466"/>
      <c r="BM10" s="467"/>
      <c r="BN10" s="431">
        <v>50936</v>
      </c>
      <c r="BO10" s="432"/>
      <c r="BP10" s="432"/>
      <c r="BQ10" s="432"/>
      <c r="BR10" s="432"/>
      <c r="BS10" s="432"/>
      <c r="BT10" s="432"/>
      <c r="BU10" s="433"/>
      <c r="BV10" s="431">
        <v>47628</v>
      </c>
      <c r="BW10" s="432"/>
      <c r="BX10" s="432"/>
      <c r="BY10" s="432"/>
      <c r="BZ10" s="432"/>
      <c r="CA10" s="432"/>
      <c r="CB10" s="432"/>
      <c r="CC10" s="433"/>
      <c r="CD10" s="191" t="s">
        <v>123</v>
      </c>
      <c r="CE10" s="192"/>
      <c r="CF10" s="192"/>
      <c r="CG10" s="192"/>
      <c r="CH10" s="192"/>
      <c r="CI10" s="192"/>
      <c r="CJ10" s="192"/>
      <c r="CK10" s="192"/>
      <c r="CL10" s="192"/>
      <c r="CM10" s="192"/>
      <c r="CN10" s="192"/>
      <c r="CO10" s="192"/>
      <c r="CP10" s="192"/>
      <c r="CQ10" s="192"/>
      <c r="CR10" s="192"/>
      <c r="CS10" s="193"/>
      <c r="CT10" s="194"/>
      <c r="CU10" s="195"/>
      <c r="CV10" s="195"/>
      <c r="CW10" s="195"/>
      <c r="CX10" s="195"/>
      <c r="CY10" s="195"/>
      <c r="CZ10" s="195"/>
      <c r="DA10" s="196"/>
      <c r="DB10" s="194"/>
      <c r="DC10" s="195"/>
      <c r="DD10" s="195"/>
      <c r="DE10" s="195"/>
      <c r="DF10" s="195"/>
      <c r="DG10" s="195"/>
      <c r="DH10" s="195"/>
      <c r="DI10" s="196"/>
      <c r="DJ10" s="186"/>
      <c r="DK10" s="186"/>
      <c r="DL10" s="186"/>
      <c r="DM10" s="186"/>
      <c r="DN10" s="186"/>
      <c r="DO10" s="186"/>
    </row>
    <row r="11" spans="1:119" ht="18.75" customHeight="1" thickBot="1" x14ac:dyDescent="0.2">
      <c r="A11" s="187"/>
      <c r="B11" s="425"/>
      <c r="C11" s="426"/>
      <c r="D11" s="426"/>
      <c r="E11" s="426"/>
      <c r="F11" s="426"/>
      <c r="G11" s="426"/>
      <c r="H11" s="426"/>
      <c r="I11" s="426"/>
      <c r="J11" s="426"/>
      <c r="K11" s="474"/>
      <c r="L11" s="485" t="s">
        <v>124</v>
      </c>
      <c r="M11" s="486"/>
      <c r="N11" s="486"/>
      <c r="O11" s="486"/>
      <c r="P11" s="486"/>
      <c r="Q11" s="487"/>
      <c r="R11" s="488" t="s">
        <v>125</v>
      </c>
      <c r="S11" s="489"/>
      <c r="T11" s="489"/>
      <c r="U11" s="489"/>
      <c r="V11" s="490"/>
      <c r="W11" s="419"/>
      <c r="X11" s="420"/>
      <c r="Y11" s="420"/>
      <c r="Z11" s="420"/>
      <c r="AA11" s="420"/>
      <c r="AB11" s="420"/>
      <c r="AC11" s="420"/>
      <c r="AD11" s="420"/>
      <c r="AE11" s="420"/>
      <c r="AF11" s="420"/>
      <c r="AG11" s="420"/>
      <c r="AH11" s="420"/>
      <c r="AI11" s="420"/>
      <c r="AJ11" s="420"/>
      <c r="AK11" s="420"/>
      <c r="AL11" s="423"/>
      <c r="AM11" s="460" t="s">
        <v>126</v>
      </c>
      <c r="AN11" s="461"/>
      <c r="AO11" s="461"/>
      <c r="AP11" s="461"/>
      <c r="AQ11" s="461"/>
      <c r="AR11" s="461"/>
      <c r="AS11" s="461"/>
      <c r="AT11" s="462"/>
      <c r="AU11" s="463" t="s">
        <v>94</v>
      </c>
      <c r="AV11" s="464"/>
      <c r="AW11" s="464"/>
      <c r="AX11" s="464"/>
      <c r="AY11" s="465" t="s">
        <v>127</v>
      </c>
      <c r="AZ11" s="466"/>
      <c r="BA11" s="466"/>
      <c r="BB11" s="466"/>
      <c r="BC11" s="466"/>
      <c r="BD11" s="466"/>
      <c r="BE11" s="466"/>
      <c r="BF11" s="466"/>
      <c r="BG11" s="466"/>
      <c r="BH11" s="466"/>
      <c r="BI11" s="466"/>
      <c r="BJ11" s="466"/>
      <c r="BK11" s="466"/>
      <c r="BL11" s="466"/>
      <c r="BM11" s="467"/>
      <c r="BN11" s="431">
        <v>0</v>
      </c>
      <c r="BO11" s="432"/>
      <c r="BP11" s="432"/>
      <c r="BQ11" s="432"/>
      <c r="BR11" s="432"/>
      <c r="BS11" s="432"/>
      <c r="BT11" s="432"/>
      <c r="BU11" s="433"/>
      <c r="BV11" s="431">
        <v>0</v>
      </c>
      <c r="BW11" s="432"/>
      <c r="BX11" s="432"/>
      <c r="BY11" s="432"/>
      <c r="BZ11" s="432"/>
      <c r="CA11" s="432"/>
      <c r="CB11" s="432"/>
      <c r="CC11" s="433"/>
      <c r="CD11" s="434" t="s">
        <v>128</v>
      </c>
      <c r="CE11" s="435"/>
      <c r="CF11" s="435"/>
      <c r="CG11" s="435"/>
      <c r="CH11" s="435"/>
      <c r="CI11" s="435"/>
      <c r="CJ11" s="435"/>
      <c r="CK11" s="435"/>
      <c r="CL11" s="435"/>
      <c r="CM11" s="435"/>
      <c r="CN11" s="435"/>
      <c r="CO11" s="435"/>
      <c r="CP11" s="435"/>
      <c r="CQ11" s="435"/>
      <c r="CR11" s="435"/>
      <c r="CS11" s="436"/>
      <c r="CT11" s="471" t="s">
        <v>129</v>
      </c>
      <c r="CU11" s="472"/>
      <c r="CV11" s="472"/>
      <c r="CW11" s="472"/>
      <c r="CX11" s="472"/>
      <c r="CY11" s="472"/>
      <c r="CZ11" s="472"/>
      <c r="DA11" s="473"/>
      <c r="DB11" s="471" t="s">
        <v>129</v>
      </c>
      <c r="DC11" s="472"/>
      <c r="DD11" s="472"/>
      <c r="DE11" s="472"/>
      <c r="DF11" s="472"/>
      <c r="DG11" s="472"/>
      <c r="DH11" s="472"/>
      <c r="DI11" s="473"/>
      <c r="DJ11" s="186"/>
      <c r="DK11" s="186"/>
      <c r="DL11" s="186"/>
      <c r="DM11" s="186"/>
      <c r="DN11" s="186"/>
      <c r="DO11" s="186"/>
    </row>
    <row r="12" spans="1:119" ht="18.75" customHeight="1" x14ac:dyDescent="0.15">
      <c r="A12" s="187"/>
      <c r="B12" s="491" t="s">
        <v>130</v>
      </c>
      <c r="C12" s="492"/>
      <c r="D12" s="492"/>
      <c r="E12" s="492"/>
      <c r="F12" s="492"/>
      <c r="G12" s="492"/>
      <c r="H12" s="492"/>
      <c r="I12" s="492"/>
      <c r="J12" s="492"/>
      <c r="K12" s="493"/>
      <c r="L12" s="500" t="s">
        <v>131</v>
      </c>
      <c r="M12" s="501"/>
      <c r="N12" s="501"/>
      <c r="O12" s="501"/>
      <c r="P12" s="501"/>
      <c r="Q12" s="502"/>
      <c r="R12" s="503">
        <v>740099</v>
      </c>
      <c r="S12" s="504"/>
      <c r="T12" s="504"/>
      <c r="U12" s="504"/>
      <c r="V12" s="505"/>
      <c r="W12" s="506" t="s">
        <v>1</v>
      </c>
      <c r="X12" s="464"/>
      <c r="Y12" s="464"/>
      <c r="Z12" s="464"/>
      <c r="AA12" s="464"/>
      <c r="AB12" s="507"/>
      <c r="AC12" s="508" t="s">
        <v>132</v>
      </c>
      <c r="AD12" s="509"/>
      <c r="AE12" s="509"/>
      <c r="AF12" s="509"/>
      <c r="AG12" s="510"/>
      <c r="AH12" s="508" t="s">
        <v>133</v>
      </c>
      <c r="AI12" s="509"/>
      <c r="AJ12" s="509"/>
      <c r="AK12" s="509"/>
      <c r="AL12" s="511"/>
      <c r="AM12" s="460" t="s">
        <v>134</v>
      </c>
      <c r="AN12" s="461"/>
      <c r="AO12" s="461"/>
      <c r="AP12" s="461"/>
      <c r="AQ12" s="461"/>
      <c r="AR12" s="461"/>
      <c r="AS12" s="461"/>
      <c r="AT12" s="462"/>
      <c r="AU12" s="463" t="s">
        <v>94</v>
      </c>
      <c r="AV12" s="464"/>
      <c r="AW12" s="464"/>
      <c r="AX12" s="464"/>
      <c r="AY12" s="465" t="s">
        <v>135</v>
      </c>
      <c r="AZ12" s="466"/>
      <c r="BA12" s="466"/>
      <c r="BB12" s="466"/>
      <c r="BC12" s="466"/>
      <c r="BD12" s="466"/>
      <c r="BE12" s="466"/>
      <c r="BF12" s="466"/>
      <c r="BG12" s="466"/>
      <c r="BH12" s="466"/>
      <c r="BI12" s="466"/>
      <c r="BJ12" s="466"/>
      <c r="BK12" s="466"/>
      <c r="BL12" s="466"/>
      <c r="BM12" s="467"/>
      <c r="BN12" s="431">
        <v>4639000</v>
      </c>
      <c r="BO12" s="432"/>
      <c r="BP12" s="432"/>
      <c r="BQ12" s="432"/>
      <c r="BR12" s="432"/>
      <c r="BS12" s="432"/>
      <c r="BT12" s="432"/>
      <c r="BU12" s="433"/>
      <c r="BV12" s="431">
        <v>550000</v>
      </c>
      <c r="BW12" s="432"/>
      <c r="BX12" s="432"/>
      <c r="BY12" s="432"/>
      <c r="BZ12" s="432"/>
      <c r="CA12" s="432"/>
      <c r="CB12" s="432"/>
      <c r="CC12" s="433"/>
      <c r="CD12" s="434" t="s">
        <v>136</v>
      </c>
      <c r="CE12" s="435"/>
      <c r="CF12" s="435"/>
      <c r="CG12" s="435"/>
      <c r="CH12" s="435"/>
      <c r="CI12" s="435"/>
      <c r="CJ12" s="435"/>
      <c r="CK12" s="435"/>
      <c r="CL12" s="435"/>
      <c r="CM12" s="435"/>
      <c r="CN12" s="435"/>
      <c r="CO12" s="435"/>
      <c r="CP12" s="435"/>
      <c r="CQ12" s="435"/>
      <c r="CR12" s="435"/>
      <c r="CS12" s="436"/>
      <c r="CT12" s="471" t="s">
        <v>129</v>
      </c>
      <c r="CU12" s="472"/>
      <c r="CV12" s="472"/>
      <c r="CW12" s="472"/>
      <c r="CX12" s="472"/>
      <c r="CY12" s="472"/>
      <c r="CZ12" s="472"/>
      <c r="DA12" s="473"/>
      <c r="DB12" s="471" t="s">
        <v>129</v>
      </c>
      <c r="DC12" s="472"/>
      <c r="DD12" s="472"/>
      <c r="DE12" s="472"/>
      <c r="DF12" s="472"/>
      <c r="DG12" s="472"/>
      <c r="DH12" s="472"/>
      <c r="DI12" s="473"/>
      <c r="DJ12" s="186"/>
      <c r="DK12" s="186"/>
      <c r="DL12" s="186"/>
      <c r="DM12" s="186"/>
      <c r="DN12" s="186"/>
      <c r="DO12" s="186"/>
    </row>
    <row r="13" spans="1:119" ht="18.75" customHeight="1" x14ac:dyDescent="0.15">
      <c r="A13" s="187"/>
      <c r="B13" s="494"/>
      <c r="C13" s="495"/>
      <c r="D13" s="495"/>
      <c r="E13" s="495"/>
      <c r="F13" s="495"/>
      <c r="G13" s="495"/>
      <c r="H13" s="495"/>
      <c r="I13" s="495"/>
      <c r="J13" s="495"/>
      <c r="K13" s="496"/>
      <c r="L13" s="197"/>
      <c r="M13" s="522" t="s">
        <v>137</v>
      </c>
      <c r="N13" s="523"/>
      <c r="O13" s="523"/>
      <c r="P13" s="523"/>
      <c r="Q13" s="524"/>
      <c r="R13" s="515">
        <v>719971</v>
      </c>
      <c r="S13" s="516"/>
      <c r="T13" s="516"/>
      <c r="U13" s="516"/>
      <c r="V13" s="517"/>
      <c r="W13" s="447" t="s">
        <v>138</v>
      </c>
      <c r="X13" s="448"/>
      <c r="Y13" s="448"/>
      <c r="Z13" s="448"/>
      <c r="AA13" s="448"/>
      <c r="AB13" s="438"/>
      <c r="AC13" s="482">
        <v>1157</v>
      </c>
      <c r="AD13" s="483"/>
      <c r="AE13" s="483"/>
      <c r="AF13" s="483"/>
      <c r="AG13" s="525"/>
      <c r="AH13" s="482">
        <v>1180</v>
      </c>
      <c r="AI13" s="483"/>
      <c r="AJ13" s="483"/>
      <c r="AK13" s="483"/>
      <c r="AL13" s="484"/>
      <c r="AM13" s="460" t="s">
        <v>139</v>
      </c>
      <c r="AN13" s="461"/>
      <c r="AO13" s="461"/>
      <c r="AP13" s="461"/>
      <c r="AQ13" s="461"/>
      <c r="AR13" s="461"/>
      <c r="AS13" s="461"/>
      <c r="AT13" s="462"/>
      <c r="AU13" s="463" t="s">
        <v>140</v>
      </c>
      <c r="AV13" s="464"/>
      <c r="AW13" s="464"/>
      <c r="AX13" s="464"/>
      <c r="AY13" s="465" t="s">
        <v>141</v>
      </c>
      <c r="AZ13" s="466"/>
      <c r="BA13" s="466"/>
      <c r="BB13" s="466"/>
      <c r="BC13" s="466"/>
      <c r="BD13" s="466"/>
      <c r="BE13" s="466"/>
      <c r="BF13" s="466"/>
      <c r="BG13" s="466"/>
      <c r="BH13" s="466"/>
      <c r="BI13" s="466"/>
      <c r="BJ13" s="466"/>
      <c r="BK13" s="466"/>
      <c r="BL13" s="466"/>
      <c r="BM13" s="467"/>
      <c r="BN13" s="431">
        <v>-1632032</v>
      </c>
      <c r="BO13" s="432"/>
      <c r="BP13" s="432"/>
      <c r="BQ13" s="432"/>
      <c r="BR13" s="432"/>
      <c r="BS13" s="432"/>
      <c r="BT13" s="432"/>
      <c r="BU13" s="433"/>
      <c r="BV13" s="431">
        <v>-883134</v>
      </c>
      <c r="BW13" s="432"/>
      <c r="BX13" s="432"/>
      <c r="BY13" s="432"/>
      <c r="BZ13" s="432"/>
      <c r="CA13" s="432"/>
      <c r="CB13" s="432"/>
      <c r="CC13" s="433"/>
      <c r="CD13" s="434" t="s">
        <v>142</v>
      </c>
      <c r="CE13" s="435"/>
      <c r="CF13" s="435"/>
      <c r="CG13" s="435"/>
      <c r="CH13" s="435"/>
      <c r="CI13" s="435"/>
      <c r="CJ13" s="435"/>
      <c r="CK13" s="435"/>
      <c r="CL13" s="435"/>
      <c r="CM13" s="435"/>
      <c r="CN13" s="435"/>
      <c r="CO13" s="435"/>
      <c r="CP13" s="435"/>
      <c r="CQ13" s="435"/>
      <c r="CR13" s="435"/>
      <c r="CS13" s="436"/>
      <c r="CT13" s="428">
        <v>-3.1</v>
      </c>
      <c r="CU13" s="429"/>
      <c r="CV13" s="429"/>
      <c r="CW13" s="429"/>
      <c r="CX13" s="429"/>
      <c r="CY13" s="429"/>
      <c r="CZ13" s="429"/>
      <c r="DA13" s="430"/>
      <c r="DB13" s="428">
        <v>-3.6</v>
      </c>
      <c r="DC13" s="429"/>
      <c r="DD13" s="429"/>
      <c r="DE13" s="429"/>
      <c r="DF13" s="429"/>
      <c r="DG13" s="429"/>
      <c r="DH13" s="429"/>
      <c r="DI13" s="430"/>
      <c r="DJ13" s="186"/>
      <c r="DK13" s="186"/>
      <c r="DL13" s="186"/>
      <c r="DM13" s="186"/>
      <c r="DN13" s="186"/>
      <c r="DO13" s="186"/>
    </row>
    <row r="14" spans="1:119" ht="18.75" customHeight="1" thickBot="1" x14ac:dyDescent="0.2">
      <c r="A14" s="187"/>
      <c r="B14" s="494"/>
      <c r="C14" s="495"/>
      <c r="D14" s="495"/>
      <c r="E14" s="495"/>
      <c r="F14" s="495"/>
      <c r="G14" s="495"/>
      <c r="H14" s="495"/>
      <c r="I14" s="495"/>
      <c r="J14" s="495"/>
      <c r="K14" s="496"/>
      <c r="L14" s="512" t="s">
        <v>143</v>
      </c>
      <c r="M14" s="513"/>
      <c r="N14" s="513"/>
      <c r="O14" s="513"/>
      <c r="P14" s="513"/>
      <c r="Q14" s="514"/>
      <c r="R14" s="515">
        <v>739435</v>
      </c>
      <c r="S14" s="516"/>
      <c r="T14" s="516"/>
      <c r="U14" s="516"/>
      <c r="V14" s="517"/>
      <c r="W14" s="421"/>
      <c r="X14" s="422"/>
      <c r="Y14" s="422"/>
      <c r="Z14" s="422"/>
      <c r="AA14" s="422"/>
      <c r="AB14" s="411"/>
      <c r="AC14" s="518">
        <v>0.5</v>
      </c>
      <c r="AD14" s="519"/>
      <c r="AE14" s="519"/>
      <c r="AF14" s="519"/>
      <c r="AG14" s="520"/>
      <c r="AH14" s="518">
        <v>0.4</v>
      </c>
      <c r="AI14" s="519"/>
      <c r="AJ14" s="519"/>
      <c r="AK14" s="519"/>
      <c r="AL14" s="521"/>
      <c r="AM14" s="460"/>
      <c r="AN14" s="461"/>
      <c r="AO14" s="461"/>
      <c r="AP14" s="461"/>
      <c r="AQ14" s="461"/>
      <c r="AR14" s="461"/>
      <c r="AS14" s="461"/>
      <c r="AT14" s="462"/>
      <c r="AU14" s="463"/>
      <c r="AV14" s="464"/>
      <c r="AW14" s="464"/>
      <c r="AX14" s="464"/>
      <c r="AY14" s="465"/>
      <c r="AZ14" s="466"/>
      <c r="BA14" s="466"/>
      <c r="BB14" s="466"/>
      <c r="BC14" s="466"/>
      <c r="BD14" s="466"/>
      <c r="BE14" s="466"/>
      <c r="BF14" s="466"/>
      <c r="BG14" s="466"/>
      <c r="BH14" s="466"/>
      <c r="BI14" s="466"/>
      <c r="BJ14" s="466"/>
      <c r="BK14" s="466"/>
      <c r="BL14" s="466"/>
      <c r="BM14" s="467"/>
      <c r="BN14" s="431"/>
      <c r="BO14" s="432"/>
      <c r="BP14" s="432"/>
      <c r="BQ14" s="432"/>
      <c r="BR14" s="432"/>
      <c r="BS14" s="432"/>
      <c r="BT14" s="432"/>
      <c r="BU14" s="433"/>
      <c r="BV14" s="431"/>
      <c r="BW14" s="432"/>
      <c r="BX14" s="432"/>
      <c r="BY14" s="432"/>
      <c r="BZ14" s="432"/>
      <c r="CA14" s="432"/>
      <c r="CB14" s="432"/>
      <c r="CC14" s="433"/>
      <c r="CD14" s="526" t="s">
        <v>144</v>
      </c>
      <c r="CE14" s="527"/>
      <c r="CF14" s="527"/>
      <c r="CG14" s="527"/>
      <c r="CH14" s="527"/>
      <c r="CI14" s="527"/>
      <c r="CJ14" s="527"/>
      <c r="CK14" s="527"/>
      <c r="CL14" s="527"/>
      <c r="CM14" s="527"/>
      <c r="CN14" s="527"/>
      <c r="CO14" s="527"/>
      <c r="CP14" s="527"/>
      <c r="CQ14" s="527"/>
      <c r="CR14" s="527"/>
      <c r="CS14" s="528"/>
      <c r="CT14" s="529" t="s">
        <v>129</v>
      </c>
      <c r="CU14" s="530"/>
      <c r="CV14" s="530"/>
      <c r="CW14" s="530"/>
      <c r="CX14" s="530"/>
      <c r="CY14" s="530"/>
      <c r="CZ14" s="530"/>
      <c r="DA14" s="531"/>
      <c r="DB14" s="529" t="s">
        <v>129</v>
      </c>
      <c r="DC14" s="530"/>
      <c r="DD14" s="530"/>
      <c r="DE14" s="530"/>
      <c r="DF14" s="530"/>
      <c r="DG14" s="530"/>
      <c r="DH14" s="530"/>
      <c r="DI14" s="531"/>
      <c r="DJ14" s="186"/>
      <c r="DK14" s="186"/>
      <c r="DL14" s="186"/>
      <c r="DM14" s="186"/>
      <c r="DN14" s="186"/>
      <c r="DO14" s="186"/>
    </row>
    <row r="15" spans="1:119" ht="18.75" customHeight="1" x14ac:dyDescent="0.15">
      <c r="A15" s="187"/>
      <c r="B15" s="494"/>
      <c r="C15" s="495"/>
      <c r="D15" s="495"/>
      <c r="E15" s="495"/>
      <c r="F15" s="495"/>
      <c r="G15" s="495"/>
      <c r="H15" s="495"/>
      <c r="I15" s="495"/>
      <c r="J15" s="495"/>
      <c r="K15" s="496"/>
      <c r="L15" s="197"/>
      <c r="M15" s="522" t="s">
        <v>145</v>
      </c>
      <c r="N15" s="523"/>
      <c r="O15" s="523"/>
      <c r="P15" s="523"/>
      <c r="Q15" s="524"/>
      <c r="R15" s="515">
        <v>717945</v>
      </c>
      <c r="S15" s="516"/>
      <c r="T15" s="516"/>
      <c r="U15" s="516"/>
      <c r="V15" s="517"/>
      <c r="W15" s="447" t="s">
        <v>146</v>
      </c>
      <c r="X15" s="448"/>
      <c r="Y15" s="448"/>
      <c r="Z15" s="448"/>
      <c r="AA15" s="448"/>
      <c r="AB15" s="438"/>
      <c r="AC15" s="482">
        <v>38010</v>
      </c>
      <c r="AD15" s="483"/>
      <c r="AE15" s="483"/>
      <c r="AF15" s="483"/>
      <c r="AG15" s="525"/>
      <c r="AH15" s="482">
        <v>43009</v>
      </c>
      <c r="AI15" s="483"/>
      <c r="AJ15" s="483"/>
      <c r="AK15" s="483"/>
      <c r="AL15" s="484"/>
      <c r="AM15" s="460"/>
      <c r="AN15" s="461"/>
      <c r="AO15" s="461"/>
      <c r="AP15" s="461"/>
      <c r="AQ15" s="461"/>
      <c r="AR15" s="461"/>
      <c r="AS15" s="461"/>
      <c r="AT15" s="462"/>
      <c r="AU15" s="463"/>
      <c r="AV15" s="464"/>
      <c r="AW15" s="464"/>
      <c r="AX15" s="464"/>
      <c r="AY15" s="391" t="s">
        <v>147</v>
      </c>
      <c r="AZ15" s="392"/>
      <c r="BA15" s="392"/>
      <c r="BB15" s="392"/>
      <c r="BC15" s="392"/>
      <c r="BD15" s="392"/>
      <c r="BE15" s="392"/>
      <c r="BF15" s="392"/>
      <c r="BG15" s="392"/>
      <c r="BH15" s="392"/>
      <c r="BI15" s="392"/>
      <c r="BJ15" s="392"/>
      <c r="BK15" s="392"/>
      <c r="BL15" s="392"/>
      <c r="BM15" s="393"/>
      <c r="BN15" s="394">
        <v>77531996</v>
      </c>
      <c r="BO15" s="395"/>
      <c r="BP15" s="395"/>
      <c r="BQ15" s="395"/>
      <c r="BR15" s="395"/>
      <c r="BS15" s="395"/>
      <c r="BT15" s="395"/>
      <c r="BU15" s="396"/>
      <c r="BV15" s="394">
        <v>73744099</v>
      </c>
      <c r="BW15" s="395"/>
      <c r="BX15" s="395"/>
      <c r="BY15" s="395"/>
      <c r="BZ15" s="395"/>
      <c r="CA15" s="395"/>
      <c r="CB15" s="395"/>
      <c r="CC15" s="396"/>
      <c r="CD15" s="532" t="s">
        <v>148</v>
      </c>
      <c r="CE15" s="533"/>
      <c r="CF15" s="533"/>
      <c r="CG15" s="533"/>
      <c r="CH15" s="533"/>
      <c r="CI15" s="533"/>
      <c r="CJ15" s="533"/>
      <c r="CK15" s="533"/>
      <c r="CL15" s="533"/>
      <c r="CM15" s="533"/>
      <c r="CN15" s="533"/>
      <c r="CO15" s="533"/>
      <c r="CP15" s="533"/>
      <c r="CQ15" s="533"/>
      <c r="CR15" s="533"/>
      <c r="CS15" s="534"/>
      <c r="CT15" s="198"/>
      <c r="CU15" s="199"/>
      <c r="CV15" s="199"/>
      <c r="CW15" s="199"/>
      <c r="CX15" s="199"/>
      <c r="CY15" s="199"/>
      <c r="CZ15" s="199"/>
      <c r="DA15" s="200"/>
      <c r="DB15" s="198"/>
      <c r="DC15" s="199"/>
      <c r="DD15" s="199"/>
      <c r="DE15" s="199"/>
      <c r="DF15" s="199"/>
      <c r="DG15" s="199"/>
      <c r="DH15" s="199"/>
      <c r="DI15" s="200"/>
      <c r="DJ15" s="186"/>
      <c r="DK15" s="186"/>
      <c r="DL15" s="186"/>
      <c r="DM15" s="186"/>
      <c r="DN15" s="186"/>
      <c r="DO15" s="186"/>
    </row>
    <row r="16" spans="1:119" ht="18.75" customHeight="1" x14ac:dyDescent="0.15">
      <c r="A16" s="187"/>
      <c r="B16" s="494"/>
      <c r="C16" s="495"/>
      <c r="D16" s="495"/>
      <c r="E16" s="495"/>
      <c r="F16" s="495"/>
      <c r="G16" s="495"/>
      <c r="H16" s="495"/>
      <c r="I16" s="495"/>
      <c r="J16" s="495"/>
      <c r="K16" s="496"/>
      <c r="L16" s="512" t="s">
        <v>149</v>
      </c>
      <c r="M16" s="543"/>
      <c r="N16" s="543"/>
      <c r="O16" s="543"/>
      <c r="P16" s="543"/>
      <c r="Q16" s="544"/>
      <c r="R16" s="535" t="s">
        <v>150</v>
      </c>
      <c r="S16" s="536"/>
      <c r="T16" s="536"/>
      <c r="U16" s="536"/>
      <c r="V16" s="537"/>
      <c r="W16" s="421"/>
      <c r="X16" s="422"/>
      <c r="Y16" s="422"/>
      <c r="Z16" s="422"/>
      <c r="AA16" s="422"/>
      <c r="AB16" s="411"/>
      <c r="AC16" s="518">
        <v>15.6</v>
      </c>
      <c r="AD16" s="519"/>
      <c r="AE16" s="519"/>
      <c r="AF16" s="519"/>
      <c r="AG16" s="520"/>
      <c r="AH16" s="518">
        <v>16.100000000000001</v>
      </c>
      <c r="AI16" s="519"/>
      <c r="AJ16" s="519"/>
      <c r="AK16" s="519"/>
      <c r="AL16" s="521"/>
      <c r="AM16" s="460"/>
      <c r="AN16" s="461"/>
      <c r="AO16" s="461"/>
      <c r="AP16" s="461"/>
      <c r="AQ16" s="461"/>
      <c r="AR16" s="461"/>
      <c r="AS16" s="461"/>
      <c r="AT16" s="462"/>
      <c r="AU16" s="463"/>
      <c r="AV16" s="464"/>
      <c r="AW16" s="464"/>
      <c r="AX16" s="464"/>
      <c r="AY16" s="465" t="s">
        <v>151</v>
      </c>
      <c r="AZ16" s="466"/>
      <c r="BA16" s="466"/>
      <c r="BB16" s="466"/>
      <c r="BC16" s="466"/>
      <c r="BD16" s="466"/>
      <c r="BE16" s="466"/>
      <c r="BF16" s="466"/>
      <c r="BG16" s="466"/>
      <c r="BH16" s="466"/>
      <c r="BI16" s="466"/>
      <c r="BJ16" s="466"/>
      <c r="BK16" s="466"/>
      <c r="BL16" s="466"/>
      <c r="BM16" s="467"/>
      <c r="BN16" s="431">
        <v>158363903</v>
      </c>
      <c r="BO16" s="432"/>
      <c r="BP16" s="432"/>
      <c r="BQ16" s="432"/>
      <c r="BR16" s="432"/>
      <c r="BS16" s="432"/>
      <c r="BT16" s="432"/>
      <c r="BU16" s="433"/>
      <c r="BV16" s="431">
        <v>163295710</v>
      </c>
      <c r="BW16" s="432"/>
      <c r="BX16" s="432"/>
      <c r="BY16" s="432"/>
      <c r="BZ16" s="432"/>
      <c r="CA16" s="432"/>
      <c r="CB16" s="432"/>
      <c r="CC16" s="433"/>
      <c r="CD16" s="201"/>
      <c r="CE16" s="541"/>
      <c r="CF16" s="541"/>
      <c r="CG16" s="541"/>
      <c r="CH16" s="541"/>
      <c r="CI16" s="541"/>
      <c r="CJ16" s="541"/>
      <c r="CK16" s="541"/>
      <c r="CL16" s="541"/>
      <c r="CM16" s="541"/>
      <c r="CN16" s="541"/>
      <c r="CO16" s="541"/>
      <c r="CP16" s="541"/>
      <c r="CQ16" s="541"/>
      <c r="CR16" s="541"/>
      <c r="CS16" s="542"/>
      <c r="CT16" s="428"/>
      <c r="CU16" s="429"/>
      <c r="CV16" s="429"/>
      <c r="CW16" s="429"/>
      <c r="CX16" s="429"/>
      <c r="CY16" s="429"/>
      <c r="CZ16" s="429"/>
      <c r="DA16" s="430"/>
      <c r="DB16" s="428"/>
      <c r="DC16" s="429"/>
      <c r="DD16" s="429"/>
      <c r="DE16" s="429"/>
      <c r="DF16" s="429"/>
      <c r="DG16" s="429"/>
      <c r="DH16" s="429"/>
      <c r="DI16" s="430"/>
      <c r="DJ16" s="186"/>
      <c r="DK16" s="186"/>
      <c r="DL16" s="186"/>
      <c r="DM16" s="186"/>
      <c r="DN16" s="186"/>
      <c r="DO16" s="186"/>
    </row>
    <row r="17" spans="1:119" ht="18.75" customHeight="1" thickBot="1" x14ac:dyDescent="0.2">
      <c r="A17" s="187"/>
      <c r="B17" s="497"/>
      <c r="C17" s="498"/>
      <c r="D17" s="498"/>
      <c r="E17" s="498"/>
      <c r="F17" s="498"/>
      <c r="G17" s="498"/>
      <c r="H17" s="498"/>
      <c r="I17" s="498"/>
      <c r="J17" s="498"/>
      <c r="K17" s="499"/>
      <c r="L17" s="202"/>
      <c r="M17" s="538" t="s">
        <v>152</v>
      </c>
      <c r="N17" s="539"/>
      <c r="O17" s="539"/>
      <c r="P17" s="539"/>
      <c r="Q17" s="540"/>
      <c r="R17" s="535" t="s">
        <v>153</v>
      </c>
      <c r="S17" s="536"/>
      <c r="T17" s="536"/>
      <c r="U17" s="536"/>
      <c r="V17" s="537"/>
      <c r="W17" s="447" t="s">
        <v>154</v>
      </c>
      <c r="X17" s="448"/>
      <c r="Y17" s="448"/>
      <c r="Z17" s="448"/>
      <c r="AA17" s="448"/>
      <c r="AB17" s="438"/>
      <c r="AC17" s="482">
        <v>205166</v>
      </c>
      <c r="AD17" s="483"/>
      <c r="AE17" s="483"/>
      <c r="AF17" s="483"/>
      <c r="AG17" s="525"/>
      <c r="AH17" s="482">
        <v>222650</v>
      </c>
      <c r="AI17" s="483"/>
      <c r="AJ17" s="483"/>
      <c r="AK17" s="483"/>
      <c r="AL17" s="484"/>
      <c r="AM17" s="460"/>
      <c r="AN17" s="461"/>
      <c r="AO17" s="461"/>
      <c r="AP17" s="461"/>
      <c r="AQ17" s="461"/>
      <c r="AR17" s="461"/>
      <c r="AS17" s="461"/>
      <c r="AT17" s="462"/>
      <c r="AU17" s="463"/>
      <c r="AV17" s="464"/>
      <c r="AW17" s="464"/>
      <c r="AX17" s="464"/>
      <c r="AY17" s="465" t="s">
        <v>155</v>
      </c>
      <c r="AZ17" s="466"/>
      <c r="BA17" s="466"/>
      <c r="BB17" s="466"/>
      <c r="BC17" s="466"/>
      <c r="BD17" s="466"/>
      <c r="BE17" s="466"/>
      <c r="BF17" s="466"/>
      <c r="BG17" s="466"/>
      <c r="BH17" s="466"/>
      <c r="BI17" s="466"/>
      <c r="BJ17" s="466"/>
      <c r="BK17" s="466"/>
      <c r="BL17" s="466"/>
      <c r="BM17" s="467"/>
      <c r="BN17" s="431">
        <v>169566390</v>
      </c>
      <c r="BO17" s="432"/>
      <c r="BP17" s="432"/>
      <c r="BQ17" s="432"/>
      <c r="BR17" s="432"/>
      <c r="BS17" s="432"/>
      <c r="BT17" s="432"/>
      <c r="BU17" s="433"/>
      <c r="BV17" s="431">
        <v>174410652</v>
      </c>
      <c r="BW17" s="432"/>
      <c r="BX17" s="432"/>
      <c r="BY17" s="432"/>
      <c r="BZ17" s="432"/>
      <c r="CA17" s="432"/>
      <c r="CB17" s="432"/>
      <c r="CC17" s="433"/>
      <c r="CD17" s="201"/>
      <c r="CE17" s="541"/>
      <c r="CF17" s="541"/>
      <c r="CG17" s="541"/>
      <c r="CH17" s="541"/>
      <c r="CI17" s="541"/>
      <c r="CJ17" s="541"/>
      <c r="CK17" s="541"/>
      <c r="CL17" s="541"/>
      <c r="CM17" s="541"/>
      <c r="CN17" s="541"/>
      <c r="CO17" s="541"/>
      <c r="CP17" s="541"/>
      <c r="CQ17" s="541"/>
      <c r="CR17" s="541"/>
      <c r="CS17" s="542"/>
      <c r="CT17" s="428"/>
      <c r="CU17" s="429"/>
      <c r="CV17" s="429"/>
      <c r="CW17" s="429"/>
      <c r="CX17" s="429"/>
      <c r="CY17" s="429"/>
      <c r="CZ17" s="429"/>
      <c r="DA17" s="430"/>
      <c r="DB17" s="428"/>
      <c r="DC17" s="429"/>
      <c r="DD17" s="429"/>
      <c r="DE17" s="429"/>
      <c r="DF17" s="429"/>
      <c r="DG17" s="429"/>
      <c r="DH17" s="429"/>
      <c r="DI17" s="430"/>
      <c r="DJ17" s="186"/>
      <c r="DK17" s="186"/>
      <c r="DL17" s="186"/>
      <c r="DM17" s="186"/>
      <c r="DN17" s="186"/>
      <c r="DO17" s="186"/>
    </row>
    <row r="18" spans="1:119" ht="18.75" customHeight="1" thickBot="1" x14ac:dyDescent="0.2">
      <c r="A18" s="187"/>
      <c r="B18" s="545" t="s">
        <v>156</v>
      </c>
      <c r="C18" s="474"/>
      <c r="D18" s="474"/>
      <c r="E18" s="546"/>
      <c r="F18" s="546"/>
      <c r="G18" s="546"/>
      <c r="H18" s="546"/>
      <c r="I18" s="546"/>
      <c r="J18" s="546"/>
      <c r="K18" s="546"/>
      <c r="L18" s="547">
        <v>48.08</v>
      </c>
      <c r="M18" s="547"/>
      <c r="N18" s="547"/>
      <c r="O18" s="547"/>
      <c r="P18" s="547"/>
      <c r="Q18" s="547"/>
      <c r="R18" s="548"/>
      <c r="S18" s="548"/>
      <c r="T18" s="548"/>
      <c r="U18" s="548"/>
      <c r="V18" s="549"/>
      <c r="W18" s="449"/>
      <c r="X18" s="450"/>
      <c r="Y18" s="450"/>
      <c r="Z18" s="450"/>
      <c r="AA18" s="450"/>
      <c r="AB18" s="441"/>
      <c r="AC18" s="550">
        <v>84</v>
      </c>
      <c r="AD18" s="551"/>
      <c r="AE18" s="551"/>
      <c r="AF18" s="551"/>
      <c r="AG18" s="552"/>
      <c r="AH18" s="550">
        <v>83.4</v>
      </c>
      <c r="AI18" s="551"/>
      <c r="AJ18" s="551"/>
      <c r="AK18" s="551"/>
      <c r="AL18" s="553"/>
      <c r="AM18" s="460"/>
      <c r="AN18" s="461"/>
      <c r="AO18" s="461"/>
      <c r="AP18" s="461"/>
      <c r="AQ18" s="461"/>
      <c r="AR18" s="461"/>
      <c r="AS18" s="461"/>
      <c r="AT18" s="462"/>
      <c r="AU18" s="463"/>
      <c r="AV18" s="464"/>
      <c r="AW18" s="464"/>
      <c r="AX18" s="464"/>
      <c r="AY18" s="465" t="s">
        <v>157</v>
      </c>
      <c r="AZ18" s="466"/>
      <c r="BA18" s="466"/>
      <c r="BB18" s="466"/>
      <c r="BC18" s="466"/>
      <c r="BD18" s="466"/>
      <c r="BE18" s="466"/>
      <c r="BF18" s="466"/>
      <c r="BG18" s="466"/>
      <c r="BH18" s="466"/>
      <c r="BI18" s="466"/>
      <c r="BJ18" s="466"/>
      <c r="BK18" s="466"/>
      <c r="BL18" s="466"/>
      <c r="BM18" s="467"/>
      <c r="BN18" s="431">
        <v>147177379</v>
      </c>
      <c r="BO18" s="432"/>
      <c r="BP18" s="432"/>
      <c r="BQ18" s="432"/>
      <c r="BR18" s="432"/>
      <c r="BS18" s="432"/>
      <c r="BT18" s="432"/>
      <c r="BU18" s="433"/>
      <c r="BV18" s="431">
        <v>146448093</v>
      </c>
      <c r="BW18" s="432"/>
      <c r="BX18" s="432"/>
      <c r="BY18" s="432"/>
      <c r="BZ18" s="432"/>
      <c r="CA18" s="432"/>
      <c r="CB18" s="432"/>
      <c r="CC18" s="433"/>
      <c r="CD18" s="201"/>
      <c r="CE18" s="541"/>
      <c r="CF18" s="541"/>
      <c r="CG18" s="541"/>
      <c r="CH18" s="541"/>
      <c r="CI18" s="541"/>
      <c r="CJ18" s="541"/>
      <c r="CK18" s="541"/>
      <c r="CL18" s="541"/>
      <c r="CM18" s="541"/>
      <c r="CN18" s="541"/>
      <c r="CO18" s="541"/>
      <c r="CP18" s="541"/>
      <c r="CQ18" s="541"/>
      <c r="CR18" s="541"/>
      <c r="CS18" s="542"/>
      <c r="CT18" s="428"/>
      <c r="CU18" s="429"/>
      <c r="CV18" s="429"/>
      <c r="CW18" s="429"/>
      <c r="CX18" s="429"/>
      <c r="CY18" s="429"/>
      <c r="CZ18" s="429"/>
      <c r="DA18" s="430"/>
      <c r="DB18" s="428"/>
      <c r="DC18" s="429"/>
      <c r="DD18" s="429"/>
      <c r="DE18" s="429"/>
      <c r="DF18" s="429"/>
      <c r="DG18" s="429"/>
      <c r="DH18" s="429"/>
      <c r="DI18" s="430"/>
      <c r="DJ18" s="186"/>
      <c r="DK18" s="186"/>
      <c r="DL18" s="186"/>
      <c r="DM18" s="186"/>
      <c r="DN18" s="186"/>
      <c r="DO18" s="186"/>
    </row>
    <row r="19" spans="1:119" ht="18.75" customHeight="1" thickBot="1" x14ac:dyDescent="0.2">
      <c r="A19" s="187"/>
      <c r="B19" s="545" t="s">
        <v>158</v>
      </c>
      <c r="C19" s="474"/>
      <c r="D19" s="474"/>
      <c r="E19" s="546"/>
      <c r="F19" s="546"/>
      <c r="G19" s="546"/>
      <c r="H19" s="546"/>
      <c r="I19" s="546"/>
      <c r="J19" s="546"/>
      <c r="K19" s="546"/>
      <c r="L19" s="554">
        <v>15653</v>
      </c>
      <c r="M19" s="554"/>
      <c r="N19" s="554"/>
      <c r="O19" s="554"/>
      <c r="P19" s="554"/>
      <c r="Q19" s="554"/>
      <c r="R19" s="555"/>
      <c r="S19" s="555"/>
      <c r="T19" s="555"/>
      <c r="U19" s="555"/>
      <c r="V19" s="556"/>
      <c r="W19" s="388"/>
      <c r="X19" s="389"/>
      <c r="Y19" s="389"/>
      <c r="Z19" s="389"/>
      <c r="AA19" s="389"/>
      <c r="AB19" s="389"/>
      <c r="AC19" s="563"/>
      <c r="AD19" s="563"/>
      <c r="AE19" s="563"/>
      <c r="AF19" s="563"/>
      <c r="AG19" s="563"/>
      <c r="AH19" s="563"/>
      <c r="AI19" s="563"/>
      <c r="AJ19" s="563"/>
      <c r="AK19" s="563"/>
      <c r="AL19" s="564"/>
      <c r="AM19" s="460"/>
      <c r="AN19" s="461"/>
      <c r="AO19" s="461"/>
      <c r="AP19" s="461"/>
      <c r="AQ19" s="461"/>
      <c r="AR19" s="461"/>
      <c r="AS19" s="461"/>
      <c r="AT19" s="462"/>
      <c r="AU19" s="463"/>
      <c r="AV19" s="464"/>
      <c r="AW19" s="464"/>
      <c r="AX19" s="464"/>
      <c r="AY19" s="465" t="s">
        <v>159</v>
      </c>
      <c r="AZ19" s="466"/>
      <c r="BA19" s="466"/>
      <c r="BB19" s="466"/>
      <c r="BC19" s="466"/>
      <c r="BD19" s="466"/>
      <c r="BE19" s="466"/>
      <c r="BF19" s="466"/>
      <c r="BG19" s="466"/>
      <c r="BH19" s="466"/>
      <c r="BI19" s="466"/>
      <c r="BJ19" s="466"/>
      <c r="BK19" s="466"/>
      <c r="BL19" s="466"/>
      <c r="BM19" s="467"/>
      <c r="BN19" s="431">
        <v>187720377</v>
      </c>
      <c r="BO19" s="432"/>
      <c r="BP19" s="432"/>
      <c r="BQ19" s="432"/>
      <c r="BR19" s="432"/>
      <c r="BS19" s="432"/>
      <c r="BT19" s="432"/>
      <c r="BU19" s="433"/>
      <c r="BV19" s="431">
        <v>185655318</v>
      </c>
      <c r="BW19" s="432"/>
      <c r="BX19" s="432"/>
      <c r="BY19" s="432"/>
      <c r="BZ19" s="432"/>
      <c r="CA19" s="432"/>
      <c r="CB19" s="432"/>
      <c r="CC19" s="433"/>
      <c r="CD19" s="201"/>
      <c r="CE19" s="541"/>
      <c r="CF19" s="541"/>
      <c r="CG19" s="541"/>
      <c r="CH19" s="541"/>
      <c r="CI19" s="541"/>
      <c r="CJ19" s="541"/>
      <c r="CK19" s="541"/>
      <c r="CL19" s="541"/>
      <c r="CM19" s="541"/>
      <c r="CN19" s="541"/>
      <c r="CO19" s="541"/>
      <c r="CP19" s="541"/>
      <c r="CQ19" s="541"/>
      <c r="CR19" s="541"/>
      <c r="CS19" s="542"/>
      <c r="CT19" s="428"/>
      <c r="CU19" s="429"/>
      <c r="CV19" s="429"/>
      <c r="CW19" s="429"/>
      <c r="CX19" s="429"/>
      <c r="CY19" s="429"/>
      <c r="CZ19" s="429"/>
      <c r="DA19" s="430"/>
      <c r="DB19" s="428"/>
      <c r="DC19" s="429"/>
      <c r="DD19" s="429"/>
      <c r="DE19" s="429"/>
      <c r="DF19" s="429"/>
      <c r="DG19" s="429"/>
      <c r="DH19" s="429"/>
      <c r="DI19" s="430"/>
      <c r="DJ19" s="186"/>
      <c r="DK19" s="186"/>
      <c r="DL19" s="186"/>
      <c r="DM19" s="186"/>
      <c r="DN19" s="186"/>
      <c r="DO19" s="186"/>
    </row>
    <row r="20" spans="1:119" ht="18.75" customHeight="1" thickBot="1" x14ac:dyDescent="0.2">
      <c r="A20" s="187"/>
      <c r="B20" s="545" t="s">
        <v>160</v>
      </c>
      <c r="C20" s="474"/>
      <c r="D20" s="474"/>
      <c r="E20" s="546"/>
      <c r="F20" s="546"/>
      <c r="G20" s="546"/>
      <c r="H20" s="546"/>
      <c r="I20" s="546"/>
      <c r="J20" s="546"/>
      <c r="K20" s="546"/>
      <c r="L20" s="554">
        <v>374842</v>
      </c>
      <c r="M20" s="554"/>
      <c r="N20" s="554"/>
      <c r="O20" s="554"/>
      <c r="P20" s="554"/>
      <c r="Q20" s="554"/>
      <c r="R20" s="555"/>
      <c r="S20" s="555"/>
      <c r="T20" s="555"/>
      <c r="U20" s="555"/>
      <c r="V20" s="556"/>
      <c r="W20" s="449"/>
      <c r="X20" s="450"/>
      <c r="Y20" s="450"/>
      <c r="Z20" s="450"/>
      <c r="AA20" s="450"/>
      <c r="AB20" s="450"/>
      <c r="AC20" s="557"/>
      <c r="AD20" s="557"/>
      <c r="AE20" s="557"/>
      <c r="AF20" s="557"/>
      <c r="AG20" s="557"/>
      <c r="AH20" s="557"/>
      <c r="AI20" s="557"/>
      <c r="AJ20" s="557"/>
      <c r="AK20" s="557"/>
      <c r="AL20" s="558"/>
      <c r="AM20" s="559"/>
      <c r="AN20" s="486"/>
      <c r="AO20" s="486"/>
      <c r="AP20" s="486"/>
      <c r="AQ20" s="486"/>
      <c r="AR20" s="486"/>
      <c r="AS20" s="486"/>
      <c r="AT20" s="487"/>
      <c r="AU20" s="560"/>
      <c r="AV20" s="561"/>
      <c r="AW20" s="561"/>
      <c r="AX20" s="562"/>
      <c r="AY20" s="465"/>
      <c r="AZ20" s="466"/>
      <c r="BA20" s="466"/>
      <c r="BB20" s="466"/>
      <c r="BC20" s="466"/>
      <c r="BD20" s="466"/>
      <c r="BE20" s="466"/>
      <c r="BF20" s="466"/>
      <c r="BG20" s="466"/>
      <c r="BH20" s="466"/>
      <c r="BI20" s="466"/>
      <c r="BJ20" s="466"/>
      <c r="BK20" s="466"/>
      <c r="BL20" s="466"/>
      <c r="BM20" s="467"/>
      <c r="BN20" s="431"/>
      <c r="BO20" s="432"/>
      <c r="BP20" s="432"/>
      <c r="BQ20" s="432"/>
      <c r="BR20" s="432"/>
      <c r="BS20" s="432"/>
      <c r="BT20" s="432"/>
      <c r="BU20" s="433"/>
      <c r="BV20" s="431"/>
      <c r="BW20" s="432"/>
      <c r="BX20" s="432"/>
      <c r="BY20" s="432"/>
      <c r="BZ20" s="432"/>
      <c r="CA20" s="432"/>
      <c r="CB20" s="432"/>
      <c r="CC20" s="433"/>
      <c r="CD20" s="201"/>
      <c r="CE20" s="541"/>
      <c r="CF20" s="541"/>
      <c r="CG20" s="541"/>
      <c r="CH20" s="541"/>
      <c r="CI20" s="541"/>
      <c r="CJ20" s="541"/>
      <c r="CK20" s="541"/>
      <c r="CL20" s="541"/>
      <c r="CM20" s="541"/>
      <c r="CN20" s="541"/>
      <c r="CO20" s="541"/>
      <c r="CP20" s="541"/>
      <c r="CQ20" s="541"/>
      <c r="CR20" s="541"/>
      <c r="CS20" s="542"/>
      <c r="CT20" s="428"/>
      <c r="CU20" s="429"/>
      <c r="CV20" s="429"/>
      <c r="CW20" s="429"/>
      <c r="CX20" s="429"/>
      <c r="CY20" s="429"/>
      <c r="CZ20" s="429"/>
      <c r="DA20" s="430"/>
      <c r="DB20" s="428"/>
      <c r="DC20" s="429"/>
      <c r="DD20" s="429"/>
      <c r="DE20" s="429"/>
      <c r="DF20" s="429"/>
      <c r="DG20" s="429"/>
      <c r="DH20" s="429"/>
      <c r="DI20" s="430"/>
      <c r="DJ20" s="186"/>
      <c r="DK20" s="186"/>
      <c r="DL20" s="186"/>
      <c r="DM20" s="186"/>
      <c r="DN20" s="186"/>
      <c r="DO20" s="186"/>
    </row>
    <row r="21" spans="1:119" ht="18.75" customHeight="1" x14ac:dyDescent="0.15">
      <c r="A21" s="187"/>
      <c r="B21" s="565" t="s">
        <v>161</v>
      </c>
      <c r="C21" s="566"/>
      <c r="D21" s="566"/>
      <c r="E21" s="566"/>
      <c r="F21" s="566"/>
      <c r="G21" s="566"/>
      <c r="H21" s="566"/>
      <c r="I21" s="566"/>
      <c r="J21" s="566"/>
      <c r="K21" s="566"/>
      <c r="L21" s="566"/>
      <c r="M21" s="566"/>
      <c r="N21" s="566"/>
      <c r="O21" s="566"/>
      <c r="P21" s="566"/>
      <c r="Q21" s="566"/>
      <c r="R21" s="566"/>
      <c r="S21" s="566"/>
      <c r="T21" s="566"/>
      <c r="U21" s="566"/>
      <c r="V21" s="566"/>
      <c r="W21" s="566"/>
      <c r="X21" s="566"/>
      <c r="Y21" s="566"/>
      <c r="Z21" s="566"/>
      <c r="AA21" s="566"/>
      <c r="AB21" s="566"/>
      <c r="AC21" s="566"/>
      <c r="AD21" s="566"/>
      <c r="AE21" s="566"/>
      <c r="AF21" s="566"/>
      <c r="AG21" s="566"/>
      <c r="AH21" s="566"/>
      <c r="AI21" s="566"/>
      <c r="AJ21" s="566"/>
      <c r="AK21" s="566"/>
      <c r="AL21" s="566"/>
      <c r="AM21" s="566"/>
      <c r="AN21" s="566"/>
      <c r="AO21" s="566"/>
      <c r="AP21" s="566"/>
      <c r="AQ21" s="566"/>
      <c r="AR21" s="566"/>
      <c r="AS21" s="566"/>
      <c r="AT21" s="566"/>
      <c r="AU21" s="566"/>
      <c r="AV21" s="566"/>
      <c r="AW21" s="566"/>
      <c r="AX21" s="567"/>
      <c r="AY21" s="465"/>
      <c r="AZ21" s="466"/>
      <c r="BA21" s="466"/>
      <c r="BB21" s="466"/>
      <c r="BC21" s="466"/>
      <c r="BD21" s="466"/>
      <c r="BE21" s="466"/>
      <c r="BF21" s="466"/>
      <c r="BG21" s="466"/>
      <c r="BH21" s="466"/>
      <c r="BI21" s="466"/>
      <c r="BJ21" s="466"/>
      <c r="BK21" s="466"/>
      <c r="BL21" s="466"/>
      <c r="BM21" s="467"/>
      <c r="BN21" s="431"/>
      <c r="BO21" s="432"/>
      <c r="BP21" s="432"/>
      <c r="BQ21" s="432"/>
      <c r="BR21" s="432"/>
      <c r="BS21" s="432"/>
      <c r="BT21" s="432"/>
      <c r="BU21" s="433"/>
      <c r="BV21" s="431"/>
      <c r="BW21" s="432"/>
      <c r="BX21" s="432"/>
      <c r="BY21" s="432"/>
      <c r="BZ21" s="432"/>
      <c r="CA21" s="432"/>
      <c r="CB21" s="432"/>
      <c r="CC21" s="433"/>
      <c r="CD21" s="201"/>
      <c r="CE21" s="541"/>
      <c r="CF21" s="541"/>
      <c r="CG21" s="541"/>
      <c r="CH21" s="541"/>
      <c r="CI21" s="541"/>
      <c r="CJ21" s="541"/>
      <c r="CK21" s="541"/>
      <c r="CL21" s="541"/>
      <c r="CM21" s="541"/>
      <c r="CN21" s="541"/>
      <c r="CO21" s="541"/>
      <c r="CP21" s="541"/>
      <c r="CQ21" s="541"/>
      <c r="CR21" s="541"/>
      <c r="CS21" s="542"/>
      <c r="CT21" s="428"/>
      <c r="CU21" s="429"/>
      <c r="CV21" s="429"/>
      <c r="CW21" s="429"/>
      <c r="CX21" s="429"/>
      <c r="CY21" s="429"/>
      <c r="CZ21" s="429"/>
      <c r="DA21" s="430"/>
      <c r="DB21" s="428"/>
      <c r="DC21" s="429"/>
      <c r="DD21" s="429"/>
      <c r="DE21" s="429"/>
      <c r="DF21" s="429"/>
      <c r="DG21" s="429"/>
      <c r="DH21" s="429"/>
      <c r="DI21" s="430"/>
      <c r="DJ21" s="186"/>
      <c r="DK21" s="186"/>
      <c r="DL21" s="186"/>
      <c r="DM21" s="186"/>
      <c r="DN21" s="186"/>
      <c r="DO21" s="186"/>
    </row>
    <row r="22" spans="1:119" ht="18.75" customHeight="1" thickBot="1" x14ac:dyDescent="0.2">
      <c r="A22" s="187"/>
      <c r="B22" s="568" t="s">
        <v>162</v>
      </c>
      <c r="C22" s="569"/>
      <c r="D22" s="570"/>
      <c r="E22" s="443" t="s">
        <v>1</v>
      </c>
      <c r="F22" s="448"/>
      <c r="G22" s="448"/>
      <c r="H22" s="448"/>
      <c r="I22" s="448"/>
      <c r="J22" s="448"/>
      <c r="K22" s="438"/>
      <c r="L22" s="443" t="s">
        <v>163</v>
      </c>
      <c r="M22" s="448"/>
      <c r="N22" s="448"/>
      <c r="O22" s="448"/>
      <c r="P22" s="438"/>
      <c r="Q22" s="577" t="s">
        <v>164</v>
      </c>
      <c r="R22" s="578"/>
      <c r="S22" s="578"/>
      <c r="T22" s="578"/>
      <c r="U22" s="578"/>
      <c r="V22" s="579"/>
      <c r="W22" s="583" t="s">
        <v>165</v>
      </c>
      <c r="X22" s="569"/>
      <c r="Y22" s="570"/>
      <c r="Z22" s="443" t="s">
        <v>1</v>
      </c>
      <c r="AA22" s="448"/>
      <c r="AB22" s="448"/>
      <c r="AC22" s="448"/>
      <c r="AD22" s="448"/>
      <c r="AE22" s="448"/>
      <c r="AF22" s="448"/>
      <c r="AG22" s="438"/>
      <c r="AH22" s="596" t="s">
        <v>166</v>
      </c>
      <c r="AI22" s="448"/>
      <c r="AJ22" s="448"/>
      <c r="AK22" s="448"/>
      <c r="AL22" s="438"/>
      <c r="AM22" s="596" t="s">
        <v>167</v>
      </c>
      <c r="AN22" s="597"/>
      <c r="AO22" s="597"/>
      <c r="AP22" s="597"/>
      <c r="AQ22" s="597"/>
      <c r="AR22" s="598"/>
      <c r="AS22" s="577" t="s">
        <v>164</v>
      </c>
      <c r="AT22" s="578"/>
      <c r="AU22" s="578"/>
      <c r="AV22" s="578"/>
      <c r="AW22" s="578"/>
      <c r="AX22" s="602"/>
      <c r="AY22" s="604"/>
      <c r="AZ22" s="605"/>
      <c r="BA22" s="605"/>
      <c r="BB22" s="605"/>
      <c r="BC22" s="605"/>
      <c r="BD22" s="605"/>
      <c r="BE22" s="605"/>
      <c r="BF22" s="605"/>
      <c r="BG22" s="605"/>
      <c r="BH22" s="605"/>
      <c r="BI22" s="605"/>
      <c r="BJ22" s="605"/>
      <c r="BK22" s="605"/>
      <c r="BL22" s="605"/>
      <c r="BM22" s="606"/>
      <c r="BN22" s="607"/>
      <c r="BO22" s="608"/>
      <c r="BP22" s="608"/>
      <c r="BQ22" s="608"/>
      <c r="BR22" s="608"/>
      <c r="BS22" s="608"/>
      <c r="BT22" s="608"/>
      <c r="BU22" s="609"/>
      <c r="BV22" s="607"/>
      <c r="BW22" s="608"/>
      <c r="BX22" s="608"/>
      <c r="BY22" s="608"/>
      <c r="BZ22" s="608"/>
      <c r="CA22" s="608"/>
      <c r="CB22" s="608"/>
      <c r="CC22" s="609"/>
      <c r="CD22" s="201"/>
      <c r="CE22" s="541"/>
      <c r="CF22" s="541"/>
      <c r="CG22" s="541"/>
      <c r="CH22" s="541"/>
      <c r="CI22" s="541"/>
      <c r="CJ22" s="541"/>
      <c r="CK22" s="541"/>
      <c r="CL22" s="541"/>
      <c r="CM22" s="541"/>
      <c r="CN22" s="541"/>
      <c r="CO22" s="541"/>
      <c r="CP22" s="541"/>
      <c r="CQ22" s="541"/>
      <c r="CR22" s="541"/>
      <c r="CS22" s="542"/>
      <c r="CT22" s="428"/>
      <c r="CU22" s="429"/>
      <c r="CV22" s="429"/>
      <c r="CW22" s="429"/>
      <c r="CX22" s="429"/>
      <c r="CY22" s="429"/>
      <c r="CZ22" s="429"/>
      <c r="DA22" s="430"/>
      <c r="DB22" s="428"/>
      <c r="DC22" s="429"/>
      <c r="DD22" s="429"/>
      <c r="DE22" s="429"/>
      <c r="DF22" s="429"/>
      <c r="DG22" s="429"/>
      <c r="DH22" s="429"/>
      <c r="DI22" s="430"/>
      <c r="DJ22" s="186"/>
      <c r="DK22" s="186"/>
      <c r="DL22" s="186"/>
      <c r="DM22" s="186"/>
      <c r="DN22" s="186"/>
      <c r="DO22" s="186"/>
    </row>
    <row r="23" spans="1:119" ht="18.75" customHeight="1" x14ac:dyDescent="0.15">
      <c r="A23" s="187"/>
      <c r="B23" s="571"/>
      <c r="C23" s="572"/>
      <c r="D23" s="573"/>
      <c r="E23" s="417"/>
      <c r="F23" s="422"/>
      <c r="G23" s="422"/>
      <c r="H23" s="422"/>
      <c r="I23" s="422"/>
      <c r="J23" s="422"/>
      <c r="K23" s="411"/>
      <c r="L23" s="417"/>
      <c r="M23" s="422"/>
      <c r="N23" s="422"/>
      <c r="O23" s="422"/>
      <c r="P23" s="411"/>
      <c r="Q23" s="580"/>
      <c r="R23" s="581"/>
      <c r="S23" s="581"/>
      <c r="T23" s="581"/>
      <c r="U23" s="581"/>
      <c r="V23" s="582"/>
      <c r="W23" s="584"/>
      <c r="X23" s="572"/>
      <c r="Y23" s="573"/>
      <c r="Z23" s="417"/>
      <c r="AA23" s="422"/>
      <c r="AB23" s="422"/>
      <c r="AC23" s="422"/>
      <c r="AD23" s="422"/>
      <c r="AE23" s="422"/>
      <c r="AF23" s="422"/>
      <c r="AG23" s="411"/>
      <c r="AH23" s="417"/>
      <c r="AI23" s="422"/>
      <c r="AJ23" s="422"/>
      <c r="AK23" s="422"/>
      <c r="AL23" s="411"/>
      <c r="AM23" s="599"/>
      <c r="AN23" s="600"/>
      <c r="AO23" s="600"/>
      <c r="AP23" s="600"/>
      <c r="AQ23" s="600"/>
      <c r="AR23" s="601"/>
      <c r="AS23" s="580"/>
      <c r="AT23" s="581"/>
      <c r="AU23" s="581"/>
      <c r="AV23" s="581"/>
      <c r="AW23" s="581"/>
      <c r="AX23" s="603"/>
      <c r="AY23" s="391" t="s">
        <v>168</v>
      </c>
      <c r="AZ23" s="392"/>
      <c r="BA23" s="392"/>
      <c r="BB23" s="392"/>
      <c r="BC23" s="392"/>
      <c r="BD23" s="392"/>
      <c r="BE23" s="392"/>
      <c r="BF23" s="392"/>
      <c r="BG23" s="392"/>
      <c r="BH23" s="392"/>
      <c r="BI23" s="392"/>
      <c r="BJ23" s="392"/>
      <c r="BK23" s="392"/>
      <c r="BL23" s="392"/>
      <c r="BM23" s="393"/>
      <c r="BN23" s="431">
        <v>48849474</v>
      </c>
      <c r="BO23" s="432"/>
      <c r="BP23" s="432"/>
      <c r="BQ23" s="432"/>
      <c r="BR23" s="432"/>
      <c r="BS23" s="432"/>
      <c r="BT23" s="432"/>
      <c r="BU23" s="433"/>
      <c r="BV23" s="431">
        <v>48705450</v>
      </c>
      <c r="BW23" s="432"/>
      <c r="BX23" s="432"/>
      <c r="BY23" s="432"/>
      <c r="BZ23" s="432"/>
      <c r="CA23" s="432"/>
      <c r="CB23" s="432"/>
      <c r="CC23" s="433"/>
      <c r="CD23" s="201"/>
      <c r="CE23" s="541"/>
      <c r="CF23" s="541"/>
      <c r="CG23" s="541"/>
      <c r="CH23" s="541"/>
      <c r="CI23" s="541"/>
      <c r="CJ23" s="541"/>
      <c r="CK23" s="541"/>
      <c r="CL23" s="541"/>
      <c r="CM23" s="541"/>
      <c r="CN23" s="541"/>
      <c r="CO23" s="541"/>
      <c r="CP23" s="541"/>
      <c r="CQ23" s="541"/>
      <c r="CR23" s="541"/>
      <c r="CS23" s="542"/>
      <c r="CT23" s="428"/>
      <c r="CU23" s="429"/>
      <c r="CV23" s="429"/>
      <c r="CW23" s="429"/>
      <c r="CX23" s="429"/>
      <c r="CY23" s="429"/>
      <c r="CZ23" s="429"/>
      <c r="DA23" s="430"/>
      <c r="DB23" s="428"/>
      <c r="DC23" s="429"/>
      <c r="DD23" s="429"/>
      <c r="DE23" s="429"/>
      <c r="DF23" s="429"/>
      <c r="DG23" s="429"/>
      <c r="DH23" s="429"/>
      <c r="DI23" s="430"/>
      <c r="DJ23" s="186"/>
      <c r="DK23" s="186"/>
      <c r="DL23" s="186"/>
      <c r="DM23" s="186"/>
      <c r="DN23" s="186"/>
      <c r="DO23" s="186"/>
    </row>
    <row r="24" spans="1:119" ht="18.75" customHeight="1" thickBot="1" x14ac:dyDescent="0.2">
      <c r="A24" s="187"/>
      <c r="B24" s="571"/>
      <c r="C24" s="572"/>
      <c r="D24" s="573"/>
      <c r="E24" s="481" t="s">
        <v>169</v>
      </c>
      <c r="F24" s="461"/>
      <c r="G24" s="461"/>
      <c r="H24" s="461"/>
      <c r="I24" s="461"/>
      <c r="J24" s="461"/>
      <c r="K24" s="462"/>
      <c r="L24" s="482">
        <v>1</v>
      </c>
      <c r="M24" s="483"/>
      <c r="N24" s="483"/>
      <c r="O24" s="483"/>
      <c r="P24" s="525"/>
      <c r="Q24" s="482">
        <v>11380</v>
      </c>
      <c r="R24" s="483"/>
      <c r="S24" s="483"/>
      <c r="T24" s="483"/>
      <c r="U24" s="483"/>
      <c r="V24" s="525"/>
      <c r="W24" s="584"/>
      <c r="X24" s="572"/>
      <c r="Y24" s="573"/>
      <c r="Z24" s="481" t="s">
        <v>170</v>
      </c>
      <c r="AA24" s="461"/>
      <c r="AB24" s="461"/>
      <c r="AC24" s="461"/>
      <c r="AD24" s="461"/>
      <c r="AE24" s="461"/>
      <c r="AF24" s="461"/>
      <c r="AG24" s="462"/>
      <c r="AH24" s="482">
        <v>4264</v>
      </c>
      <c r="AI24" s="483"/>
      <c r="AJ24" s="483"/>
      <c r="AK24" s="483"/>
      <c r="AL24" s="525"/>
      <c r="AM24" s="482">
        <v>13158704</v>
      </c>
      <c r="AN24" s="483"/>
      <c r="AO24" s="483"/>
      <c r="AP24" s="483"/>
      <c r="AQ24" s="483"/>
      <c r="AR24" s="525"/>
      <c r="AS24" s="482">
        <v>3086</v>
      </c>
      <c r="AT24" s="483"/>
      <c r="AU24" s="483"/>
      <c r="AV24" s="483"/>
      <c r="AW24" s="483"/>
      <c r="AX24" s="484"/>
      <c r="AY24" s="604" t="s">
        <v>171</v>
      </c>
      <c r="AZ24" s="605"/>
      <c r="BA24" s="605"/>
      <c r="BB24" s="605"/>
      <c r="BC24" s="605"/>
      <c r="BD24" s="605"/>
      <c r="BE24" s="605"/>
      <c r="BF24" s="605"/>
      <c r="BG24" s="605"/>
      <c r="BH24" s="605"/>
      <c r="BI24" s="605"/>
      <c r="BJ24" s="605"/>
      <c r="BK24" s="605"/>
      <c r="BL24" s="605"/>
      <c r="BM24" s="606"/>
      <c r="BN24" s="431">
        <v>36780914</v>
      </c>
      <c r="BO24" s="432"/>
      <c r="BP24" s="432"/>
      <c r="BQ24" s="432"/>
      <c r="BR24" s="432"/>
      <c r="BS24" s="432"/>
      <c r="BT24" s="432"/>
      <c r="BU24" s="433"/>
      <c r="BV24" s="431">
        <v>36010555</v>
      </c>
      <c r="BW24" s="432"/>
      <c r="BX24" s="432"/>
      <c r="BY24" s="432"/>
      <c r="BZ24" s="432"/>
      <c r="CA24" s="432"/>
      <c r="CB24" s="432"/>
      <c r="CC24" s="433"/>
      <c r="CD24" s="201"/>
      <c r="CE24" s="541"/>
      <c r="CF24" s="541"/>
      <c r="CG24" s="541"/>
      <c r="CH24" s="541"/>
      <c r="CI24" s="541"/>
      <c r="CJ24" s="541"/>
      <c r="CK24" s="541"/>
      <c r="CL24" s="541"/>
      <c r="CM24" s="541"/>
      <c r="CN24" s="541"/>
      <c r="CO24" s="541"/>
      <c r="CP24" s="541"/>
      <c r="CQ24" s="541"/>
      <c r="CR24" s="541"/>
      <c r="CS24" s="542"/>
      <c r="CT24" s="428"/>
      <c r="CU24" s="429"/>
      <c r="CV24" s="429"/>
      <c r="CW24" s="429"/>
      <c r="CX24" s="429"/>
      <c r="CY24" s="429"/>
      <c r="CZ24" s="429"/>
      <c r="DA24" s="430"/>
      <c r="DB24" s="428"/>
      <c r="DC24" s="429"/>
      <c r="DD24" s="429"/>
      <c r="DE24" s="429"/>
      <c r="DF24" s="429"/>
      <c r="DG24" s="429"/>
      <c r="DH24" s="429"/>
      <c r="DI24" s="430"/>
      <c r="DJ24" s="186"/>
      <c r="DK24" s="186"/>
      <c r="DL24" s="186"/>
      <c r="DM24" s="186"/>
      <c r="DN24" s="186"/>
      <c r="DO24" s="186"/>
    </row>
    <row r="25" spans="1:119" s="186" customFormat="1" ht="18.75" customHeight="1" x14ac:dyDescent="0.15">
      <c r="A25" s="187"/>
      <c r="B25" s="571"/>
      <c r="C25" s="572"/>
      <c r="D25" s="573"/>
      <c r="E25" s="481" t="s">
        <v>172</v>
      </c>
      <c r="F25" s="461"/>
      <c r="G25" s="461"/>
      <c r="H25" s="461"/>
      <c r="I25" s="461"/>
      <c r="J25" s="461"/>
      <c r="K25" s="462"/>
      <c r="L25" s="482">
        <v>2</v>
      </c>
      <c r="M25" s="483"/>
      <c r="N25" s="483"/>
      <c r="O25" s="483"/>
      <c r="P25" s="525"/>
      <c r="Q25" s="482">
        <v>9100</v>
      </c>
      <c r="R25" s="483"/>
      <c r="S25" s="483"/>
      <c r="T25" s="483"/>
      <c r="U25" s="483"/>
      <c r="V25" s="525"/>
      <c r="W25" s="584"/>
      <c r="X25" s="572"/>
      <c r="Y25" s="573"/>
      <c r="Z25" s="481" t="s">
        <v>173</v>
      </c>
      <c r="AA25" s="461"/>
      <c r="AB25" s="461"/>
      <c r="AC25" s="461"/>
      <c r="AD25" s="461"/>
      <c r="AE25" s="461"/>
      <c r="AF25" s="461"/>
      <c r="AG25" s="462"/>
      <c r="AH25" s="482" t="s">
        <v>129</v>
      </c>
      <c r="AI25" s="483"/>
      <c r="AJ25" s="483"/>
      <c r="AK25" s="483"/>
      <c r="AL25" s="525"/>
      <c r="AM25" s="482" t="s">
        <v>129</v>
      </c>
      <c r="AN25" s="483"/>
      <c r="AO25" s="483"/>
      <c r="AP25" s="483"/>
      <c r="AQ25" s="483"/>
      <c r="AR25" s="525"/>
      <c r="AS25" s="482" t="s">
        <v>129</v>
      </c>
      <c r="AT25" s="483"/>
      <c r="AU25" s="483"/>
      <c r="AV25" s="483"/>
      <c r="AW25" s="483"/>
      <c r="AX25" s="484"/>
      <c r="AY25" s="391" t="s">
        <v>174</v>
      </c>
      <c r="AZ25" s="392"/>
      <c r="BA25" s="392"/>
      <c r="BB25" s="392"/>
      <c r="BC25" s="392"/>
      <c r="BD25" s="392"/>
      <c r="BE25" s="392"/>
      <c r="BF25" s="392"/>
      <c r="BG25" s="392"/>
      <c r="BH25" s="392"/>
      <c r="BI25" s="392"/>
      <c r="BJ25" s="392"/>
      <c r="BK25" s="392"/>
      <c r="BL25" s="392"/>
      <c r="BM25" s="393"/>
      <c r="BN25" s="394">
        <v>39954885</v>
      </c>
      <c r="BO25" s="395"/>
      <c r="BP25" s="395"/>
      <c r="BQ25" s="395"/>
      <c r="BR25" s="395"/>
      <c r="BS25" s="395"/>
      <c r="BT25" s="395"/>
      <c r="BU25" s="396"/>
      <c r="BV25" s="394">
        <v>34651761</v>
      </c>
      <c r="BW25" s="395"/>
      <c r="BX25" s="395"/>
      <c r="BY25" s="395"/>
      <c r="BZ25" s="395"/>
      <c r="CA25" s="395"/>
      <c r="CB25" s="395"/>
      <c r="CC25" s="396"/>
      <c r="CD25" s="201"/>
      <c r="CE25" s="541"/>
      <c r="CF25" s="541"/>
      <c r="CG25" s="541"/>
      <c r="CH25" s="541"/>
      <c r="CI25" s="541"/>
      <c r="CJ25" s="541"/>
      <c r="CK25" s="541"/>
      <c r="CL25" s="541"/>
      <c r="CM25" s="541"/>
      <c r="CN25" s="541"/>
      <c r="CO25" s="541"/>
      <c r="CP25" s="541"/>
      <c r="CQ25" s="541"/>
      <c r="CR25" s="541"/>
      <c r="CS25" s="542"/>
      <c r="CT25" s="428"/>
      <c r="CU25" s="429"/>
      <c r="CV25" s="429"/>
      <c r="CW25" s="429"/>
      <c r="CX25" s="429"/>
      <c r="CY25" s="429"/>
      <c r="CZ25" s="429"/>
      <c r="DA25" s="430"/>
      <c r="DB25" s="428"/>
      <c r="DC25" s="429"/>
      <c r="DD25" s="429"/>
      <c r="DE25" s="429"/>
      <c r="DF25" s="429"/>
      <c r="DG25" s="429"/>
      <c r="DH25" s="429"/>
      <c r="DI25" s="430"/>
    </row>
    <row r="26" spans="1:119" s="186" customFormat="1" ht="18.75" customHeight="1" x14ac:dyDescent="0.15">
      <c r="A26" s="187"/>
      <c r="B26" s="571"/>
      <c r="C26" s="572"/>
      <c r="D26" s="573"/>
      <c r="E26" s="481" t="s">
        <v>175</v>
      </c>
      <c r="F26" s="461"/>
      <c r="G26" s="461"/>
      <c r="H26" s="461"/>
      <c r="I26" s="461"/>
      <c r="J26" s="461"/>
      <c r="K26" s="462"/>
      <c r="L26" s="482">
        <v>1</v>
      </c>
      <c r="M26" s="483"/>
      <c r="N26" s="483"/>
      <c r="O26" s="483"/>
      <c r="P26" s="525"/>
      <c r="Q26" s="482">
        <v>8540</v>
      </c>
      <c r="R26" s="483"/>
      <c r="S26" s="483"/>
      <c r="T26" s="483"/>
      <c r="U26" s="483"/>
      <c r="V26" s="525"/>
      <c r="W26" s="584"/>
      <c r="X26" s="572"/>
      <c r="Y26" s="573"/>
      <c r="Z26" s="481" t="s">
        <v>176</v>
      </c>
      <c r="AA26" s="594"/>
      <c r="AB26" s="594"/>
      <c r="AC26" s="594"/>
      <c r="AD26" s="594"/>
      <c r="AE26" s="594"/>
      <c r="AF26" s="594"/>
      <c r="AG26" s="595"/>
      <c r="AH26" s="482">
        <v>485</v>
      </c>
      <c r="AI26" s="483"/>
      <c r="AJ26" s="483"/>
      <c r="AK26" s="483"/>
      <c r="AL26" s="525"/>
      <c r="AM26" s="482">
        <v>1438025</v>
      </c>
      <c r="AN26" s="483"/>
      <c r="AO26" s="483"/>
      <c r="AP26" s="483"/>
      <c r="AQ26" s="483"/>
      <c r="AR26" s="525"/>
      <c r="AS26" s="482">
        <v>2965</v>
      </c>
      <c r="AT26" s="483"/>
      <c r="AU26" s="483"/>
      <c r="AV26" s="483"/>
      <c r="AW26" s="483"/>
      <c r="AX26" s="484"/>
      <c r="AY26" s="434" t="s">
        <v>177</v>
      </c>
      <c r="AZ26" s="435"/>
      <c r="BA26" s="435"/>
      <c r="BB26" s="435"/>
      <c r="BC26" s="435"/>
      <c r="BD26" s="435"/>
      <c r="BE26" s="435"/>
      <c r="BF26" s="435"/>
      <c r="BG26" s="435"/>
      <c r="BH26" s="435"/>
      <c r="BI26" s="435"/>
      <c r="BJ26" s="435"/>
      <c r="BK26" s="435"/>
      <c r="BL26" s="435"/>
      <c r="BM26" s="436"/>
      <c r="BN26" s="431">
        <v>200000</v>
      </c>
      <c r="BO26" s="432"/>
      <c r="BP26" s="432"/>
      <c r="BQ26" s="432"/>
      <c r="BR26" s="432"/>
      <c r="BS26" s="432"/>
      <c r="BT26" s="432"/>
      <c r="BU26" s="433"/>
      <c r="BV26" s="431">
        <v>150000</v>
      </c>
      <c r="BW26" s="432"/>
      <c r="BX26" s="432"/>
      <c r="BY26" s="432"/>
      <c r="BZ26" s="432"/>
      <c r="CA26" s="432"/>
      <c r="CB26" s="432"/>
      <c r="CC26" s="433"/>
      <c r="CD26" s="201"/>
      <c r="CE26" s="541"/>
      <c r="CF26" s="541"/>
      <c r="CG26" s="541"/>
      <c r="CH26" s="541"/>
      <c r="CI26" s="541"/>
      <c r="CJ26" s="541"/>
      <c r="CK26" s="541"/>
      <c r="CL26" s="541"/>
      <c r="CM26" s="541"/>
      <c r="CN26" s="541"/>
      <c r="CO26" s="541"/>
      <c r="CP26" s="541"/>
      <c r="CQ26" s="541"/>
      <c r="CR26" s="541"/>
      <c r="CS26" s="542"/>
      <c r="CT26" s="428"/>
      <c r="CU26" s="429"/>
      <c r="CV26" s="429"/>
      <c r="CW26" s="429"/>
      <c r="CX26" s="429"/>
      <c r="CY26" s="429"/>
      <c r="CZ26" s="429"/>
      <c r="DA26" s="430"/>
      <c r="DB26" s="428"/>
      <c r="DC26" s="429"/>
      <c r="DD26" s="429"/>
      <c r="DE26" s="429"/>
      <c r="DF26" s="429"/>
      <c r="DG26" s="429"/>
      <c r="DH26" s="429"/>
      <c r="DI26" s="430"/>
    </row>
    <row r="27" spans="1:119" ht="18.75" customHeight="1" thickBot="1" x14ac:dyDescent="0.2">
      <c r="A27" s="187"/>
      <c r="B27" s="571"/>
      <c r="C27" s="572"/>
      <c r="D27" s="573"/>
      <c r="E27" s="481" t="s">
        <v>178</v>
      </c>
      <c r="F27" s="461"/>
      <c r="G27" s="461"/>
      <c r="H27" s="461"/>
      <c r="I27" s="461"/>
      <c r="J27" s="461"/>
      <c r="K27" s="462"/>
      <c r="L27" s="482">
        <v>1</v>
      </c>
      <c r="M27" s="483"/>
      <c r="N27" s="483"/>
      <c r="O27" s="483"/>
      <c r="P27" s="525"/>
      <c r="Q27" s="482">
        <v>9100</v>
      </c>
      <c r="R27" s="483"/>
      <c r="S27" s="483"/>
      <c r="T27" s="483"/>
      <c r="U27" s="483"/>
      <c r="V27" s="525"/>
      <c r="W27" s="584"/>
      <c r="X27" s="572"/>
      <c r="Y27" s="573"/>
      <c r="Z27" s="481" t="s">
        <v>179</v>
      </c>
      <c r="AA27" s="461"/>
      <c r="AB27" s="461"/>
      <c r="AC27" s="461"/>
      <c r="AD27" s="461"/>
      <c r="AE27" s="461"/>
      <c r="AF27" s="461"/>
      <c r="AG27" s="462"/>
      <c r="AH27" s="482">
        <v>28</v>
      </c>
      <c r="AI27" s="483"/>
      <c r="AJ27" s="483"/>
      <c r="AK27" s="483"/>
      <c r="AL27" s="525"/>
      <c r="AM27" s="482">
        <v>98168</v>
      </c>
      <c r="AN27" s="483"/>
      <c r="AO27" s="483"/>
      <c r="AP27" s="483"/>
      <c r="AQ27" s="483"/>
      <c r="AR27" s="525"/>
      <c r="AS27" s="482">
        <v>3506</v>
      </c>
      <c r="AT27" s="483"/>
      <c r="AU27" s="483"/>
      <c r="AV27" s="483"/>
      <c r="AW27" s="483"/>
      <c r="AX27" s="484"/>
      <c r="AY27" s="526" t="s">
        <v>180</v>
      </c>
      <c r="AZ27" s="527"/>
      <c r="BA27" s="527"/>
      <c r="BB27" s="527"/>
      <c r="BC27" s="527"/>
      <c r="BD27" s="527"/>
      <c r="BE27" s="527"/>
      <c r="BF27" s="527"/>
      <c r="BG27" s="527"/>
      <c r="BH27" s="527"/>
      <c r="BI27" s="527"/>
      <c r="BJ27" s="527"/>
      <c r="BK27" s="527"/>
      <c r="BL27" s="527"/>
      <c r="BM27" s="528"/>
      <c r="BN27" s="607">
        <v>10450000</v>
      </c>
      <c r="BO27" s="608"/>
      <c r="BP27" s="608"/>
      <c r="BQ27" s="608"/>
      <c r="BR27" s="608"/>
      <c r="BS27" s="608"/>
      <c r="BT27" s="608"/>
      <c r="BU27" s="609"/>
      <c r="BV27" s="607">
        <v>10450000</v>
      </c>
      <c r="BW27" s="608"/>
      <c r="BX27" s="608"/>
      <c r="BY27" s="608"/>
      <c r="BZ27" s="608"/>
      <c r="CA27" s="608"/>
      <c r="CB27" s="608"/>
      <c r="CC27" s="609"/>
      <c r="CD27" s="203"/>
      <c r="CE27" s="541"/>
      <c r="CF27" s="541"/>
      <c r="CG27" s="541"/>
      <c r="CH27" s="541"/>
      <c r="CI27" s="541"/>
      <c r="CJ27" s="541"/>
      <c r="CK27" s="541"/>
      <c r="CL27" s="541"/>
      <c r="CM27" s="541"/>
      <c r="CN27" s="541"/>
      <c r="CO27" s="541"/>
      <c r="CP27" s="541"/>
      <c r="CQ27" s="541"/>
      <c r="CR27" s="541"/>
      <c r="CS27" s="542"/>
      <c r="CT27" s="428"/>
      <c r="CU27" s="429"/>
      <c r="CV27" s="429"/>
      <c r="CW27" s="429"/>
      <c r="CX27" s="429"/>
      <c r="CY27" s="429"/>
      <c r="CZ27" s="429"/>
      <c r="DA27" s="430"/>
      <c r="DB27" s="428"/>
      <c r="DC27" s="429"/>
      <c r="DD27" s="429"/>
      <c r="DE27" s="429"/>
      <c r="DF27" s="429"/>
      <c r="DG27" s="429"/>
      <c r="DH27" s="429"/>
      <c r="DI27" s="430"/>
      <c r="DJ27" s="186"/>
      <c r="DK27" s="186"/>
      <c r="DL27" s="186"/>
      <c r="DM27" s="186"/>
      <c r="DN27" s="186"/>
      <c r="DO27" s="186"/>
    </row>
    <row r="28" spans="1:119" ht="18.75" customHeight="1" x14ac:dyDescent="0.15">
      <c r="A28" s="187"/>
      <c r="B28" s="571"/>
      <c r="C28" s="572"/>
      <c r="D28" s="573"/>
      <c r="E28" s="481" t="s">
        <v>181</v>
      </c>
      <c r="F28" s="461"/>
      <c r="G28" s="461"/>
      <c r="H28" s="461"/>
      <c r="I28" s="461"/>
      <c r="J28" s="461"/>
      <c r="K28" s="462"/>
      <c r="L28" s="482">
        <v>1</v>
      </c>
      <c r="M28" s="483"/>
      <c r="N28" s="483"/>
      <c r="O28" s="483"/>
      <c r="P28" s="525"/>
      <c r="Q28" s="482">
        <v>7850</v>
      </c>
      <c r="R28" s="483"/>
      <c r="S28" s="483"/>
      <c r="T28" s="483"/>
      <c r="U28" s="483"/>
      <c r="V28" s="525"/>
      <c r="W28" s="584"/>
      <c r="X28" s="572"/>
      <c r="Y28" s="573"/>
      <c r="Z28" s="481" t="s">
        <v>182</v>
      </c>
      <c r="AA28" s="461"/>
      <c r="AB28" s="461"/>
      <c r="AC28" s="461"/>
      <c r="AD28" s="461"/>
      <c r="AE28" s="461"/>
      <c r="AF28" s="461"/>
      <c r="AG28" s="462"/>
      <c r="AH28" s="482" t="s">
        <v>129</v>
      </c>
      <c r="AI28" s="483"/>
      <c r="AJ28" s="483"/>
      <c r="AK28" s="483"/>
      <c r="AL28" s="525"/>
      <c r="AM28" s="482" t="s">
        <v>129</v>
      </c>
      <c r="AN28" s="483"/>
      <c r="AO28" s="483"/>
      <c r="AP28" s="483"/>
      <c r="AQ28" s="483"/>
      <c r="AR28" s="525"/>
      <c r="AS28" s="482" t="s">
        <v>129</v>
      </c>
      <c r="AT28" s="483"/>
      <c r="AU28" s="483"/>
      <c r="AV28" s="483"/>
      <c r="AW28" s="483"/>
      <c r="AX28" s="484"/>
      <c r="AY28" s="610" t="s">
        <v>183</v>
      </c>
      <c r="AZ28" s="611"/>
      <c r="BA28" s="611"/>
      <c r="BB28" s="612"/>
      <c r="BC28" s="391" t="s">
        <v>48</v>
      </c>
      <c r="BD28" s="392"/>
      <c r="BE28" s="392"/>
      <c r="BF28" s="392"/>
      <c r="BG28" s="392"/>
      <c r="BH28" s="392"/>
      <c r="BI28" s="392"/>
      <c r="BJ28" s="392"/>
      <c r="BK28" s="392"/>
      <c r="BL28" s="392"/>
      <c r="BM28" s="393"/>
      <c r="BN28" s="394">
        <v>43952895</v>
      </c>
      <c r="BO28" s="395"/>
      <c r="BP28" s="395"/>
      <c r="BQ28" s="395"/>
      <c r="BR28" s="395"/>
      <c r="BS28" s="395"/>
      <c r="BT28" s="395"/>
      <c r="BU28" s="396"/>
      <c r="BV28" s="394">
        <v>45670959</v>
      </c>
      <c r="BW28" s="395"/>
      <c r="BX28" s="395"/>
      <c r="BY28" s="395"/>
      <c r="BZ28" s="395"/>
      <c r="CA28" s="395"/>
      <c r="CB28" s="395"/>
      <c r="CC28" s="396"/>
      <c r="CD28" s="201"/>
      <c r="CE28" s="541"/>
      <c r="CF28" s="541"/>
      <c r="CG28" s="541"/>
      <c r="CH28" s="541"/>
      <c r="CI28" s="541"/>
      <c r="CJ28" s="541"/>
      <c r="CK28" s="541"/>
      <c r="CL28" s="541"/>
      <c r="CM28" s="541"/>
      <c r="CN28" s="541"/>
      <c r="CO28" s="541"/>
      <c r="CP28" s="541"/>
      <c r="CQ28" s="541"/>
      <c r="CR28" s="541"/>
      <c r="CS28" s="542"/>
      <c r="CT28" s="428"/>
      <c r="CU28" s="429"/>
      <c r="CV28" s="429"/>
      <c r="CW28" s="429"/>
      <c r="CX28" s="429"/>
      <c r="CY28" s="429"/>
      <c r="CZ28" s="429"/>
      <c r="DA28" s="430"/>
      <c r="DB28" s="428"/>
      <c r="DC28" s="429"/>
      <c r="DD28" s="429"/>
      <c r="DE28" s="429"/>
      <c r="DF28" s="429"/>
      <c r="DG28" s="429"/>
      <c r="DH28" s="429"/>
      <c r="DI28" s="430"/>
      <c r="DJ28" s="186"/>
      <c r="DK28" s="186"/>
      <c r="DL28" s="186"/>
      <c r="DM28" s="186"/>
      <c r="DN28" s="186"/>
      <c r="DO28" s="186"/>
    </row>
    <row r="29" spans="1:119" ht="18.75" customHeight="1" x14ac:dyDescent="0.15">
      <c r="A29" s="187"/>
      <c r="B29" s="571"/>
      <c r="C29" s="572"/>
      <c r="D29" s="573"/>
      <c r="E29" s="481" t="s">
        <v>184</v>
      </c>
      <c r="F29" s="461"/>
      <c r="G29" s="461"/>
      <c r="H29" s="461"/>
      <c r="I29" s="461"/>
      <c r="J29" s="461"/>
      <c r="K29" s="462"/>
      <c r="L29" s="482">
        <v>48</v>
      </c>
      <c r="M29" s="483"/>
      <c r="N29" s="483"/>
      <c r="O29" s="483"/>
      <c r="P29" s="525"/>
      <c r="Q29" s="482">
        <v>6150</v>
      </c>
      <c r="R29" s="483"/>
      <c r="S29" s="483"/>
      <c r="T29" s="483"/>
      <c r="U29" s="483"/>
      <c r="V29" s="525"/>
      <c r="W29" s="585"/>
      <c r="X29" s="586"/>
      <c r="Y29" s="587"/>
      <c r="Z29" s="481" t="s">
        <v>185</v>
      </c>
      <c r="AA29" s="461"/>
      <c r="AB29" s="461"/>
      <c r="AC29" s="461"/>
      <c r="AD29" s="461"/>
      <c r="AE29" s="461"/>
      <c r="AF29" s="461"/>
      <c r="AG29" s="462"/>
      <c r="AH29" s="482">
        <v>4292</v>
      </c>
      <c r="AI29" s="483"/>
      <c r="AJ29" s="483"/>
      <c r="AK29" s="483"/>
      <c r="AL29" s="525"/>
      <c r="AM29" s="482">
        <v>13256872</v>
      </c>
      <c r="AN29" s="483"/>
      <c r="AO29" s="483"/>
      <c r="AP29" s="483"/>
      <c r="AQ29" s="483"/>
      <c r="AR29" s="525"/>
      <c r="AS29" s="482">
        <v>3089</v>
      </c>
      <c r="AT29" s="483"/>
      <c r="AU29" s="483"/>
      <c r="AV29" s="483"/>
      <c r="AW29" s="483"/>
      <c r="AX29" s="484"/>
      <c r="AY29" s="613"/>
      <c r="AZ29" s="614"/>
      <c r="BA29" s="614"/>
      <c r="BB29" s="615"/>
      <c r="BC29" s="465" t="s">
        <v>186</v>
      </c>
      <c r="BD29" s="466"/>
      <c r="BE29" s="466"/>
      <c r="BF29" s="466"/>
      <c r="BG29" s="466"/>
      <c r="BH29" s="466"/>
      <c r="BI29" s="466"/>
      <c r="BJ29" s="466"/>
      <c r="BK29" s="466"/>
      <c r="BL29" s="466"/>
      <c r="BM29" s="467"/>
      <c r="BN29" s="431">
        <v>2714758</v>
      </c>
      <c r="BO29" s="432"/>
      <c r="BP29" s="432"/>
      <c r="BQ29" s="432"/>
      <c r="BR29" s="432"/>
      <c r="BS29" s="432"/>
      <c r="BT29" s="432"/>
      <c r="BU29" s="433"/>
      <c r="BV29" s="431">
        <v>2701107</v>
      </c>
      <c r="BW29" s="432"/>
      <c r="BX29" s="432"/>
      <c r="BY29" s="432"/>
      <c r="BZ29" s="432"/>
      <c r="CA29" s="432"/>
      <c r="CB29" s="432"/>
      <c r="CC29" s="433"/>
      <c r="CD29" s="203"/>
      <c r="CE29" s="541"/>
      <c r="CF29" s="541"/>
      <c r="CG29" s="541"/>
      <c r="CH29" s="541"/>
      <c r="CI29" s="541"/>
      <c r="CJ29" s="541"/>
      <c r="CK29" s="541"/>
      <c r="CL29" s="541"/>
      <c r="CM29" s="541"/>
      <c r="CN29" s="541"/>
      <c r="CO29" s="541"/>
      <c r="CP29" s="541"/>
      <c r="CQ29" s="541"/>
      <c r="CR29" s="541"/>
      <c r="CS29" s="542"/>
      <c r="CT29" s="428"/>
      <c r="CU29" s="429"/>
      <c r="CV29" s="429"/>
      <c r="CW29" s="429"/>
      <c r="CX29" s="429"/>
      <c r="CY29" s="429"/>
      <c r="CZ29" s="429"/>
      <c r="DA29" s="430"/>
      <c r="DB29" s="428"/>
      <c r="DC29" s="429"/>
      <c r="DD29" s="429"/>
      <c r="DE29" s="429"/>
      <c r="DF29" s="429"/>
      <c r="DG29" s="429"/>
      <c r="DH29" s="429"/>
      <c r="DI29" s="430"/>
      <c r="DJ29" s="186"/>
      <c r="DK29" s="186"/>
      <c r="DL29" s="186"/>
      <c r="DM29" s="186"/>
      <c r="DN29" s="186"/>
      <c r="DO29" s="186"/>
    </row>
    <row r="30" spans="1:119" ht="18.75" customHeight="1" thickBot="1" x14ac:dyDescent="0.2">
      <c r="A30" s="187"/>
      <c r="B30" s="574"/>
      <c r="C30" s="575"/>
      <c r="D30" s="576"/>
      <c r="E30" s="485"/>
      <c r="F30" s="486"/>
      <c r="G30" s="486"/>
      <c r="H30" s="486"/>
      <c r="I30" s="486"/>
      <c r="J30" s="486"/>
      <c r="K30" s="487"/>
      <c r="L30" s="588"/>
      <c r="M30" s="589"/>
      <c r="N30" s="589"/>
      <c r="O30" s="589"/>
      <c r="P30" s="590"/>
      <c r="Q30" s="588"/>
      <c r="R30" s="589"/>
      <c r="S30" s="589"/>
      <c r="T30" s="589"/>
      <c r="U30" s="589"/>
      <c r="V30" s="590"/>
      <c r="W30" s="591" t="s">
        <v>187</v>
      </c>
      <c r="X30" s="592"/>
      <c r="Y30" s="592"/>
      <c r="Z30" s="592"/>
      <c r="AA30" s="592"/>
      <c r="AB30" s="592"/>
      <c r="AC30" s="592"/>
      <c r="AD30" s="592"/>
      <c r="AE30" s="592"/>
      <c r="AF30" s="592"/>
      <c r="AG30" s="593"/>
      <c r="AH30" s="550">
        <v>99.6</v>
      </c>
      <c r="AI30" s="551"/>
      <c r="AJ30" s="551"/>
      <c r="AK30" s="551"/>
      <c r="AL30" s="551"/>
      <c r="AM30" s="551"/>
      <c r="AN30" s="551"/>
      <c r="AO30" s="551"/>
      <c r="AP30" s="551"/>
      <c r="AQ30" s="551"/>
      <c r="AR30" s="551"/>
      <c r="AS30" s="551"/>
      <c r="AT30" s="551"/>
      <c r="AU30" s="551"/>
      <c r="AV30" s="551"/>
      <c r="AW30" s="551"/>
      <c r="AX30" s="553"/>
      <c r="AY30" s="616"/>
      <c r="AZ30" s="617"/>
      <c r="BA30" s="617"/>
      <c r="BB30" s="618"/>
      <c r="BC30" s="604" t="s">
        <v>50</v>
      </c>
      <c r="BD30" s="605"/>
      <c r="BE30" s="605"/>
      <c r="BF30" s="605"/>
      <c r="BG30" s="605"/>
      <c r="BH30" s="605"/>
      <c r="BI30" s="605"/>
      <c r="BJ30" s="605"/>
      <c r="BK30" s="605"/>
      <c r="BL30" s="605"/>
      <c r="BM30" s="606"/>
      <c r="BN30" s="607">
        <v>45351631</v>
      </c>
      <c r="BO30" s="608"/>
      <c r="BP30" s="608"/>
      <c r="BQ30" s="608"/>
      <c r="BR30" s="608"/>
      <c r="BS30" s="608"/>
      <c r="BT30" s="608"/>
      <c r="BU30" s="609"/>
      <c r="BV30" s="607">
        <v>45665488</v>
      </c>
      <c r="BW30" s="608"/>
      <c r="BX30" s="608"/>
      <c r="BY30" s="608"/>
      <c r="BZ30" s="608"/>
      <c r="CA30" s="608"/>
      <c r="CB30" s="608"/>
      <c r="CC30" s="609"/>
      <c r="CD30" s="204"/>
      <c r="CE30" s="205"/>
      <c r="CF30" s="205"/>
      <c r="CG30" s="205"/>
      <c r="CH30" s="205"/>
      <c r="CI30" s="205"/>
      <c r="CJ30" s="205"/>
      <c r="CK30" s="205"/>
      <c r="CL30" s="205"/>
      <c r="CM30" s="205"/>
      <c r="CN30" s="205"/>
      <c r="CO30" s="205"/>
      <c r="CP30" s="205"/>
      <c r="CQ30" s="205"/>
      <c r="CR30" s="205"/>
      <c r="CS30" s="206"/>
      <c r="CT30" s="207"/>
      <c r="CU30" s="208"/>
      <c r="CV30" s="208"/>
      <c r="CW30" s="208"/>
      <c r="CX30" s="208"/>
      <c r="CY30" s="208"/>
      <c r="CZ30" s="208"/>
      <c r="DA30" s="209"/>
      <c r="DB30" s="207"/>
      <c r="DC30" s="208"/>
      <c r="DD30" s="208"/>
      <c r="DE30" s="208"/>
      <c r="DF30" s="208"/>
      <c r="DG30" s="208"/>
      <c r="DH30" s="208"/>
      <c r="DI30" s="209"/>
      <c r="DJ30" s="186"/>
      <c r="DK30" s="186"/>
      <c r="DL30" s="186"/>
      <c r="DM30" s="186"/>
      <c r="DN30" s="186"/>
      <c r="DO30" s="186"/>
    </row>
    <row r="31" spans="1:119" ht="13.5" customHeight="1" x14ac:dyDescent="0.15">
      <c r="A31" s="187"/>
      <c r="B31" s="210"/>
      <c r="C31" s="211"/>
      <c r="D31" s="211"/>
      <c r="E31" s="211"/>
      <c r="F31" s="211"/>
      <c r="G31" s="211"/>
      <c r="H31" s="211"/>
      <c r="I31" s="211"/>
      <c r="J31" s="211"/>
      <c r="K31" s="211"/>
      <c r="L31" s="211"/>
      <c r="M31" s="211"/>
      <c r="N31" s="211"/>
      <c r="O31" s="211"/>
      <c r="P31" s="211"/>
      <c r="Q31" s="211"/>
      <c r="R31" s="211"/>
      <c r="S31" s="211"/>
      <c r="T31" s="211"/>
      <c r="U31" s="211"/>
      <c r="V31" s="211"/>
      <c r="W31" s="211"/>
      <c r="X31" s="211"/>
      <c r="Y31" s="211"/>
      <c r="Z31" s="211"/>
      <c r="AA31" s="211"/>
      <c r="AB31" s="211"/>
      <c r="AC31" s="211"/>
      <c r="AD31" s="211"/>
      <c r="AE31" s="211"/>
      <c r="AF31" s="211"/>
      <c r="AG31" s="211"/>
      <c r="AH31" s="211"/>
      <c r="AI31" s="211"/>
      <c r="AJ31" s="211"/>
      <c r="AK31" s="211"/>
      <c r="AL31" s="211"/>
      <c r="AM31" s="211"/>
      <c r="AN31" s="211"/>
      <c r="AO31" s="211"/>
      <c r="AP31" s="211"/>
      <c r="AQ31" s="211"/>
      <c r="AR31" s="211"/>
      <c r="AS31" s="211"/>
      <c r="AT31" s="211"/>
      <c r="AU31" s="211"/>
      <c r="AV31" s="211"/>
      <c r="AW31" s="211"/>
      <c r="AX31" s="211"/>
      <c r="AY31" s="211"/>
      <c r="AZ31" s="211"/>
      <c r="BA31" s="211"/>
      <c r="BB31" s="211"/>
      <c r="BC31" s="211"/>
      <c r="BD31" s="211"/>
      <c r="BE31" s="211"/>
      <c r="BF31" s="211"/>
      <c r="BG31" s="211"/>
      <c r="BH31" s="211"/>
      <c r="BI31" s="211"/>
      <c r="BJ31" s="211"/>
      <c r="BK31" s="211"/>
      <c r="BL31" s="211"/>
      <c r="BM31" s="211"/>
      <c r="BN31" s="211"/>
      <c r="BO31" s="211"/>
      <c r="BP31" s="211"/>
      <c r="BQ31" s="211"/>
      <c r="BR31" s="211"/>
      <c r="BS31" s="211"/>
      <c r="BT31" s="211"/>
      <c r="BU31" s="211"/>
      <c r="BV31" s="211"/>
      <c r="BW31" s="211"/>
      <c r="BX31" s="211"/>
      <c r="BY31" s="211"/>
      <c r="BZ31" s="211"/>
      <c r="CA31" s="211"/>
      <c r="CB31" s="211"/>
      <c r="CC31" s="211"/>
      <c r="CD31" s="211"/>
      <c r="CE31" s="211"/>
      <c r="CF31" s="211"/>
      <c r="CG31" s="211"/>
      <c r="CH31" s="211"/>
      <c r="CI31" s="211"/>
      <c r="CJ31" s="211"/>
      <c r="CK31" s="211"/>
      <c r="CL31" s="211"/>
      <c r="CM31" s="211"/>
      <c r="CN31" s="211"/>
      <c r="CO31" s="211"/>
      <c r="CP31" s="211"/>
      <c r="CQ31" s="211"/>
      <c r="CR31" s="211"/>
      <c r="CS31" s="211"/>
      <c r="CT31" s="211"/>
      <c r="CU31" s="211"/>
      <c r="CV31" s="211"/>
      <c r="CW31" s="211"/>
      <c r="CX31" s="211"/>
      <c r="CY31" s="211"/>
      <c r="CZ31" s="211"/>
      <c r="DA31" s="211"/>
      <c r="DB31" s="211"/>
      <c r="DC31" s="211"/>
      <c r="DD31" s="211"/>
      <c r="DE31" s="211"/>
      <c r="DF31" s="211"/>
      <c r="DG31" s="211"/>
      <c r="DH31" s="211"/>
      <c r="DI31" s="212"/>
      <c r="DJ31" s="186"/>
      <c r="DK31" s="186"/>
      <c r="DL31" s="186"/>
      <c r="DM31" s="186"/>
      <c r="DN31" s="186"/>
      <c r="DO31" s="186"/>
    </row>
    <row r="32" spans="1:119" ht="13.5" customHeight="1" x14ac:dyDescent="0.15">
      <c r="A32" s="187"/>
      <c r="B32" s="213"/>
      <c r="C32" s="214" t="s">
        <v>188</v>
      </c>
      <c r="D32" s="214"/>
      <c r="E32" s="214"/>
      <c r="F32" s="211"/>
      <c r="G32" s="211"/>
      <c r="H32" s="211"/>
      <c r="I32" s="211"/>
      <c r="J32" s="211"/>
      <c r="K32" s="211"/>
      <c r="L32" s="211"/>
      <c r="M32" s="211"/>
      <c r="N32" s="211"/>
      <c r="O32" s="211"/>
      <c r="P32" s="211"/>
      <c r="Q32" s="211"/>
      <c r="R32" s="211"/>
      <c r="S32" s="211"/>
      <c r="T32" s="211"/>
      <c r="U32" s="211" t="s">
        <v>189</v>
      </c>
      <c r="V32" s="211"/>
      <c r="W32" s="211"/>
      <c r="X32" s="211"/>
      <c r="Y32" s="211"/>
      <c r="Z32" s="211"/>
      <c r="AA32" s="211"/>
      <c r="AB32" s="211"/>
      <c r="AC32" s="211"/>
      <c r="AD32" s="211"/>
      <c r="AE32" s="211"/>
      <c r="AF32" s="211"/>
      <c r="AG32" s="211"/>
      <c r="AH32" s="211"/>
      <c r="AI32" s="211"/>
      <c r="AJ32" s="211"/>
      <c r="AK32" s="211"/>
      <c r="AL32" s="211"/>
      <c r="AM32" s="215" t="s">
        <v>190</v>
      </c>
      <c r="AN32" s="211"/>
      <c r="AO32" s="211"/>
      <c r="AP32" s="211"/>
      <c r="AQ32" s="211"/>
      <c r="AR32" s="211"/>
      <c r="AS32" s="215"/>
      <c r="AT32" s="215"/>
      <c r="AU32" s="215"/>
      <c r="AV32" s="215"/>
      <c r="AW32" s="215"/>
      <c r="AX32" s="215"/>
      <c r="AY32" s="215"/>
      <c r="AZ32" s="215"/>
      <c r="BA32" s="215"/>
      <c r="BB32" s="211"/>
      <c r="BC32" s="215"/>
      <c r="BD32" s="211"/>
      <c r="BE32" s="215" t="s">
        <v>191</v>
      </c>
      <c r="BF32" s="211"/>
      <c r="BG32" s="211"/>
      <c r="BH32" s="211"/>
      <c r="BI32" s="211"/>
      <c r="BJ32" s="215"/>
      <c r="BK32" s="215"/>
      <c r="BL32" s="215"/>
      <c r="BM32" s="215"/>
      <c r="BN32" s="215"/>
      <c r="BO32" s="215"/>
      <c r="BP32" s="215"/>
      <c r="BQ32" s="215"/>
      <c r="BR32" s="211"/>
      <c r="BS32" s="211"/>
      <c r="BT32" s="211"/>
      <c r="BU32" s="211"/>
      <c r="BV32" s="211"/>
      <c r="BW32" s="211" t="s">
        <v>192</v>
      </c>
      <c r="BX32" s="211"/>
      <c r="BY32" s="211"/>
      <c r="BZ32" s="211"/>
      <c r="CA32" s="211"/>
      <c r="CB32" s="215"/>
      <c r="CC32" s="215"/>
      <c r="CD32" s="215"/>
      <c r="CE32" s="215"/>
      <c r="CF32" s="215"/>
      <c r="CG32" s="215"/>
      <c r="CH32" s="215"/>
      <c r="CI32" s="215"/>
      <c r="CJ32" s="215"/>
      <c r="CK32" s="215"/>
      <c r="CL32" s="215"/>
      <c r="CM32" s="215"/>
      <c r="CN32" s="215"/>
      <c r="CO32" s="215" t="s">
        <v>193</v>
      </c>
      <c r="CP32" s="215"/>
      <c r="CQ32" s="215"/>
      <c r="CR32" s="215"/>
      <c r="CS32" s="215"/>
      <c r="CT32" s="215"/>
      <c r="CU32" s="215"/>
      <c r="CV32" s="215"/>
      <c r="CW32" s="215"/>
      <c r="CX32" s="215"/>
      <c r="CY32" s="215"/>
      <c r="CZ32" s="215"/>
      <c r="DA32" s="215"/>
      <c r="DB32" s="215"/>
      <c r="DC32" s="215"/>
      <c r="DD32" s="215"/>
      <c r="DE32" s="215"/>
      <c r="DF32" s="215"/>
      <c r="DG32" s="215"/>
      <c r="DH32" s="215"/>
      <c r="DI32" s="212"/>
      <c r="DJ32" s="186"/>
      <c r="DK32" s="186"/>
      <c r="DL32" s="186"/>
      <c r="DM32" s="186"/>
      <c r="DN32" s="186"/>
      <c r="DO32" s="186"/>
    </row>
    <row r="33" spans="1:119" ht="13.5" customHeight="1" x14ac:dyDescent="0.15">
      <c r="A33" s="187"/>
      <c r="B33" s="213"/>
      <c r="C33" s="455" t="s">
        <v>194</v>
      </c>
      <c r="D33" s="455"/>
      <c r="E33" s="420" t="s">
        <v>195</v>
      </c>
      <c r="F33" s="420"/>
      <c r="G33" s="420"/>
      <c r="H33" s="420"/>
      <c r="I33" s="420"/>
      <c r="J33" s="420"/>
      <c r="K33" s="420"/>
      <c r="L33" s="420"/>
      <c r="M33" s="420"/>
      <c r="N33" s="420"/>
      <c r="O33" s="420"/>
      <c r="P33" s="420"/>
      <c r="Q33" s="420"/>
      <c r="R33" s="420"/>
      <c r="S33" s="420"/>
      <c r="T33" s="216"/>
      <c r="U33" s="455" t="s">
        <v>196</v>
      </c>
      <c r="V33" s="455"/>
      <c r="W33" s="420" t="s">
        <v>195</v>
      </c>
      <c r="X33" s="420"/>
      <c r="Y33" s="420"/>
      <c r="Z33" s="420"/>
      <c r="AA33" s="420"/>
      <c r="AB33" s="420"/>
      <c r="AC33" s="420"/>
      <c r="AD33" s="420"/>
      <c r="AE33" s="420"/>
      <c r="AF33" s="420"/>
      <c r="AG33" s="420"/>
      <c r="AH33" s="420"/>
      <c r="AI33" s="420"/>
      <c r="AJ33" s="420"/>
      <c r="AK33" s="420"/>
      <c r="AL33" s="216"/>
      <c r="AM33" s="455" t="s">
        <v>194</v>
      </c>
      <c r="AN33" s="455"/>
      <c r="AO33" s="420" t="s">
        <v>195</v>
      </c>
      <c r="AP33" s="420"/>
      <c r="AQ33" s="420"/>
      <c r="AR33" s="420"/>
      <c r="AS33" s="420"/>
      <c r="AT33" s="420"/>
      <c r="AU33" s="420"/>
      <c r="AV33" s="420"/>
      <c r="AW33" s="420"/>
      <c r="AX33" s="420"/>
      <c r="AY33" s="420"/>
      <c r="AZ33" s="420"/>
      <c r="BA33" s="420"/>
      <c r="BB33" s="420"/>
      <c r="BC33" s="420"/>
      <c r="BD33" s="217"/>
      <c r="BE33" s="420" t="s">
        <v>197</v>
      </c>
      <c r="BF33" s="420"/>
      <c r="BG33" s="420" t="s">
        <v>198</v>
      </c>
      <c r="BH33" s="420"/>
      <c r="BI33" s="420"/>
      <c r="BJ33" s="420"/>
      <c r="BK33" s="420"/>
      <c r="BL33" s="420"/>
      <c r="BM33" s="420"/>
      <c r="BN33" s="420"/>
      <c r="BO33" s="420"/>
      <c r="BP33" s="420"/>
      <c r="BQ33" s="420"/>
      <c r="BR33" s="420"/>
      <c r="BS33" s="420"/>
      <c r="BT33" s="420"/>
      <c r="BU33" s="420"/>
      <c r="BV33" s="217"/>
      <c r="BW33" s="455" t="s">
        <v>197</v>
      </c>
      <c r="BX33" s="455"/>
      <c r="BY33" s="420" t="s">
        <v>199</v>
      </c>
      <c r="BZ33" s="420"/>
      <c r="CA33" s="420"/>
      <c r="CB33" s="420"/>
      <c r="CC33" s="420"/>
      <c r="CD33" s="420"/>
      <c r="CE33" s="420"/>
      <c r="CF33" s="420"/>
      <c r="CG33" s="420"/>
      <c r="CH33" s="420"/>
      <c r="CI33" s="420"/>
      <c r="CJ33" s="420"/>
      <c r="CK33" s="420"/>
      <c r="CL33" s="420"/>
      <c r="CM33" s="420"/>
      <c r="CN33" s="216"/>
      <c r="CO33" s="455" t="s">
        <v>196</v>
      </c>
      <c r="CP33" s="455"/>
      <c r="CQ33" s="420" t="s">
        <v>200</v>
      </c>
      <c r="CR33" s="420"/>
      <c r="CS33" s="420"/>
      <c r="CT33" s="420"/>
      <c r="CU33" s="420"/>
      <c r="CV33" s="420"/>
      <c r="CW33" s="420"/>
      <c r="CX33" s="420"/>
      <c r="CY33" s="420"/>
      <c r="CZ33" s="420"/>
      <c r="DA33" s="420"/>
      <c r="DB33" s="420"/>
      <c r="DC33" s="420"/>
      <c r="DD33" s="420"/>
      <c r="DE33" s="420"/>
      <c r="DF33" s="216"/>
      <c r="DG33" s="619" t="s">
        <v>201</v>
      </c>
      <c r="DH33" s="619"/>
      <c r="DI33" s="218"/>
      <c r="DJ33" s="186"/>
      <c r="DK33" s="186"/>
      <c r="DL33" s="186"/>
      <c r="DM33" s="186"/>
      <c r="DN33" s="186"/>
      <c r="DO33" s="186"/>
    </row>
    <row r="34" spans="1:119" ht="32.25" customHeight="1" x14ac:dyDescent="0.15">
      <c r="A34" s="187"/>
      <c r="B34" s="213"/>
      <c r="C34" s="620">
        <f>IF(E34="","",1)</f>
        <v>1</v>
      </c>
      <c r="D34" s="620"/>
      <c r="E34" s="621" t="str">
        <f>IF('各会計、関係団体の財政状況及び健全化判断比率'!B7="","",'各会計、関係団体の財政状況及び健全化判断比率'!B7)</f>
        <v>一般会計</v>
      </c>
      <c r="F34" s="621"/>
      <c r="G34" s="621"/>
      <c r="H34" s="621"/>
      <c r="I34" s="621"/>
      <c r="J34" s="621"/>
      <c r="K34" s="621"/>
      <c r="L34" s="621"/>
      <c r="M34" s="621"/>
      <c r="N34" s="621"/>
      <c r="O34" s="621"/>
      <c r="P34" s="621"/>
      <c r="Q34" s="621"/>
      <c r="R34" s="621"/>
      <c r="S34" s="621"/>
      <c r="T34" s="214"/>
      <c r="U34" s="620">
        <f>IF(W34="","",MAX(C34:D43)+1)</f>
        <v>2</v>
      </c>
      <c r="V34" s="620"/>
      <c r="W34" s="621" t="str">
        <f>IF('各会計、関係団体の財政状況及び健全化判断比率'!B28="","",'各会計、関係団体の財政状況及び健全化判断比率'!B28)</f>
        <v>国民健康保険事業会計</v>
      </c>
      <c r="X34" s="621"/>
      <c r="Y34" s="621"/>
      <c r="Z34" s="621"/>
      <c r="AA34" s="621"/>
      <c r="AB34" s="621"/>
      <c r="AC34" s="621"/>
      <c r="AD34" s="621"/>
      <c r="AE34" s="621"/>
      <c r="AF34" s="621"/>
      <c r="AG34" s="621"/>
      <c r="AH34" s="621"/>
      <c r="AI34" s="621"/>
      <c r="AJ34" s="621"/>
      <c r="AK34" s="621"/>
      <c r="AL34" s="214"/>
      <c r="AM34" s="620" t="str">
        <f>IF(AO34="","",MAX(C34:D43,U34:V43)+1)</f>
        <v/>
      </c>
      <c r="AN34" s="620"/>
      <c r="AO34" s="621"/>
      <c r="AP34" s="621"/>
      <c r="AQ34" s="621"/>
      <c r="AR34" s="621"/>
      <c r="AS34" s="621"/>
      <c r="AT34" s="621"/>
      <c r="AU34" s="621"/>
      <c r="AV34" s="621"/>
      <c r="AW34" s="621"/>
      <c r="AX34" s="621"/>
      <c r="AY34" s="621"/>
      <c r="AZ34" s="621"/>
      <c r="BA34" s="621"/>
      <c r="BB34" s="621"/>
      <c r="BC34" s="621"/>
      <c r="BD34" s="214"/>
      <c r="BE34" s="620" t="str">
        <f>IF(BG34="","",MAX(C34:D43,U34:V43,AM34:AN43)+1)</f>
        <v/>
      </c>
      <c r="BF34" s="620"/>
      <c r="BG34" s="621"/>
      <c r="BH34" s="621"/>
      <c r="BI34" s="621"/>
      <c r="BJ34" s="621"/>
      <c r="BK34" s="621"/>
      <c r="BL34" s="621"/>
      <c r="BM34" s="621"/>
      <c r="BN34" s="621"/>
      <c r="BO34" s="621"/>
      <c r="BP34" s="621"/>
      <c r="BQ34" s="621"/>
      <c r="BR34" s="621"/>
      <c r="BS34" s="621"/>
      <c r="BT34" s="621"/>
      <c r="BU34" s="621"/>
      <c r="BV34" s="214"/>
      <c r="BW34" s="620">
        <f>IF(BY34="","",MAX(C34:D43,U34:V43,AM34:AN43,BE34:BF43)+1)</f>
        <v>6</v>
      </c>
      <c r="BX34" s="620"/>
      <c r="BY34" s="621" t="str">
        <f>IF('各会計、関係団体の財政状況及び健全化判断比率'!B68="","",'各会計、関係団体の財政状況及び健全化判断比率'!B68)</f>
        <v>特別区人事・厚生事務組合</v>
      </c>
      <c r="BZ34" s="621"/>
      <c r="CA34" s="621"/>
      <c r="CB34" s="621"/>
      <c r="CC34" s="621"/>
      <c r="CD34" s="621"/>
      <c r="CE34" s="621"/>
      <c r="CF34" s="621"/>
      <c r="CG34" s="621"/>
      <c r="CH34" s="621"/>
      <c r="CI34" s="621"/>
      <c r="CJ34" s="621"/>
      <c r="CK34" s="621"/>
      <c r="CL34" s="621"/>
      <c r="CM34" s="621"/>
      <c r="CN34" s="214"/>
      <c r="CO34" s="620">
        <f>IF(CQ34="","",MAX(C34:D43,U34:V43,AM34:AN43,BE34:BF43,BW34:BX43)+1)</f>
        <v>11</v>
      </c>
      <c r="CP34" s="620"/>
      <c r="CQ34" s="621" t="str">
        <f>IF('各会計、関係団体の財政状況及び健全化判断比率'!BS7="","",'各会計、関係団体の財政状況及び健全化判断比率'!BS7)</f>
        <v>練馬区土地開発公社</v>
      </c>
      <c r="CR34" s="621"/>
      <c r="CS34" s="621"/>
      <c r="CT34" s="621"/>
      <c r="CU34" s="621"/>
      <c r="CV34" s="621"/>
      <c r="CW34" s="621"/>
      <c r="CX34" s="621"/>
      <c r="CY34" s="621"/>
      <c r="CZ34" s="621"/>
      <c r="DA34" s="621"/>
      <c r="DB34" s="621"/>
      <c r="DC34" s="621"/>
      <c r="DD34" s="621"/>
      <c r="DE34" s="621"/>
      <c r="DF34" s="211"/>
      <c r="DG34" s="622" t="str">
        <f>IF('各会計、関係団体の財政状況及び健全化判断比率'!BR7="","",'各会計、関係団体の財政状況及び健全化判断比率'!BR7)</f>
        <v>〇</v>
      </c>
      <c r="DH34" s="622"/>
      <c r="DI34" s="218"/>
      <c r="DJ34" s="186"/>
      <c r="DK34" s="186"/>
      <c r="DL34" s="186"/>
      <c r="DM34" s="186"/>
      <c r="DN34" s="186"/>
      <c r="DO34" s="186"/>
    </row>
    <row r="35" spans="1:119" ht="32.25" customHeight="1" x14ac:dyDescent="0.15">
      <c r="A35" s="187"/>
      <c r="B35" s="213"/>
      <c r="C35" s="620" t="str">
        <f>IF(E35="","",C34+1)</f>
        <v/>
      </c>
      <c r="D35" s="620"/>
      <c r="E35" s="621" t="str">
        <f>IF('各会計、関係団体の財政状況及び健全化判断比率'!B8="","",'各会計、関係団体の財政状況及び健全化判断比率'!B8)</f>
        <v/>
      </c>
      <c r="F35" s="621"/>
      <c r="G35" s="621"/>
      <c r="H35" s="621"/>
      <c r="I35" s="621"/>
      <c r="J35" s="621"/>
      <c r="K35" s="621"/>
      <c r="L35" s="621"/>
      <c r="M35" s="621"/>
      <c r="N35" s="621"/>
      <c r="O35" s="621"/>
      <c r="P35" s="621"/>
      <c r="Q35" s="621"/>
      <c r="R35" s="621"/>
      <c r="S35" s="621"/>
      <c r="T35" s="214"/>
      <c r="U35" s="620">
        <f>IF(W35="","",U34+1)</f>
        <v>3</v>
      </c>
      <c r="V35" s="620"/>
      <c r="W35" s="621" t="str">
        <f>IF('各会計、関係団体の財政状況及び健全化判断比率'!B29="","",'各会計、関係団体の財政状況及び健全化判断比率'!B29)</f>
        <v>介護保険会計（保険事業勘定）</v>
      </c>
      <c r="X35" s="621"/>
      <c r="Y35" s="621"/>
      <c r="Z35" s="621"/>
      <c r="AA35" s="621"/>
      <c r="AB35" s="621"/>
      <c r="AC35" s="621"/>
      <c r="AD35" s="621"/>
      <c r="AE35" s="621"/>
      <c r="AF35" s="621"/>
      <c r="AG35" s="621"/>
      <c r="AH35" s="621"/>
      <c r="AI35" s="621"/>
      <c r="AJ35" s="621"/>
      <c r="AK35" s="621"/>
      <c r="AL35" s="214"/>
      <c r="AM35" s="620" t="str">
        <f t="shared" ref="AM35:AM43" si="0">IF(AO35="","",AM34+1)</f>
        <v/>
      </c>
      <c r="AN35" s="620"/>
      <c r="AO35" s="621"/>
      <c r="AP35" s="621"/>
      <c r="AQ35" s="621"/>
      <c r="AR35" s="621"/>
      <c r="AS35" s="621"/>
      <c r="AT35" s="621"/>
      <c r="AU35" s="621"/>
      <c r="AV35" s="621"/>
      <c r="AW35" s="621"/>
      <c r="AX35" s="621"/>
      <c r="AY35" s="621"/>
      <c r="AZ35" s="621"/>
      <c r="BA35" s="621"/>
      <c r="BB35" s="621"/>
      <c r="BC35" s="621"/>
      <c r="BD35" s="214"/>
      <c r="BE35" s="620" t="str">
        <f t="shared" ref="BE35:BE43" si="1">IF(BG35="","",BE34+1)</f>
        <v/>
      </c>
      <c r="BF35" s="620"/>
      <c r="BG35" s="621"/>
      <c r="BH35" s="621"/>
      <c r="BI35" s="621"/>
      <c r="BJ35" s="621"/>
      <c r="BK35" s="621"/>
      <c r="BL35" s="621"/>
      <c r="BM35" s="621"/>
      <c r="BN35" s="621"/>
      <c r="BO35" s="621"/>
      <c r="BP35" s="621"/>
      <c r="BQ35" s="621"/>
      <c r="BR35" s="621"/>
      <c r="BS35" s="621"/>
      <c r="BT35" s="621"/>
      <c r="BU35" s="621"/>
      <c r="BV35" s="214"/>
      <c r="BW35" s="620">
        <f t="shared" ref="BW35:BW43" si="2">IF(BY35="","",BW34+1)</f>
        <v>7</v>
      </c>
      <c r="BX35" s="620"/>
      <c r="BY35" s="621" t="str">
        <f>IF('各会計、関係団体の財政状況及び健全化判断比率'!B69="","",'各会計、関係団体の財政状況及び健全化判断比率'!B69)</f>
        <v>特別区競馬組合</v>
      </c>
      <c r="BZ35" s="621"/>
      <c r="CA35" s="621"/>
      <c r="CB35" s="621"/>
      <c r="CC35" s="621"/>
      <c r="CD35" s="621"/>
      <c r="CE35" s="621"/>
      <c r="CF35" s="621"/>
      <c r="CG35" s="621"/>
      <c r="CH35" s="621"/>
      <c r="CI35" s="621"/>
      <c r="CJ35" s="621"/>
      <c r="CK35" s="621"/>
      <c r="CL35" s="621"/>
      <c r="CM35" s="621"/>
      <c r="CN35" s="214"/>
      <c r="CO35" s="620">
        <f t="shared" ref="CO35:CO43" si="3">IF(CQ35="","",CO34+1)</f>
        <v>12</v>
      </c>
      <c r="CP35" s="620"/>
      <c r="CQ35" s="621" t="str">
        <f>IF('各会計、関係団体の財政状況及び健全化判断比率'!BS8="","",'各会計、関係団体の財政状況及び健全化判断比率'!BS8)</f>
        <v>練馬区環境まちづくり公社</v>
      </c>
      <c r="CR35" s="621"/>
      <c r="CS35" s="621"/>
      <c r="CT35" s="621"/>
      <c r="CU35" s="621"/>
      <c r="CV35" s="621"/>
      <c r="CW35" s="621"/>
      <c r="CX35" s="621"/>
      <c r="CY35" s="621"/>
      <c r="CZ35" s="621"/>
      <c r="DA35" s="621"/>
      <c r="DB35" s="621"/>
      <c r="DC35" s="621"/>
      <c r="DD35" s="621"/>
      <c r="DE35" s="621"/>
      <c r="DF35" s="211"/>
      <c r="DG35" s="622" t="str">
        <f>IF('各会計、関係団体の財政状況及び健全化判断比率'!BR8="","",'各会計、関係団体の財政状況及び健全化判断比率'!BR8)</f>
        <v/>
      </c>
      <c r="DH35" s="622"/>
      <c r="DI35" s="218"/>
      <c r="DJ35" s="186"/>
      <c r="DK35" s="186"/>
      <c r="DL35" s="186"/>
      <c r="DM35" s="186"/>
      <c r="DN35" s="186"/>
      <c r="DO35" s="186"/>
    </row>
    <row r="36" spans="1:119" ht="32.25" customHeight="1" x14ac:dyDescent="0.15">
      <c r="A36" s="187"/>
      <c r="B36" s="213"/>
      <c r="C36" s="620" t="str">
        <f>IF(E36="","",C35+1)</f>
        <v/>
      </c>
      <c r="D36" s="620"/>
      <c r="E36" s="621" t="str">
        <f>IF('各会計、関係団体の財政状況及び健全化判断比率'!B9="","",'各会計、関係団体の財政状況及び健全化判断比率'!B9)</f>
        <v/>
      </c>
      <c r="F36" s="621"/>
      <c r="G36" s="621"/>
      <c r="H36" s="621"/>
      <c r="I36" s="621"/>
      <c r="J36" s="621"/>
      <c r="K36" s="621"/>
      <c r="L36" s="621"/>
      <c r="M36" s="621"/>
      <c r="N36" s="621"/>
      <c r="O36" s="621"/>
      <c r="P36" s="621"/>
      <c r="Q36" s="621"/>
      <c r="R36" s="621"/>
      <c r="S36" s="621"/>
      <c r="T36" s="214"/>
      <c r="U36" s="620">
        <f t="shared" ref="U36:U43" si="4">IF(W36="","",U35+1)</f>
        <v>4</v>
      </c>
      <c r="V36" s="620"/>
      <c r="W36" s="621" t="str">
        <f>IF('各会計、関係団体の財政状況及び健全化判断比率'!B30="","",'各会計、関係団体の財政状況及び健全化判断比率'!B30)</f>
        <v>後期高齢者医療会計</v>
      </c>
      <c r="X36" s="621"/>
      <c r="Y36" s="621"/>
      <c r="Z36" s="621"/>
      <c r="AA36" s="621"/>
      <c r="AB36" s="621"/>
      <c r="AC36" s="621"/>
      <c r="AD36" s="621"/>
      <c r="AE36" s="621"/>
      <c r="AF36" s="621"/>
      <c r="AG36" s="621"/>
      <c r="AH36" s="621"/>
      <c r="AI36" s="621"/>
      <c r="AJ36" s="621"/>
      <c r="AK36" s="621"/>
      <c r="AL36" s="214"/>
      <c r="AM36" s="620" t="str">
        <f t="shared" si="0"/>
        <v/>
      </c>
      <c r="AN36" s="620"/>
      <c r="AO36" s="621"/>
      <c r="AP36" s="621"/>
      <c r="AQ36" s="621"/>
      <c r="AR36" s="621"/>
      <c r="AS36" s="621"/>
      <c r="AT36" s="621"/>
      <c r="AU36" s="621"/>
      <c r="AV36" s="621"/>
      <c r="AW36" s="621"/>
      <c r="AX36" s="621"/>
      <c r="AY36" s="621"/>
      <c r="AZ36" s="621"/>
      <c r="BA36" s="621"/>
      <c r="BB36" s="621"/>
      <c r="BC36" s="621"/>
      <c r="BD36" s="214"/>
      <c r="BE36" s="620" t="str">
        <f t="shared" si="1"/>
        <v/>
      </c>
      <c r="BF36" s="620"/>
      <c r="BG36" s="621"/>
      <c r="BH36" s="621"/>
      <c r="BI36" s="621"/>
      <c r="BJ36" s="621"/>
      <c r="BK36" s="621"/>
      <c r="BL36" s="621"/>
      <c r="BM36" s="621"/>
      <c r="BN36" s="621"/>
      <c r="BO36" s="621"/>
      <c r="BP36" s="621"/>
      <c r="BQ36" s="621"/>
      <c r="BR36" s="621"/>
      <c r="BS36" s="621"/>
      <c r="BT36" s="621"/>
      <c r="BU36" s="621"/>
      <c r="BV36" s="214"/>
      <c r="BW36" s="620">
        <f t="shared" si="2"/>
        <v>8</v>
      </c>
      <c r="BX36" s="620"/>
      <c r="BY36" s="621" t="str">
        <f>IF('各会計、関係団体の財政状況及び健全化判断比率'!B70="","",'各会計、関係団体の財政状況及び健全化判断比率'!B70)</f>
        <v>東京二十三区清掃一部事務組合</v>
      </c>
      <c r="BZ36" s="621"/>
      <c r="CA36" s="621"/>
      <c r="CB36" s="621"/>
      <c r="CC36" s="621"/>
      <c r="CD36" s="621"/>
      <c r="CE36" s="621"/>
      <c r="CF36" s="621"/>
      <c r="CG36" s="621"/>
      <c r="CH36" s="621"/>
      <c r="CI36" s="621"/>
      <c r="CJ36" s="621"/>
      <c r="CK36" s="621"/>
      <c r="CL36" s="621"/>
      <c r="CM36" s="621"/>
      <c r="CN36" s="214"/>
      <c r="CO36" s="620">
        <f t="shared" si="3"/>
        <v>13</v>
      </c>
      <c r="CP36" s="620"/>
      <c r="CQ36" s="621" t="str">
        <f>IF('各会計、関係団体の財政状況及び健全化判断比率'!BS9="","",'各会計、関係団体の財政状況及び健全化判断比率'!BS9)</f>
        <v>練馬区文化振興協会</v>
      </c>
      <c r="CR36" s="621"/>
      <c r="CS36" s="621"/>
      <c r="CT36" s="621"/>
      <c r="CU36" s="621"/>
      <c r="CV36" s="621"/>
      <c r="CW36" s="621"/>
      <c r="CX36" s="621"/>
      <c r="CY36" s="621"/>
      <c r="CZ36" s="621"/>
      <c r="DA36" s="621"/>
      <c r="DB36" s="621"/>
      <c r="DC36" s="621"/>
      <c r="DD36" s="621"/>
      <c r="DE36" s="621"/>
      <c r="DF36" s="211"/>
      <c r="DG36" s="622" t="str">
        <f>IF('各会計、関係団体の財政状況及び健全化判断比率'!BR9="","",'各会計、関係団体の財政状況及び健全化判断比率'!BR9)</f>
        <v/>
      </c>
      <c r="DH36" s="622"/>
      <c r="DI36" s="218"/>
      <c r="DJ36" s="186"/>
      <c r="DK36" s="186"/>
      <c r="DL36" s="186"/>
      <c r="DM36" s="186"/>
      <c r="DN36" s="186"/>
      <c r="DO36" s="186"/>
    </row>
    <row r="37" spans="1:119" ht="32.25" customHeight="1" x14ac:dyDescent="0.15">
      <c r="A37" s="187"/>
      <c r="B37" s="213"/>
      <c r="C37" s="620" t="str">
        <f>IF(E37="","",C36+1)</f>
        <v/>
      </c>
      <c r="D37" s="620"/>
      <c r="E37" s="621" t="str">
        <f>IF('各会計、関係団体の財政状況及び健全化判断比率'!B10="","",'各会計、関係団体の財政状況及び健全化判断比率'!B10)</f>
        <v/>
      </c>
      <c r="F37" s="621"/>
      <c r="G37" s="621"/>
      <c r="H37" s="621"/>
      <c r="I37" s="621"/>
      <c r="J37" s="621"/>
      <c r="K37" s="621"/>
      <c r="L37" s="621"/>
      <c r="M37" s="621"/>
      <c r="N37" s="621"/>
      <c r="O37" s="621"/>
      <c r="P37" s="621"/>
      <c r="Q37" s="621"/>
      <c r="R37" s="621"/>
      <c r="S37" s="621"/>
      <c r="T37" s="214"/>
      <c r="U37" s="620">
        <f t="shared" si="4"/>
        <v>5</v>
      </c>
      <c r="V37" s="620"/>
      <c r="W37" s="621" t="str">
        <f>IF('各会計、関係団体の財政状況及び健全化判断比率'!B31="","",'各会計、関係団体の財政状況及び健全化判断比率'!B31)</f>
        <v>公共駐車場会計</v>
      </c>
      <c r="X37" s="621"/>
      <c r="Y37" s="621"/>
      <c r="Z37" s="621"/>
      <c r="AA37" s="621"/>
      <c r="AB37" s="621"/>
      <c r="AC37" s="621"/>
      <c r="AD37" s="621"/>
      <c r="AE37" s="621"/>
      <c r="AF37" s="621"/>
      <c r="AG37" s="621"/>
      <c r="AH37" s="621"/>
      <c r="AI37" s="621"/>
      <c r="AJ37" s="621"/>
      <c r="AK37" s="621"/>
      <c r="AL37" s="214"/>
      <c r="AM37" s="620" t="str">
        <f t="shared" si="0"/>
        <v/>
      </c>
      <c r="AN37" s="620"/>
      <c r="AO37" s="621"/>
      <c r="AP37" s="621"/>
      <c r="AQ37" s="621"/>
      <c r="AR37" s="621"/>
      <c r="AS37" s="621"/>
      <c r="AT37" s="621"/>
      <c r="AU37" s="621"/>
      <c r="AV37" s="621"/>
      <c r="AW37" s="621"/>
      <c r="AX37" s="621"/>
      <c r="AY37" s="621"/>
      <c r="AZ37" s="621"/>
      <c r="BA37" s="621"/>
      <c r="BB37" s="621"/>
      <c r="BC37" s="621"/>
      <c r="BD37" s="214"/>
      <c r="BE37" s="620" t="str">
        <f t="shared" si="1"/>
        <v/>
      </c>
      <c r="BF37" s="620"/>
      <c r="BG37" s="621"/>
      <c r="BH37" s="621"/>
      <c r="BI37" s="621"/>
      <c r="BJ37" s="621"/>
      <c r="BK37" s="621"/>
      <c r="BL37" s="621"/>
      <c r="BM37" s="621"/>
      <c r="BN37" s="621"/>
      <c r="BO37" s="621"/>
      <c r="BP37" s="621"/>
      <c r="BQ37" s="621"/>
      <c r="BR37" s="621"/>
      <c r="BS37" s="621"/>
      <c r="BT37" s="621"/>
      <c r="BU37" s="621"/>
      <c r="BV37" s="214"/>
      <c r="BW37" s="620">
        <f t="shared" si="2"/>
        <v>9</v>
      </c>
      <c r="BX37" s="620"/>
      <c r="BY37" s="621" t="str">
        <f>IF('各会計、関係団体の財政状況及び健全化判断比率'!B71="","",'各会計、関係団体の財政状況及び健全化判断比率'!B71)</f>
        <v>東京都後期高齢者医療広域連合（一般会計）</v>
      </c>
      <c r="BZ37" s="621"/>
      <c r="CA37" s="621"/>
      <c r="CB37" s="621"/>
      <c r="CC37" s="621"/>
      <c r="CD37" s="621"/>
      <c r="CE37" s="621"/>
      <c r="CF37" s="621"/>
      <c r="CG37" s="621"/>
      <c r="CH37" s="621"/>
      <c r="CI37" s="621"/>
      <c r="CJ37" s="621"/>
      <c r="CK37" s="621"/>
      <c r="CL37" s="621"/>
      <c r="CM37" s="621"/>
      <c r="CN37" s="214"/>
      <c r="CO37" s="620">
        <f t="shared" si="3"/>
        <v>14</v>
      </c>
      <c r="CP37" s="620"/>
      <c r="CQ37" s="621" t="str">
        <f>IF('各会計、関係団体の財政状況及び健全化判断比率'!BS10="","",'各会計、関係団体の財政状況及び健全化判断比率'!BS10)</f>
        <v>江古田駅整備株式会社</v>
      </c>
      <c r="CR37" s="621"/>
      <c r="CS37" s="621"/>
      <c r="CT37" s="621"/>
      <c r="CU37" s="621"/>
      <c r="CV37" s="621"/>
      <c r="CW37" s="621"/>
      <c r="CX37" s="621"/>
      <c r="CY37" s="621"/>
      <c r="CZ37" s="621"/>
      <c r="DA37" s="621"/>
      <c r="DB37" s="621"/>
      <c r="DC37" s="621"/>
      <c r="DD37" s="621"/>
      <c r="DE37" s="621"/>
      <c r="DF37" s="211"/>
      <c r="DG37" s="622" t="str">
        <f>IF('各会計、関係団体の財政状況及び健全化判断比率'!BR10="","",'各会計、関係団体の財政状況及び健全化判断比率'!BR10)</f>
        <v/>
      </c>
      <c r="DH37" s="622"/>
      <c r="DI37" s="218"/>
      <c r="DJ37" s="186"/>
      <c r="DK37" s="186"/>
      <c r="DL37" s="186"/>
      <c r="DM37" s="186"/>
      <c r="DN37" s="186"/>
      <c r="DO37" s="186"/>
    </row>
    <row r="38" spans="1:119" ht="32.25" customHeight="1" x14ac:dyDescent="0.15">
      <c r="A38" s="187"/>
      <c r="B38" s="213"/>
      <c r="C38" s="620" t="str">
        <f t="shared" ref="C38:C43" si="5">IF(E38="","",C37+1)</f>
        <v/>
      </c>
      <c r="D38" s="620"/>
      <c r="E38" s="621" t="str">
        <f>IF('各会計、関係団体の財政状況及び健全化判断比率'!B11="","",'各会計、関係団体の財政状況及び健全化判断比率'!B11)</f>
        <v/>
      </c>
      <c r="F38" s="621"/>
      <c r="G38" s="621"/>
      <c r="H38" s="621"/>
      <c r="I38" s="621"/>
      <c r="J38" s="621"/>
      <c r="K38" s="621"/>
      <c r="L38" s="621"/>
      <c r="M38" s="621"/>
      <c r="N38" s="621"/>
      <c r="O38" s="621"/>
      <c r="P38" s="621"/>
      <c r="Q38" s="621"/>
      <c r="R38" s="621"/>
      <c r="S38" s="621"/>
      <c r="T38" s="214"/>
      <c r="U38" s="620" t="str">
        <f t="shared" si="4"/>
        <v/>
      </c>
      <c r="V38" s="620"/>
      <c r="W38" s="621"/>
      <c r="X38" s="621"/>
      <c r="Y38" s="621"/>
      <c r="Z38" s="621"/>
      <c r="AA38" s="621"/>
      <c r="AB38" s="621"/>
      <c r="AC38" s="621"/>
      <c r="AD38" s="621"/>
      <c r="AE38" s="621"/>
      <c r="AF38" s="621"/>
      <c r="AG38" s="621"/>
      <c r="AH38" s="621"/>
      <c r="AI38" s="621"/>
      <c r="AJ38" s="621"/>
      <c r="AK38" s="621"/>
      <c r="AL38" s="214"/>
      <c r="AM38" s="620" t="str">
        <f t="shared" si="0"/>
        <v/>
      </c>
      <c r="AN38" s="620"/>
      <c r="AO38" s="621"/>
      <c r="AP38" s="621"/>
      <c r="AQ38" s="621"/>
      <c r="AR38" s="621"/>
      <c r="AS38" s="621"/>
      <c r="AT38" s="621"/>
      <c r="AU38" s="621"/>
      <c r="AV38" s="621"/>
      <c r="AW38" s="621"/>
      <c r="AX38" s="621"/>
      <c r="AY38" s="621"/>
      <c r="AZ38" s="621"/>
      <c r="BA38" s="621"/>
      <c r="BB38" s="621"/>
      <c r="BC38" s="621"/>
      <c r="BD38" s="214"/>
      <c r="BE38" s="620" t="str">
        <f t="shared" si="1"/>
        <v/>
      </c>
      <c r="BF38" s="620"/>
      <c r="BG38" s="621"/>
      <c r="BH38" s="621"/>
      <c r="BI38" s="621"/>
      <c r="BJ38" s="621"/>
      <c r="BK38" s="621"/>
      <c r="BL38" s="621"/>
      <c r="BM38" s="621"/>
      <c r="BN38" s="621"/>
      <c r="BO38" s="621"/>
      <c r="BP38" s="621"/>
      <c r="BQ38" s="621"/>
      <c r="BR38" s="621"/>
      <c r="BS38" s="621"/>
      <c r="BT38" s="621"/>
      <c r="BU38" s="621"/>
      <c r="BV38" s="214"/>
      <c r="BW38" s="620">
        <f t="shared" si="2"/>
        <v>10</v>
      </c>
      <c r="BX38" s="620"/>
      <c r="BY38" s="621" t="str">
        <f>IF('各会計、関係団体の財政状況及び健全化判断比率'!B72="","",'各会計、関係団体の財政状況及び健全化判断比率'!B72)</f>
        <v>東京都後期高齢者医療広域連合（後期高齢者医療特別会計）</v>
      </c>
      <c r="BZ38" s="621"/>
      <c r="CA38" s="621"/>
      <c r="CB38" s="621"/>
      <c r="CC38" s="621"/>
      <c r="CD38" s="621"/>
      <c r="CE38" s="621"/>
      <c r="CF38" s="621"/>
      <c r="CG38" s="621"/>
      <c r="CH38" s="621"/>
      <c r="CI38" s="621"/>
      <c r="CJ38" s="621"/>
      <c r="CK38" s="621"/>
      <c r="CL38" s="621"/>
      <c r="CM38" s="621"/>
      <c r="CN38" s="214"/>
      <c r="CO38" s="620">
        <f t="shared" si="3"/>
        <v>15</v>
      </c>
      <c r="CP38" s="620"/>
      <c r="CQ38" s="621" t="str">
        <f>IF('各会計、関係団体の財政状況及び健全化判断比率'!BS11="","",'各会計、関係団体の財政状況及び健全化判断比率'!BS11)</f>
        <v>練馬区産業振興公社</v>
      </c>
      <c r="CR38" s="621"/>
      <c r="CS38" s="621"/>
      <c r="CT38" s="621"/>
      <c r="CU38" s="621"/>
      <c r="CV38" s="621"/>
      <c r="CW38" s="621"/>
      <c r="CX38" s="621"/>
      <c r="CY38" s="621"/>
      <c r="CZ38" s="621"/>
      <c r="DA38" s="621"/>
      <c r="DB38" s="621"/>
      <c r="DC38" s="621"/>
      <c r="DD38" s="621"/>
      <c r="DE38" s="621"/>
      <c r="DF38" s="211"/>
      <c r="DG38" s="622" t="str">
        <f>IF('各会計、関係団体の財政状況及び健全化判断比率'!BR11="","",'各会計、関係団体の財政状況及び健全化判断比率'!BR11)</f>
        <v/>
      </c>
      <c r="DH38" s="622"/>
      <c r="DI38" s="218"/>
      <c r="DJ38" s="186"/>
      <c r="DK38" s="186"/>
      <c r="DL38" s="186"/>
      <c r="DM38" s="186"/>
      <c r="DN38" s="186"/>
      <c r="DO38" s="186"/>
    </row>
    <row r="39" spans="1:119" ht="32.25" customHeight="1" x14ac:dyDescent="0.15">
      <c r="A39" s="187"/>
      <c r="B39" s="213"/>
      <c r="C39" s="620" t="str">
        <f t="shared" si="5"/>
        <v/>
      </c>
      <c r="D39" s="620"/>
      <c r="E39" s="621" t="str">
        <f>IF('各会計、関係団体の財政状況及び健全化判断比率'!B12="","",'各会計、関係団体の財政状況及び健全化判断比率'!B12)</f>
        <v/>
      </c>
      <c r="F39" s="621"/>
      <c r="G39" s="621"/>
      <c r="H39" s="621"/>
      <c r="I39" s="621"/>
      <c r="J39" s="621"/>
      <c r="K39" s="621"/>
      <c r="L39" s="621"/>
      <c r="M39" s="621"/>
      <c r="N39" s="621"/>
      <c r="O39" s="621"/>
      <c r="P39" s="621"/>
      <c r="Q39" s="621"/>
      <c r="R39" s="621"/>
      <c r="S39" s="621"/>
      <c r="T39" s="214"/>
      <c r="U39" s="620" t="str">
        <f t="shared" si="4"/>
        <v/>
      </c>
      <c r="V39" s="620"/>
      <c r="W39" s="621"/>
      <c r="X39" s="621"/>
      <c r="Y39" s="621"/>
      <c r="Z39" s="621"/>
      <c r="AA39" s="621"/>
      <c r="AB39" s="621"/>
      <c r="AC39" s="621"/>
      <c r="AD39" s="621"/>
      <c r="AE39" s="621"/>
      <c r="AF39" s="621"/>
      <c r="AG39" s="621"/>
      <c r="AH39" s="621"/>
      <c r="AI39" s="621"/>
      <c r="AJ39" s="621"/>
      <c r="AK39" s="621"/>
      <c r="AL39" s="214"/>
      <c r="AM39" s="620" t="str">
        <f t="shared" si="0"/>
        <v/>
      </c>
      <c r="AN39" s="620"/>
      <c r="AO39" s="621"/>
      <c r="AP39" s="621"/>
      <c r="AQ39" s="621"/>
      <c r="AR39" s="621"/>
      <c r="AS39" s="621"/>
      <c r="AT39" s="621"/>
      <c r="AU39" s="621"/>
      <c r="AV39" s="621"/>
      <c r="AW39" s="621"/>
      <c r="AX39" s="621"/>
      <c r="AY39" s="621"/>
      <c r="AZ39" s="621"/>
      <c r="BA39" s="621"/>
      <c r="BB39" s="621"/>
      <c r="BC39" s="621"/>
      <c r="BD39" s="214"/>
      <c r="BE39" s="620" t="str">
        <f t="shared" si="1"/>
        <v/>
      </c>
      <c r="BF39" s="620"/>
      <c r="BG39" s="621"/>
      <c r="BH39" s="621"/>
      <c r="BI39" s="621"/>
      <c r="BJ39" s="621"/>
      <c r="BK39" s="621"/>
      <c r="BL39" s="621"/>
      <c r="BM39" s="621"/>
      <c r="BN39" s="621"/>
      <c r="BO39" s="621"/>
      <c r="BP39" s="621"/>
      <c r="BQ39" s="621"/>
      <c r="BR39" s="621"/>
      <c r="BS39" s="621"/>
      <c r="BT39" s="621"/>
      <c r="BU39" s="621"/>
      <c r="BV39" s="214"/>
      <c r="BW39" s="620" t="str">
        <f t="shared" si="2"/>
        <v/>
      </c>
      <c r="BX39" s="620"/>
      <c r="BY39" s="621" t="str">
        <f>IF('各会計、関係団体の財政状況及び健全化判断比率'!B73="","",'各会計、関係団体の財政状況及び健全化判断比率'!B73)</f>
        <v/>
      </c>
      <c r="BZ39" s="621"/>
      <c r="CA39" s="621"/>
      <c r="CB39" s="621"/>
      <c r="CC39" s="621"/>
      <c r="CD39" s="621"/>
      <c r="CE39" s="621"/>
      <c r="CF39" s="621"/>
      <c r="CG39" s="621"/>
      <c r="CH39" s="621"/>
      <c r="CI39" s="621"/>
      <c r="CJ39" s="621"/>
      <c r="CK39" s="621"/>
      <c r="CL39" s="621"/>
      <c r="CM39" s="621"/>
      <c r="CN39" s="214"/>
      <c r="CO39" s="620" t="str">
        <f t="shared" si="3"/>
        <v/>
      </c>
      <c r="CP39" s="620"/>
      <c r="CQ39" s="621" t="str">
        <f>IF('各会計、関係団体の財政状況及び健全化判断比率'!BS12="","",'各会計、関係団体の財政状況及び健全化判断比率'!BS12)</f>
        <v/>
      </c>
      <c r="CR39" s="621"/>
      <c r="CS39" s="621"/>
      <c r="CT39" s="621"/>
      <c r="CU39" s="621"/>
      <c r="CV39" s="621"/>
      <c r="CW39" s="621"/>
      <c r="CX39" s="621"/>
      <c r="CY39" s="621"/>
      <c r="CZ39" s="621"/>
      <c r="DA39" s="621"/>
      <c r="DB39" s="621"/>
      <c r="DC39" s="621"/>
      <c r="DD39" s="621"/>
      <c r="DE39" s="621"/>
      <c r="DF39" s="211"/>
      <c r="DG39" s="622" t="str">
        <f>IF('各会計、関係団体の財政状況及び健全化判断比率'!BR12="","",'各会計、関係団体の財政状況及び健全化判断比率'!BR12)</f>
        <v/>
      </c>
      <c r="DH39" s="622"/>
      <c r="DI39" s="218"/>
      <c r="DJ39" s="186"/>
      <c r="DK39" s="186"/>
      <c r="DL39" s="186"/>
      <c r="DM39" s="186"/>
      <c r="DN39" s="186"/>
      <c r="DO39" s="186"/>
    </row>
    <row r="40" spans="1:119" ht="32.25" customHeight="1" x14ac:dyDescent="0.15">
      <c r="A40" s="187"/>
      <c r="B40" s="213"/>
      <c r="C40" s="620" t="str">
        <f t="shared" si="5"/>
        <v/>
      </c>
      <c r="D40" s="620"/>
      <c r="E40" s="621" t="str">
        <f>IF('各会計、関係団体の財政状況及び健全化判断比率'!B13="","",'各会計、関係団体の財政状況及び健全化判断比率'!B13)</f>
        <v/>
      </c>
      <c r="F40" s="621"/>
      <c r="G40" s="621"/>
      <c r="H40" s="621"/>
      <c r="I40" s="621"/>
      <c r="J40" s="621"/>
      <c r="K40" s="621"/>
      <c r="L40" s="621"/>
      <c r="M40" s="621"/>
      <c r="N40" s="621"/>
      <c r="O40" s="621"/>
      <c r="P40" s="621"/>
      <c r="Q40" s="621"/>
      <c r="R40" s="621"/>
      <c r="S40" s="621"/>
      <c r="T40" s="214"/>
      <c r="U40" s="620" t="str">
        <f t="shared" si="4"/>
        <v/>
      </c>
      <c r="V40" s="620"/>
      <c r="W40" s="621"/>
      <c r="X40" s="621"/>
      <c r="Y40" s="621"/>
      <c r="Z40" s="621"/>
      <c r="AA40" s="621"/>
      <c r="AB40" s="621"/>
      <c r="AC40" s="621"/>
      <c r="AD40" s="621"/>
      <c r="AE40" s="621"/>
      <c r="AF40" s="621"/>
      <c r="AG40" s="621"/>
      <c r="AH40" s="621"/>
      <c r="AI40" s="621"/>
      <c r="AJ40" s="621"/>
      <c r="AK40" s="621"/>
      <c r="AL40" s="214"/>
      <c r="AM40" s="620" t="str">
        <f t="shared" si="0"/>
        <v/>
      </c>
      <c r="AN40" s="620"/>
      <c r="AO40" s="621"/>
      <c r="AP40" s="621"/>
      <c r="AQ40" s="621"/>
      <c r="AR40" s="621"/>
      <c r="AS40" s="621"/>
      <c r="AT40" s="621"/>
      <c r="AU40" s="621"/>
      <c r="AV40" s="621"/>
      <c r="AW40" s="621"/>
      <c r="AX40" s="621"/>
      <c r="AY40" s="621"/>
      <c r="AZ40" s="621"/>
      <c r="BA40" s="621"/>
      <c r="BB40" s="621"/>
      <c r="BC40" s="621"/>
      <c r="BD40" s="214"/>
      <c r="BE40" s="620" t="str">
        <f t="shared" si="1"/>
        <v/>
      </c>
      <c r="BF40" s="620"/>
      <c r="BG40" s="621"/>
      <c r="BH40" s="621"/>
      <c r="BI40" s="621"/>
      <c r="BJ40" s="621"/>
      <c r="BK40" s="621"/>
      <c r="BL40" s="621"/>
      <c r="BM40" s="621"/>
      <c r="BN40" s="621"/>
      <c r="BO40" s="621"/>
      <c r="BP40" s="621"/>
      <c r="BQ40" s="621"/>
      <c r="BR40" s="621"/>
      <c r="BS40" s="621"/>
      <c r="BT40" s="621"/>
      <c r="BU40" s="621"/>
      <c r="BV40" s="214"/>
      <c r="BW40" s="620" t="str">
        <f t="shared" si="2"/>
        <v/>
      </c>
      <c r="BX40" s="620"/>
      <c r="BY40" s="621" t="str">
        <f>IF('各会計、関係団体の財政状況及び健全化判断比率'!B74="","",'各会計、関係団体の財政状況及び健全化判断比率'!B74)</f>
        <v/>
      </c>
      <c r="BZ40" s="621"/>
      <c r="CA40" s="621"/>
      <c r="CB40" s="621"/>
      <c r="CC40" s="621"/>
      <c r="CD40" s="621"/>
      <c r="CE40" s="621"/>
      <c r="CF40" s="621"/>
      <c r="CG40" s="621"/>
      <c r="CH40" s="621"/>
      <c r="CI40" s="621"/>
      <c r="CJ40" s="621"/>
      <c r="CK40" s="621"/>
      <c r="CL40" s="621"/>
      <c r="CM40" s="621"/>
      <c r="CN40" s="214"/>
      <c r="CO40" s="620" t="str">
        <f t="shared" si="3"/>
        <v/>
      </c>
      <c r="CP40" s="620"/>
      <c r="CQ40" s="621" t="str">
        <f>IF('各会計、関係団体の財政状況及び健全化判断比率'!BS13="","",'各会計、関係団体の財政状況及び健全化判断比率'!BS13)</f>
        <v/>
      </c>
      <c r="CR40" s="621"/>
      <c r="CS40" s="621"/>
      <c r="CT40" s="621"/>
      <c r="CU40" s="621"/>
      <c r="CV40" s="621"/>
      <c r="CW40" s="621"/>
      <c r="CX40" s="621"/>
      <c r="CY40" s="621"/>
      <c r="CZ40" s="621"/>
      <c r="DA40" s="621"/>
      <c r="DB40" s="621"/>
      <c r="DC40" s="621"/>
      <c r="DD40" s="621"/>
      <c r="DE40" s="621"/>
      <c r="DF40" s="211"/>
      <c r="DG40" s="622" t="str">
        <f>IF('各会計、関係団体の財政状況及び健全化判断比率'!BR13="","",'各会計、関係団体の財政状況及び健全化判断比率'!BR13)</f>
        <v/>
      </c>
      <c r="DH40" s="622"/>
      <c r="DI40" s="218"/>
      <c r="DJ40" s="186"/>
      <c r="DK40" s="186"/>
      <c r="DL40" s="186"/>
      <c r="DM40" s="186"/>
      <c r="DN40" s="186"/>
      <c r="DO40" s="186"/>
    </row>
    <row r="41" spans="1:119" ht="32.25" customHeight="1" x14ac:dyDescent="0.15">
      <c r="A41" s="187"/>
      <c r="B41" s="213"/>
      <c r="C41" s="620" t="str">
        <f t="shared" si="5"/>
        <v/>
      </c>
      <c r="D41" s="620"/>
      <c r="E41" s="621" t="str">
        <f>IF('各会計、関係団体の財政状況及び健全化判断比率'!B14="","",'各会計、関係団体の財政状況及び健全化判断比率'!B14)</f>
        <v/>
      </c>
      <c r="F41" s="621"/>
      <c r="G41" s="621"/>
      <c r="H41" s="621"/>
      <c r="I41" s="621"/>
      <c r="J41" s="621"/>
      <c r="K41" s="621"/>
      <c r="L41" s="621"/>
      <c r="M41" s="621"/>
      <c r="N41" s="621"/>
      <c r="O41" s="621"/>
      <c r="P41" s="621"/>
      <c r="Q41" s="621"/>
      <c r="R41" s="621"/>
      <c r="S41" s="621"/>
      <c r="T41" s="214"/>
      <c r="U41" s="620" t="str">
        <f t="shared" si="4"/>
        <v/>
      </c>
      <c r="V41" s="620"/>
      <c r="W41" s="621"/>
      <c r="X41" s="621"/>
      <c r="Y41" s="621"/>
      <c r="Z41" s="621"/>
      <c r="AA41" s="621"/>
      <c r="AB41" s="621"/>
      <c r="AC41" s="621"/>
      <c r="AD41" s="621"/>
      <c r="AE41" s="621"/>
      <c r="AF41" s="621"/>
      <c r="AG41" s="621"/>
      <c r="AH41" s="621"/>
      <c r="AI41" s="621"/>
      <c r="AJ41" s="621"/>
      <c r="AK41" s="621"/>
      <c r="AL41" s="214"/>
      <c r="AM41" s="620" t="str">
        <f t="shared" si="0"/>
        <v/>
      </c>
      <c r="AN41" s="620"/>
      <c r="AO41" s="621"/>
      <c r="AP41" s="621"/>
      <c r="AQ41" s="621"/>
      <c r="AR41" s="621"/>
      <c r="AS41" s="621"/>
      <c r="AT41" s="621"/>
      <c r="AU41" s="621"/>
      <c r="AV41" s="621"/>
      <c r="AW41" s="621"/>
      <c r="AX41" s="621"/>
      <c r="AY41" s="621"/>
      <c r="AZ41" s="621"/>
      <c r="BA41" s="621"/>
      <c r="BB41" s="621"/>
      <c r="BC41" s="621"/>
      <c r="BD41" s="214"/>
      <c r="BE41" s="620" t="str">
        <f t="shared" si="1"/>
        <v/>
      </c>
      <c r="BF41" s="620"/>
      <c r="BG41" s="621"/>
      <c r="BH41" s="621"/>
      <c r="BI41" s="621"/>
      <c r="BJ41" s="621"/>
      <c r="BK41" s="621"/>
      <c r="BL41" s="621"/>
      <c r="BM41" s="621"/>
      <c r="BN41" s="621"/>
      <c r="BO41" s="621"/>
      <c r="BP41" s="621"/>
      <c r="BQ41" s="621"/>
      <c r="BR41" s="621"/>
      <c r="BS41" s="621"/>
      <c r="BT41" s="621"/>
      <c r="BU41" s="621"/>
      <c r="BV41" s="214"/>
      <c r="BW41" s="620" t="str">
        <f t="shared" si="2"/>
        <v/>
      </c>
      <c r="BX41" s="620"/>
      <c r="BY41" s="621" t="str">
        <f>IF('各会計、関係団体の財政状況及び健全化判断比率'!B75="","",'各会計、関係団体の財政状況及び健全化判断比率'!B75)</f>
        <v/>
      </c>
      <c r="BZ41" s="621"/>
      <c r="CA41" s="621"/>
      <c r="CB41" s="621"/>
      <c r="CC41" s="621"/>
      <c r="CD41" s="621"/>
      <c r="CE41" s="621"/>
      <c r="CF41" s="621"/>
      <c r="CG41" s="621"/>
      <c r="CH41" s="621"/>
      <c r="CI41" s="621"/>
      <c r="CJ41" s="621"/>
      <c r="CK41" s="621"/>
      <c r="CL41" s="621"/>
      <c r="CM41" s="621"/>
      <c r="CN41" s="214"/>
      <c r="CO41" s="620" t="str">
        <f t="shared" si="3"/>
        <v/>
      </c>
      <c r="CP41" s="620"/>
      <c r="CQ41" s="621" t="str">
        <f>IF('各会計、関係団体の財政状況及び健全化判断比率'!BS14="","",'各会計、関係団体の財政状況及び健全化判断比率'!BS14)</f>
        <v/>
      </c>
      <c r="CR41" s="621"/>
      <c r="CS41" s="621"/>
      <c r="CT41" s="621"/>
      <c r="CU41" s="621"/>
      <c r="CV41" s="621"/>
      <c r="CW41" s="621"/>
      <c r="CX41" s="621"/>
      <c r="CY41" s="621"/>
      <c r="CZ41" s="621"/>
      <c r="DA41" s="621"/>
      <c r="DB41" s="621"/>
      <c r="DC41" s="621"/>
      <c r="DD41" s="621"/>
      <c r="DE41" s="621"/>
      <c r="DF41" s="211"/>
      <c r="DG41" s="622" t="str">
        <f>IF('各会計、関係団体の財政状況及び健全化判断比率'!BR14="","",'各会計、関係団体の財政状況及び健全化判断比率'!BR14)</f>
        <v/>
      </c>
      <c r="DH41" s="622"/>
      <c r="DI41" s="218"/>
      <c r="DJ41" s="186"/>
      <c r="DK41" s="186"/>
      <c r="DL41" s="186"/>
      <c r="DM41" s="186"/>
      <c r="DN41" s="186"/>
      <c r="DO41" s="186"/>
    </row>
    <row r="42" spans="1:119" ht="32.25" customHeight="1" x14ac:dyDescent="0.15">
      <c r="A42" s="186"/>
      <c r="B42" s="213"/>
      <c r="C42" s="620" t="str">
        <f t="shared" si="5"/>
        <v/>
      </c>
      <c r="D42" s="620"/>
      <c r="E42" s="621" t="str">
        <f>IF('各会計、関係団体の財政状況及び健全化判断比率'!B15="","",'各会計、関係団体の財政状況及び健全化判断比率'!B15)</f>
        <v/>
      </c>
      <c r="F42" s="621"/>
      <c r="G42" s="621"/>
      <c r="H42" s="621"/>
      <c r="I42" s="621"/>
      <c r="J42" s="621"/>
      <c r="K42" s="621"/>
      <c r="L42" s="621"/>
      <c r="M42" s="621"/>
      <c r="N42" s="621"/>
      <c r="O42" s="621"/>
      <c r="P42" s="621"/>
      <c r="Q42" s="621"/>
      <c r="R42" s="621"/>
      <c r="S42" s="621"/>
      <c r="T42" s="214"/>
      <c r="U42" s="620" t="str">
        <f t="shared" si="4"/>
        <v/>
      </c>
      <c r="V42" s="620"/>
      <c r="W42" s="621"/>
      <c r="X42" s="621"/>
      <c r="Y42" s="621"/>
      <c r="Z42" s="621"/>
      <c r="AA42" s="621"/>
      <c r="AB42" s="621"/>
      <c r="AC42" s="621"/>
      <c r="AD42" s="621"/>
      <c r="AE42" s="621"/>
      <c r="AF42" s="621"/>
      <c r="AG42" s="621"/>
      <c r="AH42" s="621"/>
      <c r="AI42" s="621"/>
      <c r="AJ42" s="621"/>
      <c r="AK42" s="621"/>
      <c r="AL42" s="214"/>
      <c r="AM42" s="620" t="str">
        <f t="shared" si="0"/>
        <v/>
      </c>
      <c r="AN42" s="620"/>
      <c r="AO42" s="621"/>
      <c r="AP42" s="621"/>
      <c r="AQ42" s="621"/>
      <c r="AR42" s="621"/>
      <c r="AS42" s="621"/>
      <c r="AT42" s="621"/>
      <c r="AU42" s="621"/>
      <c r="AV42" s="621"/>
      <c r="AW42" s="621"/>
      <c r="AX42" s="621"/>
      <c r="AY42" s="621"/>
      <c r="AZ42" s="621"/>
      <c r="BA42" s="621"/>
      <c r="BB42" s="621"/>
      <c r="BC42" s="621"/>
      <c r="BD42" s="214"/>
      <c r="BE42" s="620" t="str">
        <f t="shared" si="1"/>
        <v/>
      </c>
      <c r="BF42" s="620"/>
      <c r="BG42" s="621"/>
      <c r="BH42" s="621"/>
      <c r="BI42" s="621"/>
      <c r="BJ42" s="621"/>
      <c r="BK42" s="621"/>
      <c r="BL42" s="621"/>
      <c r="BM42" s="621"/>
      <c r="BN42" s="621"/>
      <c r="BO42" s="621"/>
      <c r="BP42" s="621"/>
      <c r="BQ42" s="621"/>
      <c r="BR42" s="621"/>
      <c r="BS42" s="621"/>
      <c r="BT42" s="621"/>
      <c r="BU42" s="621"/>
      <c r="BV42" s="214"/>
      <c r="BW42" s="620" t="str">
        <f t="shared" si="2"/>
        <v/>
      </c>
      <c r="BX42" s="620"/>
      <c r="BY42" s="621" t="str">
        <f>IF('各会計、関係団体の財政状況及び健全化判断比率'!B76="","",'各会計、関係団体の財政状況及び健全化判断比率'!B76)</f>
        <v/>
      </c>
      <c r="BZ42" s="621"/>
      <c r="CA42" s="621"/>
      <c r="CB42" s="621"/>
      <c r="CC42" s="621"/>
      <c r="CD42" s="621"/>
      <c r="CE42" s="621"/>
      <c r="CF42" s="621"/>
      <c r="CG42" s="621"/>
      <c r="CH42" s="621"/>
      <c r="CI42" s="621"/>
      <c r="CJ42" s="621"/>
      <c r="CK42" s="621"/>
      <c r="CL42" s="621"/>
      <c r="CM42" s="621"/>
      <c r="CN42" s="214"/>
      <c r="CO42" s="620" t="str">
        <f t="shared" si="3"/>
        <v/>
      </c>
      <c r="CP42" s="620"/>
      <c r="CQ42" s="621" t="str">
        <f>IF('各会計、関係団体の財政状況及び健全化判断比率'!BS15="","",'各会計、関係団体の財政状況及び健全化判断比率'!BS15)</f>
        <v/>
      </c>
      <c r="CR42" s="621"/>
      <c r="CS42" s="621"/>
      <c r="CT42" s="621"/>
      <c r="CU42" s="621"/>
      <c r="CV42" s="621"/>
      <c r="CW42" s="621"/>
      <c r="CX42" s="621"/>
      <c r="CY42" s="621"/>
      <c r="CZ42" s="621"/>
      <c r="DA42" s="621"/>
      <c r="DB42" s="621"/>
      <c r="DC42" s="621"/>
      <c r="DD42" s="621"/>
      <c r="DE42" s="621"/>
      <c r="DF42" s="211"/>
      <c r="DG42" s="622" t="str">
        <f>IF('各会計、関係団体の財政状況及び健全化判断比率'!BR15="","",'各会計、関係団体の財政状況及び健全化判断比率'!BR15)</f>
        <v/>
      </c>
      <c r="DH42" s="622"/>
      <c r="DI42" s="218"/>
      <c r="DJ42" s="186"/>
      <c r="DK42" s="186"/>
      <c r="DL42" s="186"/>
      <c r="DM42" s="186"/>
      <c r="DN42" s="186"/>
      <c r="DO42" s="186"/>
    </row>
    <row r="43" spans="1:119" ht="32.25" customHeight="1" x14ac:dyDescent="0.15">
      <c r="A43" s="186"/>
      <c r="B43" s="213"/>
      <c r="C43" s="620" t="str">
        <f t="shared" si="5"/>
        <v/>
      </c>
      <c r="D43" s="620"/>
      <c r="E43" s="621" t="str">
        <f>IF('各会計、関係団体の財政状況及び健全化判断比率'!B16="","",'各会計、関係団体の財政状況及び健全化判断比率'!B16)</f>
        <v/>
      </c>
      <c r="F43" s="621"/>
      <c r="G43" s="621"/>
      <c r="H43" s="621"/>
      <c r="I43" s="621"/>
      <c r="J43" s="621"/>
      <c r="K43" s="621"/>
      <c r="L43" s="621"/>
      <c r="M43" s="621"/>
      <c r="N43" s="621"/>
      <c r="O43" s="621"/>
      <c r="P43" s="621"/>
      <c r="Q43" s="621"/>
      <c r="R43" s="621"/>
      <c r="S43" s="621"/>
      <c r="T43" s="214"/>
      <c r="U43" s="620" t="str">
        <f t="shared" si="4"/>
        <v/>
      </c>
      <c r="V43" s="620"/>
      <c r="W43" s="621"/>
      <c r="X43" s="621"/>
      <c r="Y43" s="621"/>
      <c r="Z43" s="621"/>
      <c r="AA43" s="621"/>
      <c r="AB43" s="621"/>
      <c r="AC43" s="621"/>
      <c r="AD43" s="621"/>
      <c r="AE43" s="621"/>
      <c r="AF43" s="621"/>
      <c r="AG43" s="621"/>
      <c r="AH43" s="621"/>
      <c r="AI43" s="621"/>
      <c r="AJ43" s="621"/>
      <c r="AK43" s="621"/>
      <c r="AL43" s="214"/>
      <c r="AM43" s="620" t="str">
        <f t="shared" si="0"/>
        <v/>
      </c>
      <c r="AN43" s="620"/>
      <c r="AO43" s="621"/>
      <c r="AP43" s="621"/>
      <c r="AQ43" s="621"/>
      <c r="AR43" s="621"/>
      <c r="AS43" s="621"/>
      <c r="AT43" s="621"/>
      <c r="AU43" s="621"/>
      <c r="AV43" s="621"/>
      <c r="AW43" s="621"/>
      <c r="AX43" s="621"/>
      <c r="AY43" s="621"/>
      <c r="AZ43" s="621"/>
      <c r="BA43" s="621"/>
      <c r="BB43" s="621"/>
      <c r="BC43" s="621"/>
      <c r="BD43" s="214"/>
      <c r="BE43" s="620" t="str">
        <f t="shared" si="1"/>
        <v/>
      </c>
      <c r="BF43" s="620"/>
      <c r="BG43" s="621"/>
      <c r="BH43" s="621"/>
      <c r="BI43" s="621"/>
      <c r="BJ43" s="621"/>
      <c r="BK43" s="621"/>
      <c r="BL43" s="621"/>
      <c r="BM43" s="621"/>
      <c r="BN43" s="621"/>
      <c r="BO43" s="621"/>
      <c r="BP43" s="621"/>
      <c r="BQ43" s="621"/>
      <c r="BR43" s="621"/>
      <c r="BS43" s="621"/>
      <c r="BT43" s="621"/>
      <c r="BU43" s="621"/>
      <c r="BV43" s="214"/>
      <c r="BW43" s="620" t="str">
        <f t="shared" si="2"/>
        <v/>
      </c>
      <c r="BX43" s="620"/>
      <c r="BY43" s="621" t="str">
        <f>IF('各会計、関係団体の財政状況及び健全化判断比率'!B77="","",'各会計、関係団体の財政状況及び健全化判断比率'!B77)</f>
        <v/>
      </c>
      <c r="BZ43" s="621"/>
      <c r="CA43" s="621"/>
      <c r="CB43" s="621"/>
      <c r="CC43" s="621"/>
      <c r="CD43" s="621"/>
      <c r="CE43" s="621"/>
      <c r="CF43" s="621"/>
      <c r="CG43" s="621"/>
      <c r="CH43" s="621"/>
      <c r="CI43" s="621"/>
      <c r="CJ43" s="621"/>
      <c r="CK43" s="621"/>
      <c r="CL43" s="621"/>
      <c r="CM43" s="621"/>
      <c r="CN43" s="214"/>
      <c r="CO43" s="620" t="str">
        <f t="shared" si="3"/>
        <v/>
      </c>
      <c r="CP43" s="620"/>
      <c r="CQ43" s="621" t="str">
        <f>IF('各会計、関係団体の財政状況及び健全化判断比率'!BS16="","",'各会計、関係団体の財政状況及び健全化判断比率'!BS16)</f>
        <v/>
      </c>
      <c r="CR43" s="621"/>
      <c r="CS43" s="621"/>
      <c r="CT43" s="621"/>
      <c r="CU43" s="621"/>
      <c r="CV43" s="621"/>
      <c r="CW43" s="621"/>
      <c r="CX43" s="621"/>
      <c r="CY43" s="621"/>
      <c r="CZ43" s="621"/>
      <c r="DA43" s="621"/>
      <c r="DB43" s="621"/>
      <c r="DC43" s="621"/>
      <c r="DD43" s="621"/>
      <c r="DE43" s="621"/>
      <c r="DF43" s="211"/>
      <c r="DG43" s="622" t="str">
        <f>IF('各会計、関係団体の財政状況及び健全化判断比率'!BR16="","",'各会計、関係団体の財政状況及び健全化判断比率'!BR16)</f>
        <v/>
      </c>
      <c r="DH43" s="622"/>
      <c r="DI43" s="218"/>
      <c r="DJ43" s="186"/>
      <c r="DK43" s="186"/>
      <c r="DL43" s="186"/>
      <c r="DM43" s="186"/>
      <c r="DN43" s="186"/>
      <c r="DO43" s="186"/>
    </row>
    <row r="44" spans="1:119" ht="13.5" customHeight="1" thickBot="1" x14ac:dyDescent="0.2">
      <c r="A44" s="186"/>
      <c r="B44" s="219"/>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220"/>
      <c r="BC44" s="220"/>
      <c r="BD44" s="220"/>
      <c r="BE44" s="220"/>
      <c r="BF44" s="220"/>
      <c r="BG44" s="220"/>
      <c r="BH44" s="220"/>
      <c r="BI44" s="220"/>
      <c r="BJ44" s="220"/>
      <c r="BK44" s="220"/>
      <c r="BL44" s="220"/>
      <c r="BM44" s="220"/>
      <c r="BN44" s="220"/>
      <c r="BO44" s="220"/>
      <c r="BP44" s="220"/>
      <c r="BQ44" s="220"/>
      <c r="BR44" s="220"/>
      <c r="BS44" s="220"/>
      <c r="BT44" s="220"/>
      <c r="BU44" s="220"/>
      <c r="BV44" s="220"/>
      <c r="BW44" s="220"/>
      <c r="BX44" s="220"/>
      <c r="BY44" s="220"/>
      <c r="BZ44" s="220"/>
      <c r="CA44" s="220"/>
      <c r="CB44" s="220"/>
      <c r="CC44" s="220"/>
      <c r="CD44" s="220"/>
      <c r="CE44" s="220"/>
      <c r="CF44" s="220"/>
      <c r="CG44" s="220"/>
      <c r="CH44" s="220"/>
      <c r="CI44" s="220"/>
      <c r="CJ44" s="220"/>
      <c r="CK44" s="220"/>
      <c r="CL44" s="220"/>
      <c r="CM44" s="220"/>
      <c r="CN44" s="220"/>
      <c r="CO44" s="220"/>
      <c r="CP44" s="220"/>
      <c r="CQ44" s="220"/>
      <c r="CR44" s="220"/>
      <c r="CS44" s="220"/>
      <c r="CT44" s="220"/>
      <c r="CU44" s="220"/>
      <c r="CV44" s="220"/>
      <c r="CW44" s="220"/>
      <c r="CX44" s="220"/>
      <c r="CY44" s="220"/>
      <c r="CZ44" s="220"/>
      <c r="DA44" s="220"/>
      <c r="DB44" s="220"/>
      <c r="DC44" s="220"/>
      <c r="DD44" s="220"/>
      <c r="DE44" s="220"/>
      <c r="DF44" s="220"/>
      <c r="DG44" s="220"/>
      <c r="DH44" s="220"/>
      <c r="DI44" s="221"/>
      <c r="DJ44" s="186"/>
      <c r="DK44" s="186"/>
      <c r="DL44" s="186"/>
      <c r="DM44" s="186"/>
      <c r="DN44" s="186"/>
      <c r="DO44" s="186"/>
    </row>
    <row r="45" spans="1:119" x14ac:dyDescent="0.15">
      <c r="A45" s="186"/>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6"/>
      <c r="BD45" s="186"/>
      <c r="BE45" s="186"/>
      <c r="BF45" s="186"/>
      <c r="BG45" s="186"/>
      <c r="BH45" s="186"/>
      <c r="BI45" s="186"/>
      <c r="BJ45" s="186"/>
      <c r="BK45" s="186"/>
      <c r="BL45" s="186"/>
      <c r="BM45" s="186"/>
      <c r="BN45" s="186"/>
      <c r="BO45" s="186"/>
      <c r="BP45" s="186"/>
      <c r="BQ45" s="186"/>
      <c r="BR45" s="186"/>
      <c r="BS45" s="186"/>
      <c r="BT45" s="186"/>
      <c r="BU45" s="186"/>
      <c r="BV45" s="186"/>
      <c r="BW45" s="186"/>
      <c r="BX45" s="186"/>
      <c r="BY45" s="186"/>
      <c r="BZ45" s="186"/>
      <c r="CA45" s="186"/>
      <c r="CB45" s="186"/>
      <c r="CC45" s="186"/>
      <c r="CD45" s="186"/>
      <c r="CE45" s="186"/>
      <c r="CF45" s="186"/>
      <c r="CG45" s="186"/>
      <c r="CH45" s="186"/>
      <c r="CI45" s="186"/>
      <c r="CJ45" s="186"/>
      <c r="CK45" s="186"/>
      <c r="CL45" s="186"/>
      <c r="CM45" s="186"/>
      <c r="CN45" s="186"/>
      <c r="CO45" s="186"/>
      <c r="CP45" s="186"/>
      <c r="CQ45" s="186"/>
      <c r="CR45" s="186"/>
      <c r="CS45" s="186"/>
      <c r="CT45" s="186"/>
      <c r="CU45" s="186"/>
      <c r="CV45" s="186"/>
      <c r="CW45" s="186"/>
      <c r="CX45" s="186"/>
      <c r="CY45" s="186"/>
      <c r="CZ45" s="186"/>
      <c r="DA45" s="186"/>
      <c r="DB45" s="186"/>
      <c r="DC45" s="186"/>
      <c r="DD45" s="186"/>
      <c r="DE45" s="186"/>
      <c r="DF45" s="186"/>
      <c r="DG45" s="186"/>
      <c r="DH45" s="186"/>
      <c r="DI45" s="186"/>
      <c r="DJ45" s="186"/>
      <c r="DK45" s="186"/>
      <c r="DL45" s="186"/>
      <c r="DM45" s="186"/>
      <c r="DN45" s="186"/>
      <c r="DO45" s="186"/>
    </row>
    <row r="46" spans="1:119" x14ac:dyDescent="0.15">
      <c r="B46" s="186" t="s">
        <v>202</v>
      </c>
      <c r="C46" s="186"/>
      <c r="D46" s="186"/>
      <c r="E46" s="186" t="s">
        <v>203</v>
      </c>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6"/>
      <c r="AY46" s="186"/>
      <c r="AZ46" s="186"/>
      <c r="BA46" s="186"/>
      <c r="BB46" s="186"/>
      <c r="BC46" s="186"/>
      <c r="BD46" s="186"/>
      <c r="BE46" s="186"/>
      <c r="BF46" s="186"/>
      <c r="BG46" s="186"/>
      <c r="BH46" s="186"/>
      <c r="BI46" s="186"/>
      <c r="BJ46" s="186"/>
      <c r="BK46" s="186"/>
      <c r="BL46" s="186"/>
      <c r="BM46" s="186"/>
      <c r="BN46" s="186"/>
      <c r="BO46" s="186"/>
      <c r="BP46" s="186"/>
      <c r="BQ46" s="186"/>
      <c r="BR46" s="186"/>
      <c r="BS46" s="186"/>
      <c r="BT46" s="186"/>
      <c r="BU46" s="186"/>
      <c r="BV46" s="186"/>
      <c r="BW46" s="186"/>
      <c r="BX46" s="186"/>
      <c r="BY46" s="186"/>
      <c r="BZ46" s="186"/>
      <c r="CA46" s="186"/>
      <c r="CB46" s="186"/>
      <c r="CC46" s="186"/>
      <c r="CD46" s="186"/>
      <c r="CE46" s="186"/>
      <c r="CF46" s="186"/>
      <c r="CG46" s="186"/>
      <c r="CH46" s="186"/>
      <c r="CI46" s="186"/>
      <c r="CJ46" s="186"/>
      <c r="CK46" s="186"/>
      <c r="CL46" s="186"/>
      <c r="CM46" s="186"/>
      <c r="CN46" s="186"/>
      <c r="CO46" s="186"/>
      <c r="CP46" s="186"/>
      <c r="CQ46" s="186"/>
      <c r="CR46" s="186"/>
      <c r="CS46" s="186"/>
      <c r="CT46" s="186"/>
      <c r="CU46" s="186"/>
      <c r="CV46" s="186"/>
      <c r="CW46" s="186"/>
      <c r="CX46" s="186"/>
      <c r="CY46" s="186"/>
      <c r="CZ46" s="186"/>
      <c r="DA46" s="186"/>
      <c r="DB46" s="186"/>
      <c r="DC46" s="186"/>
      <c r="DD46" s="186"/>
      <c r="DE46" s="186"/>
      <c r="DF46" s="186"/>
      <c r="DG46" s="186"/>
      <c r="DH46" s="186"/>
      <c r="DI46" s="186"/>
    </row>
    <row r="47" spans="1:119" x14ac:dyDescent="0.15">
      <c r="B47" s="186"/>
      <c r="C47" s="186"/>
      <c r="D47" s="186"/>
      <c r="E47" s="186" t="s">
        <v>204</v>
      </c>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I47" s="186"/>
      <c r="BJ47" s="186"/>
      <c r="BK47" s="186"/>
      <c r="BL47" s="186"/>
      <c r="BM47" s="186"/>
      <c r="BN47" s="186"/>
      <c r="BO47" s="186"/>
      <c r="BP47" s="186"/>
      <c r="BQ47" s="186"/>
      <c r="BR47" s="186"/>
      <c r="BS47" s="186"/>
      <c r="BT47" s="186"/>
      <c r="BU47" s="186"/>
      <c r="BV47" s="186"/>
      <c r="BW47" s="186"/>
      <c r="BX47" s="186"/>
      <c r="BY47" s="186"/>
      <c r="BZ47" s="186"/>
      <c r="CA47" s="186"/>
      <c r="CB47" s="186"/>
      <c r="CC47" s="186"/>
      <c r="CD47" s="186"/>
      <c r="CE47" s="186"/>
      <c r="CF47" s="186"/>
      <c r="CG47" s="186"/>
      <c r="CH47" s="186"/>
      <c r="CI47" s="186"/>
      <c r="CJ47" s="186"/>
      <c r="CK47" s="186"/>
      <c r="CL47" s="186"/>
      <c r="CM47" s="186"/>
      <c r="CN47" s="186"/>
      <c r="CO47" s="186"/>
      <c r="CP47" s="186"/>
      <c r="CQ47" s="186"/>
      <c r="CR47" s="186"/>
      <c r="CS47" s="186"/>
      <c r="CT47" s="186"/>
      <c r="CU47" s="186"/>
      <c r="CV47" s="186"/>
      <c r="CW47" s="186"/>
      <c r="CX47" s="186"/>
      <c r="CY47" s="186"/>
      <c r="CZ47" s="186"/>
      <c r="DA47" s="186"/>
      <c r="DB47" s="186"/>
      <c r="DC47" s="186"/>
      <c r="DD47" s="186"/>
      <c r="DE47" s="186"/>
      <c r="DF47" s="186"/>
      <c r="DG47" s="186"/>
      <c r="DH47" s="186"/>
      <c r="DI47" s="186"/>
    </row>
    <row r="48" spans="1:119" x14ac:dyDescent="0.15">
      <c r="B48" s="186"/>
      <c r="C48" s="186"/>
      <c r="D48" s="186"/>
      <c r="E48" s="186" t="s">
        <v>205</v>
      </c>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I48" s="186"/>
      <c r="BJ48" s="186"/>
      <c r="BK48" s="186"/>
      <c r="BL48" s="186"/>
      <c r="BM48" s="186"/>
      <c r="BN48" s="186"/>
      <c r="BO48" s="186"/>
      <c r="BP48" s="186"/>
      <c r="BQ48" s="186"/>
      <c r="BR48" s="186"/>
      <c r="BS48" s="186"/>
      <c r="BT48" s="186"/>
      <c r="BU48" s="186"/>
      <c r="BV48" s="186"/>
      <c r="BW48" s="186"/>
      <c r="BX48" s="186"/>
      <c r="BY48" s="186"/>
      <c r="BZ48" s="186"/>
      <c r="CA48" s="186"/>
      <c r="CB48" s="186"/>
      <c r="CC48" s="186"/>
      <c r="CD48" s="186"/>
      <c r="CE48" s="186"/>
      <c r="CF48" s="186"/>
      <c r="CG48" s="186"/>
      <c r="CH48" s="186"/>
      <c r="CI48" s="186"/>
      <c r="CJ48" s="186"/>
      <c r="CK48" s="186"/>
      <c r="CL48" s="186"/>
      <c r="CM48" s="186"/>
      <c r="CN48" s="186"/>
      <c r="CO48" s="186"/>
      <c r="CP48" s="186"/>
      <c r="CQ48" s="186"/>
      <c r="CR48" s="186"/>
      <c r="CS48" s="186"/>
      <c r="CT48" s="186"/>
      <c r="CU48" s="186"/>
      <c r="CV48" s="186"/>
      <c r="CW48" s="186"/>
      <c r="CX48" s="186"/>
      <c r="CY48" s="186"/>
      <c r="CZ48" s="186"/>
      <c r="DA48" s="186"/>
      <c r="DB48" s="186"/>
      <c r="DC48" s="186"/>
      <c r="DD48" s="186"/>
      <c r="DE48" s="186"/>
      <c r="DF48" s="186"/>
      <c r="DG48" s="186"/>
      <c r="DH48" s="186"/>
      <c r="DI48" s="186"/>
    </row>
    <row r="49" spans="5:5" x14ac:dyDescent="0.15">
      <c r="E49" s="222" t="s">
        <v>206</v>
      </c>
    </row>
    <row r="50" spans="5:5" x14ac:dyDescent="0.15">
      <c r="E50" s="188" t="s">
        <v>207</v>
      </c>
    </row>
    <row r="51" spans="5:5" x14ac:dyDescent="0.15">
      <c r="E51" s="188" t="s">
        <v>208</v>
      </c>
    </row>
    <row r="52" spans="5:5" x14ac:dyDescent="0.15">
      <c r="E52" s="188" t="s">
        <v>209</v>
      </c>
    </row>
    <row r="53" spans="5:5" x14ac:dyDescent="0.15"/>
    <row r="54" spans="5:5" x14ac:dyDescent="0.15"/>
    <row r="55" spans="5:5" x14ac:dyDescent="0.15"/>
    <row r="56" spans="5:5" x14ac:dyDescent="0.15"/>
  </sheetData>
  <sheetProtection algorithmName="SHA-512" hashValue="EWn+DdKgeTgfIFO1QlQqnrZwwKE7XILYrvqUnRFwubuNdc/5+x6hWUs2sw1EmkJ0NwGuETUomJ940/GKMxCqwg==" saltValue="6A9Gfc71IvgN8olz8i3A/g==" spinCount="100000" sheet="1" objects="1" scenarios="1"/>
  <mergeCells count="432">
    <mergeCell ref="BG43:BU43"/>
    <mergeCell ref="BW43:BX43"/>
    <mergeCell ref="BY43:CM43"/>
    <mergeCell ref="CO43:CP43"/>
    <mergeCell ref="CQ43:DE43"/>
    <mergeCell ref="BY42:CM42"/>
    <mergeCell ref="CO42:CP42"/>
    <mergeCell ref="CQ42:DE42"/>
    <mergeCell ref="DG42:DH42"/>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CE22:CS23"/>
    <mergeCell ref="CT22:DA23"/>
    <mergeCell ref="DB22:DI23"/>
    <mergeCell ref="AY23:BM23"/>
    <mergeCell ref="BN23:BU23"/>
    <mergeCell ref="BV23:CC23"/>
    <mergeCell ref="AH22:AL23"/>
    <mergeCell ref="AM22:AR23"/>
    <mergeCell ref="AS22:AX23"/>
    <mergeCell ref="AY22:BM22"/>
    <mergeCell ref="BN22:BU22"/>
    <mergeCell ref="BV22:CC22"/>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R16:V16"/>
    <mergeCell ref="AC16:AG16"/>
    <mergeCell ref="AH16:AL16"/>
    <mergeCell ref="AM16:AT16"/>
    <mergeCell ref="M15:Q15"/>
    <mergeCell ref="R15:V15"/>
    <mergeCell ref="W15:AB16"/>
    <mergeCell ref="AC15:AG15"/>
    <mergeCell ref="AH15:AL15"/>
    <mergeCell ref="AM15:AT15"/>
    <mergeCell ref="DB14:DI14"/>
    <mergeCell ref="BV13:CC13"/>
    <mergeCell ref="CD13:CS13"/>
    <mergeCell ref="CT13:DA13"/>
    <mergeCell ref="DB13:DI13"/>
    <mergeCell ref="AU15:AX15"/>
    <mergeCell ref="AY15:BM15"/>
    <mergeCell ref="BN15:BU15"/>
    <mergeCell ref="BV15:CC15"/>
    <mergeCell ref="CD15:CS15"/>
    <mergeCell ref="AY13:BM13"/>
    <mergeCell ref="BN13:BU13"/>
    <mergeCell ref="AU12:AX12"/>
    <mergeCell ref="AY12:BM12"/>
    <mergeCell ref="BN12:BU12"/>
    <mergeCell ref="BV12:CC12"/>
    <mergeCell ref="CD12:CS12"/>
    <mergeCell ref="CT12:DA12"/>
    <mergeCell ref="AY14:BM14"/>
    <mergeCell ref="BN14:BU14"/>
    <mergeCell ref="BV14:CC14"/>
    <mergeCell ref="CD14:CS14"/>
    <mergeCell ref="CT14:DA14"/>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Y10:BM10"/>
    <mergeCell ref="BN10:BU10"/>
    <mergeCell ref="BV10:CC10"/>
    <mergeCell ref="L11:Q11"/>
    <mergeCell ref="R11:V11"/>
    <mergeCell ref="AM11:AT11"/>
    <mergeCell ref="AU11:AX11"/>
    <mergeCell ref="AY11:BM11"/>
    <mergeCell ref="BN11:BU11"/>
    <mergeCell ref="BV11:CC11"/>
    <mergeCell ref="B9:K11"/>
    <mergeCell ref="L9:Q9"/>
    <mergeCell ref="R9:V9"/>
    <mergeCell ref="W9:AL11"/>
    <mergeCell ref="AM9:AT9"/>
    <mergeCell ref="AU9:AX9"/>
    <mergeCell ref="L10:Q10"/>
    <mergeCell ref="R10:V10"/>
    <mergeCell ref="AM10:AT10"/>
    <mergeCell ref="AU10:AX10"/>
    <mergeCell ref="BV8:CC8"/>
    <mergeCell ref="CD8:CS8"/>
    <mergeCell ref="CT8:DA8"/>
    <mergeCell ref="DB8:DI8"/>
    <mergeCell ref="AY9:BM9"/>
    <mergeCell ref="BN9:BU9"/>
    <mergeCell ref="BV9:CC9"/>
    <mergeCell ref="CD9:CS9"/>
    <mergeCell ref="CT9:DA9"/>
    <mergeCell ref="DB9:DI9"/>
    <mergeCell ref="BV6:CC6"/>
    <mergeCell ref="CD6:CS6"/>
    <mergeCell ref="CT6:DA6"/>
    <mergeCell ref="DB6:DI6"/>
    <mergeCell ref="AM7:AT7"/>
    <mergeCell ref="AU7:AX7"/>
    <mergeCell ref="AY7:BM7"/>
    <mergeCell ref="BN7:BU7"/>
    <mergeCell ref="BV7:CC7"/>
    <mergeCell ref="CD7:CS7"/>
    <mergeCell ref="CT7:DA7"/>
    <mergeCell ref="DB7:DI7"/>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s>
  <phoneticPr fontId="2"/>
  <printOptions horizontalCentered="1"/>
  <pageMargins left="0" right="0" top="0.39370078740157483" bottom="0.39370078740157483" header="0.19685039370078741" footer="0.19685039370078741"/>
  <pageSetup paperSize="9" scale="56" orientation="landscape" cellComments="asDisplayed"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SheetLayoutView="100" workbookViewId="0">
      <selection activeCell="K39" sqref="K39"/>
    </sheetView>
  </sheetViews>
  <sheetFormatPr defaultColWidth="0" defaultRowHeight="12.95" customHeight="1" zeroHeight="1" x14ac:dyDescent="0.15"/>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x14ac:dyDescent="0.15">
      <c r="A1" s="22"/>
      <c r="B1" s="22"/>
      <c r="C1" s="22"/>
      <c r="D1" s="22"/>
      <c r="E1" s="22"/>
      <c r="F1" s="22"/>
      <c r="G1" s="22"/>
      <c r="H1" s="22"/>
      <c r="I1" s="22"/>
      <c r="J1" s="22"/>
      <c r="K1" s="22"/>
      <c r="L1" s="22"/>
      <c r="M1" s="22"/>
      <c r="N1" s="22"/>
      <c r="O1" s="22"/>
      <c r="P1" s="22"/>
    </row>
    <row r="2" spans="1:16" ht="16.5" customHeight="1" x14ac:dyDescent="0.15">
      <c r="A2" s="22"/>
      <c r="B2" s="22"/>
      <c r="C2" s="22"/>
      <c r="D2" s="22"/>
      <c r="E2" s="22"/>
      <c r="F2" s="22"/>
      <c r="G2" s="22"/>
      <c r="H2" s="22"/>
      <c r="I2" s="22"/>
      <c r="J2" s="22"/>
      <c r="K2" s="22"/>
      <c r="L2" s="22"/>
      <c r="M2" s="22"/>
      <c r="N2" s="22"/>
      <c r="O2" s="22"/>
      <c r="P2" s="22"/>
    </row>
    <row r="3" spans="1:16" ht="16.5" customHeight="1" x14ac:dyDescent="0.15">
      <c r="A3" s="22"/>
      <c r="B3" s="22"/>
      <c r="C3" s="22"/>
      <c r="D3" s="22"/>
      <c r="E3" s="22"/>
      <c r="F3" s="22"/>
      <c r="G3" s="22"/>
      <c r="H3" s="22"/>
      <c r="I3" s="22"/>
      <c r="J3" s="22"/>
      <c r="K3" s="22"/>
      <c r="L3" s="22"/>
      <c r="M3" s="22"/>
      <c r="N3" s="22"/>
      <c r="O3" s="22"/>
      <c r="P3" s="22"/>
    </row>
    <row r="4" spans="1:16" ht="16.5" customHeight="1" x14ac:dyDescent="0.15">
      <c r="A4" s="22"/>
      <c r="B4" s="22"/>
      <c r="C4" s="22"/>
      <c r="D4" s="22"/>
      <c r="E4" s="22"/>
      <c r="F4" s="22"/>
      <c r="G4" s="22"/>
      <c r="H4" s="22"/>
      <c r="I4" s="22"/>
      <c r="J4" s="22"/>
      <c r="K4" s="22"/>
      <c r="L4" s="22"/>
      <c r="M4" s="22"/>
      <c r="N4" s="22"/>
      <c r="O4" s="22"/>
      <c r="P4" s="22"/>
    </row>
    <row r="5" spans="1:16" ht="16.5" customHeight="1" x14ac:dyDescent="0.15">
      <c r="A5" s="22"/>
      <c r="B5" s="22"/>
      <c r="C5" s="22"/>
      <c r="D5" s="22"/>
      <c r="E5" s="22"/>
      <c r="F5" s="22"/>
      <c r="G5" s="22"/>
      <c r="H5" s="22"/>
      <c r="I5" s="22"/>
      <c r="J5" s="22"/>
      <c r="K5" s="22"/>
      <c r="L5" s="22"/>
      <c r="M5" s="22"/>
      <c r="N5" s="22"/>
      <c r="O5" s="22"/>
      <c r="P5" s="22"/>
    </row>
    <row r="6" spans="1:16" ht="16.5" customHeight="1" x14ac:dyDescent="0.15">
      <c r="A6" s="22"/>
      <c r="B6" s="22"/>
      <c r="C6" s="22"/>
      <c r="D6" s="22"/>
      <c r="E6" s="22"/>
      <c r="F6" s="22"/>
      <c r="G6" s="22"/>
      <c r="H6" s="22"/>
      <c r="I6" s="22"/>
      <c r="J6" s="22"/>
      <c r="K6" s="22"/>
      <c r="L6" s="22"/>
      <c r="M6" s="22"/>
      <c r="N6" s="22"/>
      <c r="O6" s="22"/>
      <c r="P6" s="22"/>
    </row>
    <row r="7" spans="1:16" ht="16.5" customHeight="1" x14ac:dyDescent="0.15">
      <c r="A7" s="22"/>
      <c r="B7" s="22"/>
      <c r="C7" s="22"/>
      <c r="D7" s="22"/>
      <c r="E7" s="22"/>
      <c r="F7" s="22"/>
      <c r="G7" s="22"/>
      <c r="H7" s="22"/>
      <c r="I7" s="22"/>
      <c r="J7" s="22"/>
      <c r="K7" s="22"/>
      <c r="L7" s="22"/>
      <c r="M7" s="22"/>
      <c r="N7" s="22"/>
      <c r="O7" s="22"/>
      <c r="P7" s="22"/>
    </row>
    <row r="8" spans="1:16" ht="16.5" customHeight="1" x14ac:dyDescent="0.15">
      <c r="A8" s="22"/>
      <c r="B8" s="22"/>
      <c r="C8" s="22"/>
      <c r="D8" s="22"/>
      <c r="E8" s="22"/>
      <c r="F8" s="22"/>
      <c r="G8" s="22"/>
      <c r="H8" s="22"/>
      <c r="I8" s="22"/>
      <c r="J8" s="22"/>
      <c r="K8" s="22"/>
      <c r="L8" s="22"/>
      <c r="M8" s="22"/>
      <c r="N8" s="22"/>
      <c r="O8" s="22"/>
      <c r="P8" s="22"/>
    </row>
    <row r="9" spans="1:16" ht="16.5" customHeight="1" x14ac:dyDescent="0.15">
      <c r="A9" s="22"/>
      <c r="B9" s="22"/>
      <c r="C9" s="22"/>
      <c r="D9" s="22"/>
      <c r="E9" s="22"/>
      <c r="F9" s="22"/>
      <c r="G9" s="22"/>
      <c r="H9" s="22"/>
      <c r="I9" s="22"/>
      <c r="J9" s="22"/>
      <c r="K9" s="22"/>
      <c r="L9" s="22"/>
      <c r="M9" s="22"/>
      <c r="N9" s="22"/>
      <c r="O9" s="22"/>
      <c r="P9" s="22"/>
    </row>
    <row r="10" spans="1:16" ht="16.5" customHeight="1" x14ac:dyDescent="0.15">
      <c r="A10" s="22"/>
      <c r="B10" s="22"/>
      <c r="C10" s="22"/>
      <c r="D10" s="22"/>
      <c r="E10" s="22"/>
      <c r="F10" s="22"/>
      <c r="G10" s="22"/>
      <c r="H10" s="22"/>
      <c r="I10" s="22"/>
      <c r="J10" s="22"/>
      <c r="K10" s="22"/>
      <c r="L10" s="22"/>
      <c r="M10" s="22"/>
      <c r="N10" s="22"/>
      <c r="O10" s="22"/>
      <c r="P10" s="22"/>
    </row>
    <row r="11" spans="1:16" ht="16.5" customHeight="1" x14ac:dyDescent="0.15">
      <c r="A11" s="22"/>
      <c r="B11" s="22"/>
      <c r="C11" s="22"/>
      <c r="D11" s="22"/>
      <c r="E11" s="22"/>
      <c r="F11" s="22"/>
      <c r="G11" s="22"/>
      <c r="H11" s="22"/>
      <c r="I11" s="22"/>
      <c r="J11" s="22"/>
      <c r="K11" s="22"/>
      <c r="L11" s="22"/>
      <c r="M11" s="22"/>
      <c r="N11" s="22"/>
      <c r="O11" s="22"/>
      <c r="P11" s="22"/>
    </row>
    <row r="12" spans="1:16" ht="16.5" customHeight="1" x14ac:dyDescent="0.15">
      <c r="A12" s="22"/>
      <c r="B12" s="22"/>
      <c r="C12" s="22"/>
      <c r="D12" s="22"/>
      <c r="E12" s="22"/>
      <c r="F12" s="22"/>
      <c r="G12" s="22"/>
      <c r="H12" s="22"/>
      <c r="I12" s="22"/>
      <c r="J12" s="22"/>
      <c r="K12" s="22"/>
      <c r="L12" s="22"/>
      <c r="M12" s="22"/>
      <c r="N12" s="22"/>
      <c r="O12" s="22"/>
      <c r="P12" s="22"/>
    </row>
    <row r="13" spans="1:16" ht="16.5" customHeight="1" x14ac:dyDescent="0.15">
      <c r="A13" s="22"/>
      <c r="B13" s="22"/>
      <c r="C13" s="22"/>
      <c r="D13" s="22"/>
      <c r="E13" s="22"/>
      <c r="F13" s="22"/>
      <c r="G13" s="22"/>
      <c r="H13" s="22"/>
      <c r="I13" s="22"/>
      <c r="J13" s="22"/>
      <c r="K13" s="22"/>
      <c r="L13" s="22"/>
      <c r="M13" s="22"/>
      <c r="N13" s="22"/>
      <c r="O13" s="22"/>
      <c r="P13" s="22"/>
    </row>
    <row r="14" spans="1:16" ht="16.5" customHeight="1" x14ac:dyDescent="0.15">
      <c r="A14" s="22"/>
      <c r="B14" s="22"/>
      <c r="C14" s="22"/>
      <c r="D14" s="22"/>
      <c r="E14" s="22"/>
      <c r="F14" s="22"/>
      <c r="G14" s="22"/>
      <c r="H14" s="22"/>
      <c r="I14" s="22"/>
      <c r="J14" s="22"/>
      <c r="K14" s="22"/>
      <c r="L14" s="22"/>
      <c r="M14" s="22"/>
      <c r="N14" s="22"/>
      <c r="O14" s="22"/>
      <c r="P14" s="22"/>
    </row>
    <row r="15" spans="1:16" ht="16.5" customHeight="1" x14ac:dyDescent="0.15">
      <c r="A15" s="22"/>
      <c r="B15" s="22"/>
      <c r="C15" s="22"/>
      <c r="D15" s="22"/>
      <c r="E15" s="22"/>
      <c r="F15" s="22"/>
      <c r="G15" s="22"/>
      <c r="H15" s="22"/>
      <c r="I15" s="22"/>
      <c r="J15" s="22"/>
      <c r="K15" s="22"/>
      <c r="L15" s="22"/>
      <c r="M15" s="22"/>
      <c r="N15" s="22"/>
      <c r="O15" s="22"/>
      <c r="P15" s="22"/>
    </row>
    <row r="16" spans="1:16" ht="16.5" customHeight="1" x14ac:dyDescent="0.15">
      <c r="A16" s="22"/>
      <c r="B16" s="22"/>
      <c r="C16" s="22"/>
      <c r="D16" s="22"/>
      <c r="E16" s="22"/>
      <c r="F16" s="22"/>
      <c r="G16" s="22"/>
      <c r="H16" s="22"/>
      <c r="I16" s="22"/>
      <c r="J16" s="22"/>
      <c r="K16" s="22"/>
      <c r="L16" s="22"/>
      <c r="M16" s="22"/>
      <c r="N16" s="22"/>
      <c r="O16" s="22"/>
      <c r="P16" s="22"/>
    </row>
    <row r="17" spans="1:16" ht="16.5" customHeight="1" x14ac:dyDescent="0.15">
      <c r="A17" s="22"/>
      <c r="B17" s="22"/>
      <c r="C17" s="22"/>
      <c r="D17" s="22"/>
      <c r="E17" s="22"/>
      <c r="F17" s="22"/>
      <c r="G17" s="22"/>
      <c r="H17" s="22"/>
      <c r="I17" s="22"/>
      <c r="J17" s="22"/>
      <c r="K17" s="22"/>
      <c r="L17" s="22"/>
      <c r="M17" s="22"/>
      <c r="N17" s="22"/>
      <c r="O17" s="22"/>
      <c r="P17" s="22"/>
    </row>
    <row r="18" spans="1:16" ht="16.5" customHeight="1" x14ac:dyDescent="0.15">
      <c r="A18" s="22"/>
      <c r="B18" s="22"/>
      <c r="C18" s="22"/>
      <c r="D18" s="22"/>
      <c r="E18" s="22"/>
      <c r="F18" s="22"/>
      <c r="G18" s="22"/>
      <c r="H18" s="22"/>
      <c r="I18" s="22"/>
      <c r="J18" s="22"/>
      <c r="K18" s="22"/>
      <c r="L18" s="22"/>
      <c r="M18" s="22"/>
      <c r="N18" s="22"/>
      <c r="O18" s="22"/>
      <c r="P18" s="22"/>
    </row>
    <row r="19" spans="1:16" ht="16.5" customHeight="1" x14ac:dyDescent="0.15">
      <c r="A19" s="22"/>
      <c r="B19" s="22"/>
      <c r="C19" s="22"/>
      <c r="D19" s="22"/>
      <c r="E19" s="22"/>
      <c r="F19" s="22"/>
      <c r="G19" s="22"/>
      <c r="H19" s="22"/>
      <c r="I19" s="22"/>
      <c r="J19" s="22"/>
      <c r="K19" s="22"/>
      <c r="L19" s="22"/>
      <c r="M19" s="22"/>
      <c r="N19" s="22"/>
      <c r="O19" s="22"/>
      <c r="P19" s="22"/>
    </row>
    <row r="20" spans="1:16" ht="16.5" customHeight="1" x14ac:dyDescent="0.15">
      <c r="A20" s="22"/>
      <c r="B20" s="22"/>
      <c r="C20" s="22"/>
      <c r="D20" s="22"/>
      <c r="E20" s="22"/>
      <c r="F20" s="22"/>
      <c r="G20" s="22"/>
      <c r="H20" s="22"/>
      <c r="I20" s="22"/>
      <c r="J20" s="22"/>
      <c r="K20" s="22"/>
      <c r="L20" s="22"/>
      <c r="M20" s="22"/>
      <c r="N20" s="22"/>
      <c r="O20" s="22"/>
      <c r="P20" s="22"/>
    </row>
    <row r="21" spans="1:16" ht="16.5" customHeight="1" x14ac:dyDescent="0.15">
      <c r="A21" s="22"/>
      <c r="B21" s="22"/>
      <c r="C21" s="22"/>
      <c r="D21" s="22"/>
      <c r="E21" s="22"/>
      <c r="F21" s="22"/>
      <c r="G21" s="22"/>
      <c r="H21" s="22"/>
      <c r="I21" s="22"/>
      <c r="J21" s="22"/>
      <c r="K21" s="22"/>
      <c r="L21" s="22"/>
      <c r="M21" s="22"/>
      <c r="N21" s="22"/>
      <c r="O21" s="22"/>
      <c r="P21" s="22"/>
    </row>
    <row r="22" spans="1:16" ht="16.5" customHeight="1" x14ac:dyDescent="0.15">
      <c r="A22" s="22"/>
      <c r="B22" s="22"/>
      <c r="C22" s="22"/>
      <c r="D22" s="22"/>
      <c r="E22" s="22"/>
      <c r="F22" s="22"/>
      <c r="G22" s="22"/>
      <c r="H22" s="22"/>
      <c r="I22" s="22"/>
      <c r="J22" s="22"/>
      <c r="K22" s="22"/>
      <c r="L22" s="22"/>
      <c r="M22" s="22"/>
      <c r="N22" s="22"/>
      <c r="O22" s="22"/>
      <c r="P22" s="22"/>
    </row>
    <row r="23" spans="1:16" ht="16.5" customHeight="1" x14ac:dyDescent="0.15">
      <c r="A23" s="22"/>
      <c r="B23" s="22"/>
      <c r="C23" s="22"/>
      <c r="D23" s="22"/>
      <c r="E23" s="22"/>
      <c r="F23" s="22"/>
      <c r="G23" s="22"/>
      <c r="H23" s="22"/>
      <c r="I23" s="22"/>
      <c r="J23" s="22"/>
      <c r="K23" s="22"/>
      <c r="L23" s="22"/>
      <c r="M23" s="22"/>
      <c r="N23" s="22"/>
      <c r="O23" s="22"/>
      <c r="P23" s="22"/>
    </row>
    <row r="24" spans="1:16" ht="16.5" customHeight="1" x14ac:dyDescent="0.15">
      <c r="A24" s="22"/>
      <c r="B24" s="22"/>
      <c r="C24" s="22"/>
      <c r="D24" s="22"/>
      <c r="E24" s="22"/>
      <c r="F24" s="22"/>
      <c r="G24" s="22"/>
      <c r="H24" s="22"/>
      <c r="I24" s="22"/>
      <c r="J24" s="22"/>
      <c r="K24" s="22"/>
      <c r="L24" s="22"/>
      <c r="M24" s="22"/>
      <c r="N24" s="22"/>
      <c r="O24" s="22"/>
      <c r="P24" s="22"/>
    </row>
    <row r="25" spans="1:16" ht="16.5" customHeight="1" x14ac:dyDescent="0.15">
      <c r="A25" s="22"/>
      <c r="B25" s="22"/>
      <c r="C25" s="22"/>
      <c r="D25" s="22"/>
      <c r="E25" s="22"/>
      <c r="F25" s="22"/>
      <c r="G25" s="22"/>
      <c r="H25" s="22"/>
      <c r="I25" s="22"/>
      <c r="J25" s="22"/>
      <c r="K25" s="22"/>
      <c r="L25" s="22"/>
      <c r="M25" s="22"/>
      <c r="N25" s="22"/>
      <c r="O25" s="22"/>
      <c r="P25" s="22"/>
    </row>
    <row r="26" spans="1:16" ht="16.5" customHeight="1" x14ac:dyDescent="0.15">
      <c r="A26" s="22"/>
      <c r="B26" s="22"/>
      <c r="C26" s="22"/>
      <c r="D26" s="22"/>
      <c r="E26" s="22"/>
      <c r="F26" s="22"/>
      <c r="G26" s="22"/>
      <c r="H26" s="22"/>
      <c r="I26" s="22"/>
      <c r="J26" s="22"/>
      <c r="K26" s="22"/>
      <c r="L26" s="22"/>
      <c r="M26" s="22"/>
      <c r="N26" s="22"/>
      <c r="O26" s="22"/>
      <c r="P26" s="22"/>
    </row>
    <row r="27" spans="1:16" ht="16.5" customHeight="1" x14ac:dyDescent="0.15">
      <c r="A27" s="22"/>
      <c r="B27" s="22"/>
      <c r="C27" s="22"/>
      <c r="D27" s="22"/>
      <c r="E27" s="22"/>
      <c r="F27" s="22"/>
      <c r="G27" s="22"/>
      <c r="H27" s="22"/>
      <c r="I27" s="22"/>
      <c r="J27" s="22"/>
      <c r="K27" s="22"/>
      <c r="L27" s="22"/>
      <c r="M27" s="22"/>
      <c r="N27" s="22"/>
      <c r="O27" s="22"/>
      <c r="P27" s="22"/>
    </row>
    <row r="28" spans="1:16" ht="16.5" customHeight="1" x14ac:dyDescent="0.15">
      <c r="A28" s="22"/>
      <c r="B28" s="22"/>
      <c r="C28" s="22"/>
      <c r="D28" s="22"/>
      <c r="E28" s="22"/>
      <c r="F28" s="22"/>
      <c r="G28" s="22"/>
      <c r="H28" s="22"/>
      <c r="I28" s="22"/>
      <c r="J28" s="22"/>
      <c r="K28" s="22"/>
      <c r="L28" s="22"/>
      <c r="M28" s="22"/>
      <c r="N28" s="22"/>
      <c r="O28" s="22"/>
      <c r="P28" s="22"/>
    </row>
    <row r="29" spans="1:16" ht="16.5" customHeight="1" x14ac:dyDescent="0.15">
      <c r="A29" s="22"/>
      <c r="B29" s="22"/>
      <c r="C29" s="22"/>
      <c r="D29" s="22"/>
      <c r="E29" s="22"/>
      <c r="F29" s="22"/>
      <c r="G29" s="22"/>
      <c r="H29" s="22"/>
      <c r="I29" s="22"/>
      <c r="J29" s="22"/>
      <c r="K29" s="22"/>
      <c r="L29" s="22"/>
      <c r="M29" s="22"/>
      <c r="N29" s="22"/>
      <c r="O29" s="22"/>
      <c r="P29" s="22"/>
    </row>
    <row r="30" spans="1:16" ht="16.5" customHeight="1" x14ac:dyDescent="0.15">
      <c r="A30" s="22"/>
      <c r="B30" s="22"/>
      <c r="C30" s="22"/>
      <c r="D30" s="22"/>
      <c r="E30" s="22"/>
      <c r="F30" s="22"/>
      <c r="G30" s="22"/>
      <c r="H30" s="22"/>
      <c r="I30" s="22"/>
      <c r="J30" s="22"/>
      <c r="K30" s="22"/>
      <c r="L30" s="22"/>
      <c r="M30" s="22"/>
      <c r="N30" s="22"/>
      <c r="O30" s="22"/>
      <c r="P30" s="22"/>
    </row>
    <row r="31" spans="1:16" ht="16.5" customHeight="1" x14ac:dyDescent="0.15">
      <c r="A31" s="22"/>
      <c r="B31" s="22"/>
      <c r="C31" s="22"/>
      <c r="D31" s="22"/>
      <c r="E31" s="22"/>
      <c r="F31" s="22"/>
      <c r="G31" s="22"/>
      <c r="H31" s="22"/>
      <c r="I31" s="22"/>
      <c r="J31" s="22"/>
      <c r="K31" s="22"/>
      <c r="L31" s="22"/>
      <c r="M31" s="22"/>
      <c r="N31" s="22"/>
      <c r="O31" s="22"/>
      <c r="P31" s="22"/>
    </row>
    <row r="32" spans="1:16" ht="31.5" customHeight="1" thickBot="1" x14ac:dyDescent="0.2">
      <c r="A32" s="22"/>
      <c r="B32" s="22"/>
      <c r="C32" s="22"/>
      <c r="D32" s="22"/>
      <c r="E32" s="22"/>
      <c r="F32" s="22"/>
      <c r="G32" s="22"/>
      <c r="H32" s="22"/>
      <c r="I32" s="22"/>
      <c r="J32" s="24" t="s">
        <v>6</v>
      </c>
      <c r="K32" s="22"/>
      <c r="L32" s="22"/>
      <c r="M32" s="22"/>
      <c r="N32" s="22"/>
      <c r="O32" s="22"/>
      <c r="P32" s="22"/>
    </row>
    <row r="33" spans="1:16" ht="39" customHeight="1" thickBot="1" x14ac:dyDescent="0.25">
      <c r="A33" s="22"/>
      <c r="B33" s="25" t="s">
        <v>7</v>
      </c>
      <c r="C33" s="26"/>
      <c r="D33" s="26"/>
      <c r="E33" s="27" t="s">
        <v>2</v>
      </c>
      <c r="F33" s="28" t="s">
        <v>563</v>
      </c>
      <c r="G33" s="29" t="s">
        <v>564</v>
      </c>
      <c r="H33" s="29" t="s">
        <v>565</v>
      </c>
      <c r="I33" s="29" t="s">
        <v>566</v>
      </c>
      <c r="J33" s="30" t="s">
        <v>567</v>
      </c>
      <c r="K33" s="22"/>
      <c r="L33" s="22"/>
      <c r="M33" s="22"/>
      <c r="N33" s="22"/>
      <c r="O33" s="22"/>
      <c r="P33" s="22"/>
    </row>
    <row r="34" spans="1:16" ht="39" customHeight="1" x14ac:dyDescent="0.15">
      <c r="A34" s="22"/>
      <c r="B34" s="31"/>
      <c r="C34" s="1212" t="s">
        <v>571</v>
      </c>
      <c r="D34" s="1212"/>
      <c r="E34" s="1213"/>
      <c r="F34" s="32">
        <v>4.38</v>
      </c>
      <c r="G34" s="33">
        <v>4.99</v>
      </c>
      <c r="H34" s="33">
        <v>3.66</v>
      </c>
      <c r="I34" s="33">
        <v>3.29</v>
      </c>
      <c r="J34" s="34">
        <v>5.12</v>
      </c>
      <c r="K34" s="22"/>
      <c r="L34" s="22"/>
      <c r="M34" s="22"/>
      <c r="N34" s="22"/>
      <c r="O34" s="22"/>
      <c r="P34" s="22"/>
    </row>
    <row r="35" spans="1:16" ht="39" customHeight="1" x14ac:dyDescent="0.15">
      <c r="A35" s="22"/>
      <c r="B35" s="35"/>
      <c r="C35" s="1206" t="s">
        <v>572</v>
      </c>
      <c r="D35" s="1207"/>
      <c r="E35" s="1208"/>
      <c r="F35" s="36">
        <v>0.44</v>
      </c>
      <c r="G35" s="37">
        <v>0.37</v>
      </c>
      <c r="H35" s="37">
        <v>0.4</v>
      </c>
      <c r="I35" s="37">
        <v>0.31</v>
      </c>
      <c r="J35" s="38">
        <v>0.55000000000000004</v>
      </c>
      <c r="K35" s="22"/>
      <c r="L35" s="22"/>
      <c r="M35" s="22"/>
      <c r="N35" s="22"/>
      <c r="O35" s="22"/>
      <c r="P35" s="22"/>
    </row>
    <row r="36" spans="1:16" ht="39" customHeight="1" x14ac:dyDescent="0.15">
      <c r="A36" s="22"/>
      <c r="B36" s="35"/>
      <c r="C36" s="1206" t="s">
        <v>573</v>
      </c>
      <c r="D36" s="1207"/>
      <c r="E36" s="1208"/>
      <c r="F36" s="36">
        <v>0.36</v>
      </c>
      <c r="G36" s="37">
        <v>0.36</v>
      </c>
      <c r="H36" s="37">
        <v>0.35</v>
      </c>
      <c r="I36" s="37">
        <v>0.27</v>
      </c>
      <c r="J36" s="38">
        <v>0.26</v>
      </c>
      <c r="K36" s="22"/>
      <c r="L36" s="22"/>
      <c r="M36" s="22"/>
      <c r="N36" s="22"/>
      <c r="O36" s="22"/>
      <c r="P36" s="22"/>
    </row>
    <row r="37" spans="1:16" ht="39" customHeight="1" x14ac:dyDescent="0.15">
      <c r="A37" s="22"/>
      <c r="B37" s="35"/>
      <c r="C37" s="1206" t="s">
        <v>574</v>
      </c>
      <c r="D37" s="1207"/>
      <c r="E37" s="1208"/>
      <c r="F37" s="36">
        <v>0.01</v>
      </c>
      <c r="G37" s="37">
        <v>0.01</v>
      </c>
      <c r="H37" s="37">
        <v>0.01</v>
      </c>
      <c r="I37" s="37">
        <v>0.01</v>
      </c>
      <c r="J37" s="38">
        <v>0</v>
      </c>
      <c r="K37" s="22"/>
      <c r="L37" s="22"/>
      <c r="M37" s="22"/>
      <c r="N37" s="22"/>
      <c r="O37" s="22"/>
      <c r="P37" s="22"/>
    </row>
    <row r="38" spans="1:16" ht="39" customHeight="1" x14ac:dyDescent="0.15">
      <c r="A38" s="22"/>
      <c r="B38" s="35"/>
      <c r="C38" s="1206" t="s">
        <v>575</v>
      </c>
      <c r="D38" s="1207"/>
      <c r="E38" s="1208"/>
      <c r="F38" s="36">
        <v>0</v>
      </c>
      <c r="G38" s="37">
        <v>0</v>
      </c>
      <c r="H38" s="37">
        <v>0</v>
      </c>
      <c r="I38" s="37">
        <v>0</v>
      </c>
      <c r="J38" s="38">
        <v>0</v>
      </c>
      <c r="K38" s="22"/>
      <c r="L38" s="22"/>
      <c r="M38" s="22"/>
      <c r="N38" s="22"/>
      <c r="O38" s="22"/>
      <c r="P38" s="22"/>
    </row>
    <row r="39" spans="1:16" ht="39" customHeight="1" x14ac:dyDescent="0.15">
      <c r="A39" s="22"/>
      <c r="B39" s="35"/>
      <c r="C39" s="1206"/>
      <c r="D39" s="1207"/>
      <c r="E39" s="1208"/>
      <c r="F39" s="36"/>
      <c r="G39" s="37"/>
      <c r="H39" s="37"/>
      <c r="I39" s="37"/>
      <c r="J39" s="38"/>
      <c r="K39" s="22"/>
      <c r="L39" s="22"/>
      <c r="M39" s="22"/>
      <c r="N39" s="22"/>
      <c r="O39" s="22"/>
      <c r="P39" s="22"/>
    </row>
    <row r="40" spans="1:16" ht="39" customHeight="1" x14ac:dyDescent="0.15">
      <c r="A40" s="22"/>
      <c r="B40" s="35"/>
      <c r="C40" s="1206"/>
      <c r="D40" s="1207"/>
      <c r="E40" s="1208"/>
      <c r="F40" s="36"/>
      <c r="G40" s="37"/>
      <c r="H40" s="37"/>
      <c r="I40" s="37"/>
      <c r="J40" s="38"/>
      <c r="K40" s="22"/>
      <c r="L40" s="22"/>
      <c r="M40" s="22"/>
      <c r="N40" s="22"/>
      <c r="O40" s="22"/>
      <c r="P40" s="22"/>
    </row>
    <row r="41" spans="1:16" ht="39" customHeight="1" x14ac:dyDescent="0.15">
      <c r="A41" s="22"/>
      <c r="B41" s="35"/>
      <c r="C41" s="1206"/>
      <c r="D41" s="1207"/>
      <c r="E41" s="1208"/>
      <c r="F41" s="36"/>
      <c r="G41" s="37"/>
      <c r="H41" s="37"/>
      <c r="I41" s="37"/>
      <c r="J41" s="38"/>
      <c r="K41" s="22"/>
      <c r="L41" s="22"/>
      <c r="M41" s="22"/>
      <c r="N41" s="22"/>
      <c r="O41" s="22"/>
      <c r="P41" s="22"/>
    </row>
    <row r="42" spans="1:16" ht="39" customHeight="1" x14ac:dyDescent="0.15">
      <c r="A42" s="22"/>
      <c r="B42" s="39"/>
      <c r="C42" s="1206" t="s">
        <v>576</v>
      </c>
      <c r="D42" s="1207"/>
      <c r="E42" s="1208"/>
      <c r="F42" s="36" t="s">
        <v>521</v>
      </c>
      <c r="G42" s="37" t="s">
        <v>521</v>
      </c>
      <c r="H42" s="37" t="s">
        <v>521</v>
      </c>
      <c r="I42" s="37" t="s">
        <v>521</v>
      </c>
      <c r="J42" s="38" t="s">
        <v>521</v>
      </c>
      <c r="K42" s="22"/>
      <c r="L42" s="22"/>
      <c r="M42" s="22"/>
      <c r="N42" s="22"/>
      <c r="O42" s="22"/>
      <c r="P42" s="22"/>
    </row>
    <row r="43" spans="1:16" ht="39" customHeight="1" thickBot="1" x14ac:dyDescent="0.2">
      <c r="A43" s="22"/>
      <c r="B43" s="40"/>
      <c r="C43" s="1209" t="s">
        <v>577</v>
      </c>
      <c r="D43" s="1210"/>
      <c r="E43" s="1211"/>
      <c r="F43" s="41">
        <v>0</v>
      </c>
      <c r="G43" s="42">
        <v>0</v>
      </c>
      <c r="H43" s="42">
        <v>0</v>
      </c>
      <c r="I43" s="42" t="s">
        <v>521</v>
      </c>
      <c r="J43" s="43" t="s">
        <v>521</v>
      </c>
      <c r="K43" s="22"/>
      <c r="L43" s="22"/>
      <c r="M43" s="22"/>
      <c r="N43" s="22"/>
      <c r="O43" s="22"/>
      <c r="P43" s="22"/>
    </row>
    <row r="44" spans="1:16" ht="39" customHeight="1" x14ac:dyDescent="0.15">
      <c r="A44" s="22"/>
      <c r="B44" s="44" t="s">
        <v>8</v>
      </c>
      <c r="C44" s="45"/>
      <c r="D44" s="46"/>
      <c r="E44" s="46"/>
      <c r="F44" s="47"/>
      <c r="G44" s="47"/>
      <c r="H44" s="47"/>
      <c r="I44" s="47"/>
      <c r="J44" s="47"/>
      <c r="K44" s="22"/>
      <c r="L44" s="22"/>
      <c r="M44" s="22"/>
      <c r="N44" s="22"/>
      <c r="O44" s="22"/>
      <c r="P44" s="22"/>
    </row>
    <row r="45" spans="1:16" ht="18" customHeight="1" x14ac:dyDescent="0.15">
      <c r="A45" s="22"/>
      <c r="B45" s="22"/>
      <c r="C45" s="22"/>
      <c r="D45" s="22"/>
      <c r="E45" s="22"/>
      <c r="F45" s="22"/>
      <c r="G45" s="22"/>
      <c r="H45" s="22"/>
      <c r="I45" s="22"/>
      <c r="J45" s="22"/>
      <c r="K45" s="22"/>
      <c r="L45" s="22"/>
      <c r="M45" s="22"/>
      <c r="N45" s="22"/>
      <c r="O45" s="22"/>
      <c r="P45" s="22"/>
    </row>
  </sheetData>
  <sheetProtection algorithmName="SHA-512" hashValue="3JP+iASAMNhHckG6Ej9pVuwyRfx8Weo2rc1oBamr4YD2hZH7X4X7d3WNQpkihDf3wuctvphQ/l4m8oBmhiFcLg==" saltValue="w8TZiXji8H71ErtNWC4Rmg==" spinCount="100000"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1" orientation="landscape" r:id="rId1"/>
  <headerFooter alignWithMargins="0">
    <oddFooter>&amp;C&amp;P/&amp;N</oddFooter>
  </headerFooter>
  <rowBreaks count="1" manualBreakCount="1">
    <brk id="4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62"/>
  <sheetViews>
    <sheetView showGridLines="0" topLeftCell="A43" zoomScaleSheetLayoutView="55" workbookViewId="0">
      <selection activeCell="B45" sqref="B45:C51"/>
    </sheetView>
  </sheetViews>
  <sheetFormatPr defaultColWidth="0" defaultRowHeight="12.6" customHeight="1" zeroHeight="1" x14ac:dyDescent="0.15"/>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x14ac:dyDescent="0.15">
      <c r="A1" s="48"/>
      <c r="B1" s="48"/>
      <c r="C1" s="48"/>
      <c r="D1" s="48"/>
      <c r="E1" s="48"/>
      <c r="F1" s="48"/>
      <c r="G1" s="48"/>
      <c r="H1" s="48"/>
      <c r="I1" s="48"/>
      <c r="J1" s="48"/>
      <c r="K1" s="48"/>
      <c r="L1" s="48"/>
      <c r="M1" s="48"/>
      <c r="N1" s="48"/>
      <c r="O1" s="48"/>
      <c r="P1" s="48"/>
      <c r="Q1" s="48"/>
      <c r="R1" s="48"/>
      <c r="S1" s="48"/>
      <c r="T1" s="48"/>
      <c r="U1" s="48"/>
    </row>
    <row r="2" spans="1:21" ht="13.5" customHeight="1" x14ac:dyDescent="0.15">
      <c r="A2" s="48"/>
      <c r="B2" s="48"/>
      <c r="C2" s="48"/>
      <c r="D2" s="48"/>
      <c r="E2" s="48"/>
      <c r="F2" s="48"/>
      <c r="G2" s="48"/>
      <c r="H2" s="48"/>
      <c r="I2" s="48"/>
      <c r="J2" s="48"/>
      <c r="K2" s="48"/>
      <c r="L2" s="48"/>
      <c r="M2" s="48"/>
      <c r="N2" s="48"/>
      <c r="O2" s="48"/>
      <c r="P2" s="48"/>
      <c r="Q2" s="48"/>
      <c r="R2" s="48"/>
      <c r="S2" s="48"/>
      <c r="T2" s="48"/>
      <c r="U2" s="48"/>
    </row>
    <row r="3" spans="1:21" ht="13.5" customHeight="1" x14ac:dyDescent="0.15">
      <c r="A3" s="48"/>
      <c r="B3" s="48"/>
      <c r="C3" s="48"/>
      <c r="D3" s="48"/>
      <c r="E3" s="48"/>
      <c r="F3" s="48"/>
      <c r="G3" s="48"/>
      <c r="H3" s="48"/>
      <c r="I3" s="48"/>
      <c r="J3" s="48"/>
      <c r="K3" s="48"/>
      <c r="L3" s="48"/>
      <c r="M3" s="48"/>
      <c r="N3" s="48"/>
      <c r="O3" s="48"/>
      <c r="P3" s="48"/>
      <c r="Q3" s="48"/>
      <c r="R3" s="48"/>
      <c r="S3" s="48"/>
      <c r="T3" s="48"/>
      <c r="U3" s="48"/>
    </row>
    <row r="4" spans="1:21" ht="13.5" customHeight="1" x14ac:dyDescent="0.15">
      <c r="A4" s="48"/>
      <c r="B4" s="48"/>
      <c r="C4" s="48"/>
      <c r="D4" s="48"/>
      <c r="E4" s="48"/>
      <c r="F4" s="48"/>
      <c r="G4" s="48"/>
      <c r="H4" s="48"/>
      <c r="I4" s="48"/>
      <c r="J4" s="48"/>
      <c r="K4" s="48"/>
      <c r="L4" s="48"/>
      <c r="M4" s="48"/>
      <c r="N4" s="48"/>
      <c r="O4" s="48"/>
      <c r="P4" s="48"/>
      <c r="Q4" s="48"/>
      <c r="R4" s="48"/>
      <c r="S4" s="48"/>
      <c r="T4" s="48"/>
      <c r="U4" s="48"/>
    </row>
    <row r="5" spans="1:21" ht="13.5" customHeight="1" x14ac:dyDescent="0.15">
      <c r="A5" s="48"/>
      <c r="B5" s="48"/>
      <c r="C5" s="48"/>
      <c r="D5" s="48"/>
      <c r="E5" s="48"/>
      <c r="F5" s="48"/>
      <c r="G5" s="48"/>
      <c r="H5" s="48"/>
      <c r="I5" s="48"/>
      <c r="J5" s="48"/>
      <c r="K5" s="48"/>
      <c r="L5" s="48"/>
      <c r="M5" s="48"/>
      <c r="N5" s="48"/>
      <c r="O5" s="48"/>
      <c r="P5" s="48"/>
      <c r="Q5" s="48"/>
      <c r="R5" s="48"/>
      <c r="S5" s="48"/>
      <c r="T5" s="48"/>
      <c r="U5" s="48"/>
    </row>
    <row r="6" spans="1:21" ht="13.5" customHeight="1" x14ac:dyDescent="0.15">
      <c r="A6" s="48"/>
      <c r="B6" s="48"/>
      <c r="C6" s="48"/>
      <c r="D6" s="48"/>
      <c r="E6" s="48"/>
      <c r="F6" s="48"/>
      <c r="G6" s="48"/>
      <c r="H6" s="48"/>
      <c r="I6" s="48"/>
      <c r="J6" s="48"/>
      <c r="K6" s="48"/>
      <c r="L6" s="48"/>
      <c r="M6" s="48"/>
      <c r="N6" s="48"/>
      <c r="O6" s="48"/>
      <c r="P6" s="48"/>
      <c r="Q6" s="48"/>
      <c r="R6" s="48"/>
      <c r="S6" s="48"/>
      <c r="T6" s="48"/>
      <c r="U6" s="48"/>
    </row>
    <row r="7" spans="1:21" ht="13.5" customHeight="1" x14ac:dyDescent="0.15">
      <c r="A7" s="48"/>
      <c r="B7" s="48"/>
      <c r="C7" s="48"/>
      <c r="D7" s="48"/>
      <c r="E7" s="48"/>
      <c r="F7" s="48"/>
      <c r="G7" s="48"/>
      <c r="H7" s="48"/>
      <c r="I7" s="48"/>
      <c r="J7" s="48"/>
      <c r="K7" s="48"/>
      <c r="L7" s="48"/>
      <c r="M7" s="48"/>
      <c r="N7" s="48"/>
      <c r="O7" s="48"/>
      <c r="P7" s="48"/>
      <c r="Q7" s="48"/>
      <c r="R7" s="48"/>
      <c r="S7" s="48"/>
      <c r="T7" s="48"/>
      <c r="U7" s="48"/>
    </row>
    <row r="8" spans="1:21" ht="13.5" customHeight="1" x14ac:dyDescent="0.15">
      <c r="A8" s="48"/>
      <c r="B8" s="48"/>
      <c r="C8" s="48"/>
      <c r="D8" s="48"/>
      <c r="E8" s="48"/>
      <c r="F8" s="48"/>
      <c r="G8" s="48"/>
      <c r="H8" s="48"/>
      <c r="I8" s="48"/>
      <c r="J8" s="48"/>
      <c r="K8" s="48"/>
      <c r="L8" s="48"/>
      <c r="M8" s="48"/>
      <c r="N8" s="48"/>
      <c r="O8" s="48"/>
      <c r="P8" s="48"/>
      <c r="Q8" s="48"/>
      <c r="R8" s="48"/>
      <c r="S8" s="48"/>
      <c r="T8" s="48"/>
      <c r="U8" s="48"/>
    </row>
    <row r="9" spans="1:21" ht="13.5" customHeight="1" x14ac:dyDescent="0.15">
      <c r="A9" s="48"/>
      <c r="B9" s="48"/>
      <c r="C9" s="48"/>
      <c r="D9" s="48"/>
      <c r="E9" s="48"/>
      <c r="F9" s="48"/>
      <c r="G9" s="48"/>
      <c r="H9" s="48"/>
      <c r="I9" s="48"/>
      <c r="J9" s="48"/>
      <c r="K9" s="48"/>
      <c r="L9" s="48"/>
      <c r="M9" s="48"/>
      <c r="N9" s="48"/>
      <c r="O9" s="48"/>
      <c r="P9" s="48"/>
      <c r="Q9" s="48"/>
      <c r="R9" s="48"/>
      <c r="S9" s="48"/>
      <c r="T9" s="48"/>
      <c r="U9" s="48"/>
    </row>
    <row r="10" spans="1:21" ht="13.5" customHeight="1" x14ac:dyDescent="0.15">
      <c r="A10" s="48"/>
      <c r="B10" s="48"/>
      <c r="C10" s="48"/>
      <c r="D10" s="48"/>
      <c r="E10" s="48"/>
      <c r="F10" s="48"/>
      <c r="G10" s="48"/>
      <c r="H10" s="48"/>
      <c r="I10" s="48"/>
      <c r="J10" s="48"/>
      <c r="K10" s="48"/>
      <c r="L10" s="48"/>
      <c r="M10" s="48"/>
      <c r="N10" s="48"/>
      <c r="O10" s="48"/>
      <c r="P10" s="48"/>
      <c r="Q10" s="48"/>
      <c r="R10" s="48"/>
      <c r="S10" s="48"/>
      <c r="T10" s="48"/>
      <c r="U10" s="48"/>
    </row>
    <row r="11" spans="1:21" ht="13.5" customHeight="1" x14ac:dyDescent="0.15">
      <c r="A11" s="48"/>
      <c r="B11" s="48"/>
      <c r="C11" s="48"/>
      <c r="D11" s="48"/>
      <c r="E11" s="48"/>
      <c r="F11" s="48"/>
      <c r="G11" s="48"/>
      <c r="H11" s="48"/>
      <c r="I11" s="48"/>
      <c r="J11" s="48"/>
      <c r="K11" s="48"/>
      <c r="L11" s="48"/>
      <c r="M11" s="48"/>
      <c r="N11" s="48"/>
      <c r="O11" s="48"/>
      <c r="P11" s="48"/>
      <c r="Q11" s="48"/>
      <c r="R11" s="48"/>
      <c r="S11" s="48"/>
      <c r="T11" s="48"/>
      <c r="U11" s="48"/>
    </row>
    <row r="12" spans="1:21" ht="13.5" customHeight="1" x14ac:dyDescent="0.15">
      <c r="A12" s="48"/>
      <c r="B12" s="48"/>
      <c r="C12" s="48"/>
      <c r="D12" s="48"/>
      <c r="E12" s="48"/>
      <c r="F12" s="48"/>
      <c r="G12" s="48"/>
      <c r="H12" s="48"/>
      <c r="I12" s="48"/>
      <c r="J12" s="48"/>
      <c r="K12" s="48"/>
      <c r="L12" s="48"/>
      <c r="M12" s="48"/>
      <c r="N12" s="48"/>
      <c r="O12" s="48"/>
      <c r="P12" s="48"/>
      <c r="Q12" s="48"/>
      <c r="R12" s="48"/>
      <c r="S12" s="48"/>
      <c r="T12" s="48"/>
      <c r="U12" s="48"/>
    </row>
    <row r="13" spans="1:21" ht="13.5" customHeight="1" x14ac:dyDescent="0.15">
      <c r="A13" s="48"/>
      <c r="B13" s="48"/>
      <c r="C13" s="48"/>
      <c r="D13" s="48"/>
      <c r="E13" s="48"/>
      <c r="F13" s="48"/>
      <c r="G13" s="48"/>
      <c r="H13" s="48"/>
      <c r="I13" s="48"/>
      <c r="J13" s="48"/>
      <c r="K13" s="48"/>
      <c r="L13" s="48"/>
      <c r="M13" s="48"/>
      <c r="N13" s="48"/>
      <c r="O13" s="48"/>
      <c r="P13" s="48"/>
      <c r="Q13" s="48"/>
      <c r="R13" s="48"/>
      <c r="S13" s="48"/>
      <c r="T13" s="48"/>
      <c r="U13" s="48"/>
    </row>
    <row r="14" spans="1:21" ht="13.5" customHeight="1" x14ac:dyDescent="0.15">
      <c r="A14" s="48"/>
      <c r="B14" s="48"/>
      <c r="C14" s="48"/>
      <c r="D14" s="48"/>
      <c r="E14" s="48"/>
      <c r="F14" s="48"/>
      <c r="G14" s="48"/>
      <c r="H14" s="48"/>
      <c r="I14" s="48"/>
      <c r="J14" s="48"/>
      <c r="K14" s="48"/>
      <c r="L14" s="48"/>
      <c r="M14" s="48"/>
      <c r="N14" s="48"/>
      <c r="O14" s="48"/>
      <c r="P14" s="48"/>
      <c r="Q14" s="48"/>
      <c r="R14" s="48"/>
      <c r="S14" s="48"/>
      <c r="T14" s="48"/>
      <c r="U14" s="48"/>
    </row>
    <row r="15" spans="1:21" ht="13.5" customHeight="1" x14ac:dyDescent="0.15">
      <c r="A15" s="48"/>
      <c r="B15" s="48"/>
      <c r="C15" s="48"/>
      <c r="D15" s="48"/>
      <c r="E15" s="48"/>
      <c r="F15" s="48"/>
      <c r="G15" s="48"/>
      <c r="H15" s="48"/>
      <c r="I15" s="48"/>
      <c r="J15" s="48"/>
      <c r="K15" s="48"/>
      <c r="L15" s="48"/>
      <c r="M15" s="48"/>
      <c r="N15" s="48"/>
      <c r="O15" s="48"/>
      <c r="P15" s="48"/>
      <c r="Q15" s="48"/>
      <c r="R15" s="48"/>
      <c r="S15" s="48"/>
      <c r="T15" s="48"/>
      <c r="U15" s="48"/>
    </row>
    <row r="16" spans="1:21" ht="13.5" customHeight="1" x14ac:dyDescent="0.15">
      <c r="A16" s="48"/>
      <c r="B16" s="48"/>
      <c r="C16" s="48"/>
      <c r="D16" s="48"/>
      <c r="E16" s="48"/>
      <c r="F16" s="48"/>
      <c r="G16" s="48"/>
      <c r="H16" s="48"/>
      <c r="I16" s="48"/>
      <c r="J16" s="48"/>
      <c r="K16" s="48"/>
      <c r="L16" s="48"/>
      <c r="M16" s="48"/>
      <c r="N16" s="48"/>
      <c r="O16" s="48"/>
      <c r="P16" s="48"/>
      <c r="Q16" s="48"/>
      <c r="R16" s="48"/>
      <c r="S16" s="48"/>
      <c r="T16" s="48"/>
      <c r="U16" s="48"/>
    </row>
    <row r="17" spans="1:21" ht="13.5" customHeight="1" x14ac:dyDescent="0.15">
      <c r="A17" s="48"/>
      <c r="B17" s="48"/>
      <c r="C17" s="48"/>
      <c r="D17" s="48"/>
      <c r="E17" s="48"/>
      <c r="F17" s="48"/>
      <c r="G17" s="48"/>
      <c r="H17" s="48"/>
      <c r="I17" s="48"/>
      <c r="J17" s="48"/>
      <c r="K17" s="48"/>
      <c r="L17" s="48"/>
      <c r="M17" s="48"/>
      <c r="N17" s="48"/>
      <c r="O17" s="48"/>
      <c r="P17" s="48"/>
      <c r="Q17" s="48"/>
      <c r="R17" s="48"/>
      <c r="S17" s="48"/>
      <c r="T17" s="48"/>
      <c r="U17" s="48"/>
    </row>
    <row r="18" spans="1:21" ht="13.5" customHeight="1" x14ac:dyDescent="0.15">
      <c r="A18" s="48"/>
      <c r="B18" s="48"/>
      <c r="C18" s="48"/>
      <c r="D18" s="48"/>
      <c r="E18" s="48"/>
      <c r="F18" s="48"/>
      <c r="G18" s="48"/>
      <c r="H18" s="48"/>
      <c r="I18" s="48"/>
      <c r="J18" s="48"/>
      <c r="K18" s="48"/>
      <c r="L18" s="48"/>
      <c r="M18" s="48"/>
      <c r="N18" s="48"/>
      <c r="O18" s="48"/>
      <c r="P18" s="48"/>
      <c r="Q18" s="48"/>
      <c r="R18" s="48"/>
      <c r="S18" s="48"/>
      <c r="T18" s="48"/>
      <c r="U18" s="48"/>
    </row>
    <row r="19" spans="1:21" ht="13.5" customHeight="1" x14ac:dyDescent="0.15">
      <c r="A19" s="48"/>
      <c r="B19" s="48"/>
      <c r="C19" s="48"/>
      <c r="D19" s="48"/>
      <c r="E19" s="48"/>
      <c r="F19" s="48"/>
      <c r="G19" s="48"/>
      <c r="H19" s="48"/>
      <c r="I19" s="48"/>
      <c r="J19" s="48"/>
      <c r="K19" s="48"/>
      <c r="L19" s="48"/>
      <c r="M19" s="48"/>
      <c r="N19" s="48"/>
      <c r="O19" s="48"/>
      <c r="P19" s="48"/>
      <c r="Q19" s="48"/>
      <c r="R19" s="48"/>
      <c r="S19" s="48"/>
      <c r="T19" s="48"/>
      <c r="U19" s="48"/>
    </row>
    <row r="20" spans="1:21" ht="13.5" customHeight="1" x14ac:dyDescent="0.15">
      <c r="A20" s="48"/>
      <c r="B20" s="48"/>
      <c r="C20" s="48"/>
      <c r="D20" s="48"/>
      <c r="E20" s="48"/>
      <c r="F20" s="48"/>
      <c r="G20" s="48"/>
      <c r="H20" s="48"/>
      <c r="I20" s="48"/>
      <c r="J20" s="48"/>
      <c r="K20" s="48"/>
      <c r="L20" s="48"/>
      <c r="M20" s="48"/>
      <c r="N20" s="48"/>
      <c r="O20" s="48"/>
      <c r="P20" s="48"/>
      <c r="Q20" s="48"/>
      <c r="R20" s="48"/>
      <c r="S20" s="48"/>
      <c r="T20" s="48"/>
      <c r="U20" s="48"/>
    </row>
    <row r="21" spans="1:21" ht="13.5" customHeight="1" x14ac:dyDescent="0.15">
      <c r="A21" s="48"/>
      <c r="B21" s="48"/>
      <c r="C21" s="48"/>
      <c r="D21" s="48"/>
      <c r="E21" s="48"/>
      <c r="F21" s="48"/>
      <c r="G21" s="48"/>
      <c r="H21" s="48"/>
      <c r="I21" s="48"/>
      <c r="J21" s="48"/>
      <c r="K21" s="48"/>
      <c r="L21" s="48"/>
      <c r="M21" s="48"/>
      <c r="N21" s="48"/>
      <c r="O21" s="48"/>
      <c r="P21" s="48"/>
      <c r="Q21" s="48"/>
      <c r="R21" s="48"/>
      <c r="S21" s="48"/>
      <c r="T21" s="48"/>
      <c r="U21" s="48"/>
    </row>
    <row r="22" spans="1:21" ht="13.5" customHeight="1" x14ac:dyDescent="0.15">
      <c r="A22" s="48"/>
      <c r="B22" s="48"/>
      <c r="C22" s="48"/>
      <c r="D22" s="48"/>
      <c r="E22" s="48"/>
      <c r="F22" s="48"/>
      <c r="G22" s="48"/>
      <c r="H22" s="48"/>
      <c r="I22" s="48"/>
      <c r="J22" s="48"/>
      <c r="K22" s="48"/>
      <c r="L22" s="48"/>
      <c r="M22" s="48"/>
      <c r="N22" s="48"/>
      <c r="O22" s="48"/>
      <c r="P22" s="48"/>
      <c r="Q22" s="48"/>
      <c r="R22" s="48"/>
      <c r="S22" s="48"/>
      <c r="T22" s="48"/>
      <c r="U22" s="48"/>
    </row>
    <row r="23" spans="1:21" ht="13.5" customHeight="1" x14ac:dyDescent="0.15">
      <c r="A23" s="48"/>
      <c r="B23" s="48"/>
      <c r="C23" s="48"/>
      <c r="D23" s="48"/>
      <c r="E23" s="48"/>
      <c r="F23" s="48"/>
      <c r="G23" s="48"/>
      <c r="H23" s="48"/>
      <c r="I23" s="48"/>
      <c r="J23" s="48"/>
      <c r="K23" s="48"/>
      <c r="L23" s="48"/>
      <c r="M23" s="48"/>
      <c r="N23" s="48"/>
      <c r="O23" s="48"/>
      <c r="P23" s="48"/>
      <c r="Q23" s="48"/>
      <c r="R23" s="48"/>
      <c r="S23" s="48"/>
      <c r="T23" s="48"/>
      <c r="U23" s="48"/>
    </row>
    <row r="24" spans="1:21" ht="13.5" customHeight="1" x14ac:dyDescent="0.15">
      <c r="A24" s="48"/>
      <c r="B24" s="48"/>
      <c r="C24" s="48"/>
      <c r="D24" s="48"/>
      <c r="E24" s="48"/>
      <c r="F24" s="48"/>
      <c r="G24" s="48"/>
      <c r="H24" s="48"/>
      <c r="I24" s="48"/>
      <c r="J24" s="48"/>
      <c r="K24" s="48"/>
      <c r="L24" s="48"/>
      <c r="M24" s="48"/>
      <c r="N24" s="48"/>
      <c r="O24" s="48"/>
      <c r="P24" s="48"/>
      <c r="Q24" s="48"/>
      <c r="R24" s="48"/>
      <c r="S24" s="48"/>
      <c r="T24" s="48"/>
      <c r="U24" s="48"/>
    </row>
    <row r="25" spans="1:21" ht="13.5" customHeight="1" x14ac:dyDescent="0.15">
      <c r="A25" s="48"/>
      <c r="B25" s="48"/>
      <c r="C25" s="48"/>
      <c r="D25" s="48"/>
      <c r="E25" s="48"/>
      <c r="F25" s="48"/>
      <c r="G25" s="48"/>
      <c r="H25" s="48"/>
      <c r="I25" s="48"/>
      <c r="J25" s="48"/>
      <c r="K25" s="48"/>
      <c r="L25" s="48"/>
      <c r="M25" s="48"/>
      <c r="N25" s="48"/>
      <c r="O25" s="48"/>
      <c r="P25" s="48"/>
      <c r="Q25" s="48"/>
      <c r="R25" s="48"/>
      <c r="S25" s="48"/>
      <c r="T25" s="48"/>
      <c r="U25" s="48"/>
    </row>
    <row r="26" spans="1:21" ht="13.5" customHeight="1" x14ac:dyDescent="0.15">
      <c r="A26" s="48"/>
      <c r="B26" s="48"/>
      <c r="C26" s="48"/>
      <c r="D26" s="48"/>
      <c r="E26" s="48"/>
      <c r="F26" s="48"/>
      <c r="G26" s="48"/>
      <c r="H26" s="48"/>
      <c r="I26" s="48"/>
      <c r="J26" s="48"/>
      <c r="K26" s="48"/>
      <c r="L26" s="48"/>
      <c r="M26" s="48"/>
      <c r="N26" s="48"/>
      <c r="O26" s="48"/>
      <c r="P26" s="48"/>
      <c r="Q26" s="48"/>
      <c r="R26" s="48"/>
      <c r="S26" s="48"/>
      <c r="T26" s="48"/>
      <c r="U26" s="48"/>
    </row>
    <row r="27" spans="1:21" ht="13.5" customHeight="1" x14ac:dyDescent="0.15">
      <c r="A27" s="48"/>
      <c r="B27" s="48"/>
      <c r="C27" s="48"/>
      <c r="D27" s="48"/>
      <c r="E27" s="48"/>
      <c r="F27" s="48"/>
      <c r="G27" s="48"/>
      <c r="H27" s="48"/>
      <c r="I27" s="48"/>
      <c r="J27" s="48"/>
      <c r="K27" s="48"/>
      <c r="L27" s="48"/>
      <c r="M27" s="48"/>
      <c r="N27" s="48"/>
      <c r="O27" s="48"/>
      <c r="P27" s="48"/>
      <c r="Q27" s="48"/>
      <c r="R27" s="48"/>
      <c r="S27" s="48"/>
      <c r="T27" s="48"/>
      <c r="U27" s="48"/>
    </row>
    <row r="28" spans="1:21" ht="13.5" customHeight="1" x14ac:dyDescent="0.15">
      <c r="A28" s="48"/>
      <c r="B28" s="48"/>
      <c r="C28" s="48"/>
      <c r="D28" s="48"/>
      <c r="E28" s="48"/>
      <c r="F28" s="48"/>
      <c r="G28" s="48"/>
      <c r="H28" s="48"/>
      <c r="I28" s="48"/>
      <c r="J28" s="48"/>
      <c r="K28" s="48"/>
      <c r="L28" s="48"/>
      <c r="M28" s="48"/>
      <c r="N28" s="48"/>
      <c r="O28" s="48"/>
      <c r="P28" s="48"/>
      <c r="Q28" s="48"/>
      <c r="R28" s="48"/>
      <c r="S28" s="48"/>
      <c r="T28" s="48"/>
      <c r="U28" s="48"/>
    </row>
    <row r="29" spans="1:21" ht="13.5" customHeight="1" x14ac:dyDescent="0.15">
      <c r="A29" s="48"/>
      <c r="B29" s="48"/>
      <c r="C29" s="48"/>
      <c r="D29" s="48"/>
      <c r="E29" s="48"/>
      <c r="F29" s="48"/>
      <c r="G29" s="48"/>
      <c r="H29" s="48"/>
      <c r="I29" s="48"/>
      <c r="J29" s="48"/>
      <c r="K29" s="48"/>
      <c r="L29" s="48"/>
      <c r="M29" s="48"/>
      <c r="N29" s="48"/>
      <c r="O29" s="48"/>
      <c r="P29" s="48"/>
      <c r="Q29" s="48"/>
      <c r="R29" s="48"/>
      <c r="S29" s="48"/>
      <c r="T29" s="48"/>
      <c r="U29" s="48"/>
    </row>
    <row r="30" spans="1:21" ht="13.5" customHeight="1" x14ac:dyDescent="0.15">
      <c r="A30" s="48"/>
      <c r="B30" s="48"/>
      <c r="C30" s="48"/>
      <c r="D30" s="48"/>
      <c r="E30" s="48"/>
      <c r="F30" s="48"/>
      <c r="G30" s="48"/>
      <c r="H30" s="48"/>
      <c r="I30" s="48"/>
      <c r="J30" s="48"/>
      <c r="K30" s="48"/>
      <c r="L30" s="48"/>
      <c r="M30" s="48"/>
      <c r="N30" s="48"/>
      <c r="O30" s="48"/>
      <c r="P30" s="48"/>
      <c r="Q30" s="48"/>
      <c r="R30" s="48"/>
      <c r="S30" s="48"/>
      <c r="T30" s="48"/>
      <c r="U30" s="48"/>
    </row>
    <row r="31" spans="1:21" ht="13.5" customHeight="1" x14ac:dyDescent="0.15">
      <c r="A31" s="48"/>
      <c r="B31" s="48"/>
      <c r="C31" s="48"/>
      <c r="D31" s="48"/>
      <c r="E31" s="48"/>
      <c r="F31" s="48"/>
      <c r="G31" s="48"/>
      <c r="H31" s="48"/>
      <c r="I31" s="48"/>
      <c r="J31" s="48"/>
      <c r="K31" s="48"/>
      <c r="L31" s="48"/>
      <c r="M31" s="48"/>
      <c r="N31" s="48"/>
      <c r="O31" s="48"/>
      <c r="P31" s="48"/>
      <c r="Q31" s="48"/>
      <c r="R31" s="48"/>
      <c r="S31" s="48"/>
      <c r="T31" s="48"/>
      <c r="U31" s="48"/>
    </row>
    <row r="32" spans="1:21" ht="13.5" customHeight="1" x14ac:dyDescent="0.15">
      <c r="A32" s="48"/>
      <c r="B32" s="48"/>
      <c r="C32" s="48"/>
      <c r="D32" s="48"/>
      <c r="E32" s="48"/>
      <c r="F32" s="48"/>
      <c r="G32" s="48"/>
      <c r="H32" s="48"/>
      <c r="I32" s="48"/>
      <c r="J32" s="48"/>
      <c r="K32" s="48"/>
      <c r="L32" s="48"/>
      <c r="M32" s="48"/>
      <c r="N32" s="48"/>
      <c r="O32" s="48"/>
      <c r="P32" s="48"/>
      <c r="Q32" s="48"/>
      <c r="R32" s="48"/>
      <c r="S32" s="48"/>
      <c r="T32" s="48"/>
      <c r="U32" s="48"/>
    </row>
    <row r="33" spans="1:21" ht="13.5" customHeight="1" x14ac:dyDescent="0.15">
      <c r="A33" s="48"/>
      <c r="B33" s="48"/>
      <c r="C33" s="48"/>
      <c r="D33" s="48"/>
      <c r="E33" s="48"/>
      <c r="F33" s="48"/>
      <c r="G33" s="48"/>
      <c r="H33" s="48"/>
      <c r="I33" s="48"/>
      <c r="J33" s="48"/>
      <c r="K33" s="48"/>
      <c r="L33" s="48"/>
      <c r="M33" s="48"/>
      <c r="N33" s="48"/>
      <c r="O33" s="48"/>
      <c r="P33" s="48"/>
      <c r="Q33" s="48"/>
      <c r="R33" s="48"/>
      <c r="S33" s="48"/>
      <c r="T33" s="48"/>
      <c r="U33" s="48"/>
    </row>
    <row r="34" spans="1:21" ht="13.5" customHeight="1" x14ac:dyDescent="0.15">
      <c r="A34" s="48"/>
      <c r="B34" s="48"/>
      <c r="C34" s="48"/>
      <c r="D34" s="48"/>
      <c r="E34" s="48"/>
      <c r="F34" s="48"/>
      <c r="G34" s="48"/>
      <c r="H34" s="48"/>
      <c r="I34" s="48"/>
      <c r="J34" s="48"/>
      <c r="K34" s="48"/>
      <c r="L34" s="48"/>
      <c r="M34" s="48"/>
      <c r="N34" s="48"/>
      <c r="O34" s="48"/>
      <c r="P34" s="48"/>
      <c r="Q34" s="48"/>
      <c r="R34" s="48"/>
      <c r="S34" s="48"/>
      <c r="T34" s="48"/>
      <c r="U34" s="48"/>
    </row>
    <row r="35" spans="1:21" ht="13.5" customHeight="1" x14ac:dyDescent="0.15">
      <c r="A35" s="48"/>
      <c r="B35" s="48"/>
      <c r="C35" s="48"/>
      <c r="D35" s="48"/>
      <c r="E35" s="48"/>
      <c r="F35" s="48"/>
      <c r="G35" s="48"/>
      <c r="H35" s="48"/>
      <c r="I35" s="48"/>
      <c r="J35" s="48"/>
      <c r="K35" s="48"/>
      <c r="L35" s="48"/>
      <c r="M35" s="48"/>
      <c r="N35" s="48"/>
      <c r="O35" s="48"/>
      <c r="P35" s="48"/>
      <c r="Q35" s="48"/>
      <c r="R35" s="48"/>
      <c r="S35" s="48"/>
      <c r="T35" s="48"/>
      <c r="U35" s="48"/>
    </row>
    <row r="36" spans="1:21" ht="13.5" customHeight="1" x14ac:dyDescent="0.15">
      <c r="A36" s="48"/>
      <c r="B36" s="48"/>
      <c r="C36" s="48"/>
      <c r="D36" s="48"/>
      <c r="E36" s="48"/>
      <c r="F36" s="48"/>
      <c r="G36" s="48"/>
      <c r="H36" s="48"/>
      <c r="I36" s="48"/>
      <c r="J36" s="48"/>
      <c r="K36" s="48"/>
      <c r="L36" s="48"/>
      <c r="M36" s="48"/>
      <c r="N36" s="48"/>
      <c r="O36" s="48"/>
      <c r="P36" s="48"/>
      <c r="Q36" s="48"/>
      <c r="R36" s="48"/>
      <c r="S36" s="48"/>
      <c r="T36" s="48"/>
      <c r="U36" s="48"/>
    </row>
    <row r="37" spans="1:21" ht="13.5" customHeight="1" x14ac:dyDescent="0.15">
      <c r="A37" s="48"/>
      <c r="B37" s="48"/>
      <c r="C37" s="48"/>
      <c r="D37" s="48"/>
      <c r="E37" s="48"/>
      <c r="F37" s="48"/>
      <c r="G37" s="48"/>
      <c r="H37" s="48"/>
      <c r="I37" s="48"/>
      <c r="J37" s="48"/>
      <c r="K37" s="48"/>
      <c r="L37" s="48"/>
      <c r="M37" s="48"/>
      <c r="N37" s="48"/>
      <c r="O37" s="48"/>
      <c r="P37" s="48"/>
      <c r="Q37" s="48"/>
      <c r="R37" s="48"/>
      <c r="S37" s="48"/>
      <c r="T37" s="48"/>
      <c r="U37" s="48"/>
    </row>
    <row r="38" spans="1:21" ht="13.5" customHeight="1" x14ac:dyDescent="0.15">
      <c r="A38" s="48"/>
      <c r="B38" s="48"/>
      <c r="C38" s="48"/>
      <c r="D38" s="48"/>
      <c r="E38" s="48"/>
      <c r="F38" s="48"/>
      <c r="G38" s="48"/>
      <c r="H38" s="48"/>
      <c r="I38" s="48"/>
      <c r="J38" s="48"/>
      <c r="K38" s="48"/>
      <c r="L38" s="48"/>
      <c r="M38" s="48"/>
      <c r="N38" s="48"/>
      <c r="O38" s="48"/>
      <c r="P38" s="48"/>
      <c r="Q38" s="48"/>
      <c r="R38" s="48"/>
      <c r="S38" s="48"/>
      <c r="T38" s="48"/>
      <c r="U38" s="48"/>
    </row>
    <row r="39" spans="1:21" ht="13.5" customHeight="1" x14ac:dyDescent="0.15">
      <c r="A39" s="48"/>
      <c r="B39" s="48"/>
      <c r="C39" s="48"/>
      <c r="D39" s="48"/>
      <c r="E39" s="48"/>
      <c r="F39" s="48"/>
      <c r="G39" s="48"/>
      <c r="H39" s="48"/>
      <c r="I39" s="48"/>
      <c r="J39" s="48"/>
      <c r="K39" s="48"/>
      <c r="L39" s="48"/>
      <c r="M39" s="48"/>
      <c r="N39" s="48"/>
      <c r="O39" s="48"/>
      <c r="P39" s="48"/>
      <c r="Q39" s="48"/>
      <c r="R39" s="48"/>
      <c r="S39" s="48"/>
      <c r="T39" s="48"/>
      <c r="U39" s="48"/>
    </row>
    <row r="40" spans="1:21" ht="13.5" customHeight="1" x14ac:dyDescent="0.15">
      <c r="A40" s="48"/>
      <c r="B40" s="48"/>
      <c r="C40" s="48"/>
      <c r="D40" s="48"/>
      <c r="E40" s="48"/>
      <c r="F40" s="48"/>
      <c r="G40" s="48"/>
      <c r="H40" s="48"/>
      <c r="I40" s="48"/>
      <c r="J40" s="48"/>
      <c r="K40" s="48"/>
      <c r="L40" s="48"/>
      <c r="M40" s="48"/>
      <c r="N40" s="48"/>
      <c r="O40" s="48"/>
      <c r="P40" s="48"/>
      <c r="Q40" s="48"/>
      <c r="R40" s="48"/>
      <c r="S40" s="48"/>
      <c r="T40" s="48"/>
      <c r="U40" s="48"/>
    </row>
    <row r="41" spans="1:21" ht="13.5" customHeight="1" x14ac:dyDescent="0.15">
      <c r="A41" s="48"/>
      <c r="B41" s="48"/>
      <c r="C41" s="48"/>
      <c r="D41" s="48"/>
      <c r="E41" s="48"/>
      <c r="F41" s="48"/>
      <c r="G41" s="48"/>
      <c r="H41" s="48"/>
      <c r="I41" s="48"/>
      <c r="J41" s="48"/>
      <c r="K41" s="48"/>
      <c r="L41" s="48"/>
      <c r="M41" s="48"/>
      <c r="N41" s="48"/>
      <c r="O41" s="48"/>
      <c r="P41" s="48"/>
      <c r="Q41" s="48"/>
      <c r="R41" s="48"/>
      <c r="S41" s="48"/>
      <c r="T41" s="48"/>
      <c r="U41" s="48"/>
    </row>
    <row r="42" spans="1:21" ht="13.5" customHeight="1" x14ac:dyDescent="0.15">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x14ac:dyDescent="0.2">
      <c r="A43" s="48"/>
      <c r="B43" s="48"/>
      <c r="C43" s="48"/>
      <c r="D43" s="48"/>
      <c r="E43" s="48"/>
      <c r="F43" s="48"/>
      <c r="G43" s="48"/>
      <c r="H43" s="48"/>
      <c r="I43" s="48"/>
      <c r="J43" s="48"/>
      <c r="K43" s="48"/>
      <c r="L43" s="48"/>
      <c r="M43" s="48"/>
      <c r="N43" s="48"/>
      <c r="O43" s="50" t="s">
        <v>9</v>
      </c>
      <c r="P43" s="48"/>
      <c r="Q43" s="48"/>
      <c r="R43" s="48"/>
      <c r="S43" s="48"/>
      <c r="T43" s="48"/>
      <c r="U43" s="48"/>
    </row>
    <row r="44" spans="1:21" ht="30.75" customHeight="1" thickBot="1" x14ac:dyDescent="0.2">
      <c r="A44" s="48"/>
      <c r="B44" s="51" t="s">
        <v>10</v>
      </c>
      <c r="C44" s="52"/>
      <c r="D44" s="52"/>
      <c r="E44" s="53"/>
      <c r="F44" s="53"/>
      <c r="G44" s="53"/>
      <c r="H44" s="53"/>
      <c r="I44" s="53"/>
      <c r="J44" s="54" t="s">
        <v>2</v>
      </c>
      <c r="K44" s="55" t="s">
        <v>563</v>
      </c>
      <c r="L44" s="56" t="s">
        <v>564</v>
      </c>
      <c r="M44" s="56" t="s">
        <v>565</v>
      </c>
      <c r="N44" s="56" t="s">
        <v>566</v>
      </c>
      <c r="O44" s="57" t="s">
        <v>567</v>
      </c>
      <c r="P44" s="48"/>
      <c r="Q44" s="48"/>
      <c r="R44" s="48"/>
      <c r="S44" s="48"/>
      <c r="T44" s="48"/>
      <c r="U44" s="48"/>
    </row>
    <row r="45" spans="1:21" ht="30.75" customHeight="1" x14ac:dyDescent="0.15">
      <c r="A45" s="48"/>
      <c r="B45" s="1214" t="s">
        <v>11</v>
      </c>
      <c r="C45" s="1215"/>
      <c r="D45" s="58"/>
      <c r="E45" s="1220" t="s">
        <v>12</v>
      </c>
      <c r="F45" s="1220"/>
      <c r="G45" s="1220"/>
      <c r="H45" s="1220"/>
      <c r="I45" s="1220"/>
      <c r="J45" s="1221"/>
      <c r="K45" s="59">
        <v>3583</v>
      </c>
      <c r="L45" s="60">
        <v>3525</v>
      </c>
      <c r="M45" s="60">
        <v>3675</v>
      </c>
      <c r="N45" s="60">
        <v>3263</v>
      </c>
      <c r="O45" s="61">
        <v>3350</v>
      </c>
      <c r="P45" s="48"/>
      <c r="Q45" s="48"/>
      <c r="R45" s="48"/>
      <c r="S45" s="48"/>
      <c r="T45" s="48"/>
      <c r="U45" s="48"/>
    </row>
    <row r="46" spans="1:21" ht="30.75" customHeight="1" x14ac:dyDescent="0.15">
      <c r="A46" s="48"/>
      <c r="B46" s="1216"/>
      <c r="C46" s="1217"/>
      <c r="D46" s="62"/>
      <c r="E46" s="1222" t="s">
        <v>13</v>
      </c>
      <c r="F46" s="1222"/>
      <c r="G46" s="1222"/>
      <c r="H46" s="1222"/>
      <c r="I46" s="1222"/>
      <c r="J46" s="1223"/>
      <c r="K46" s="63" t="s">
        <v>521</v>
      </c>
      <c r="L46" s="64" t="s">
        <v>521</v>
      </c>
      <c r="M46" s="64" t="s">
        <v>521</v>
      </c>
      <c r="N46" s="64" t="s">
        <v>521</v>
      </c>
      <c r="O46" s="65" t="s">
        <v>521</v>
      </c>
      <c r="P46" s="48"/>
      <c r="Q46" s="48"/>
      <c r="R46" s="48"/>
      <c r="S46" s="48"/>
      <c r="T46" s="48"/>
      <c r="U46" s="48"/>
    </row>
    <row r="47" spans="1:21" ht="30.75" customHeight="1" x14ac:dyDescent="0.15">
      <c r="A47" s="48"/>
      <c r="B47" s="1216"/>
      <c r="C47" s="1217"/>
      <c r="D47" s="62"/>
      <c r="E47" s="1222" t="s">
        <v>14</v>
      </c>
      <c r="F47" s="1222"/>
      <c r="G47" s="1222"/>
      <c r="H47" s="1222"/>
      <c r="I47" s="1222"/>
      <c r="J47" s="1223"/>
      <c r="K47" s="63">
        <v>448</v>
      </c>
      <c r="L47" s="64">
        <v>510</v>
      </c>
      <c r="M47" s="64">
        <v>538</v>
      </c>
      <c r="N47" s="64">
        <v>582</v>
      </c>
      <c r="O47" s="65">
        <v>612</v>
      </c>
      <c r="P47" s="48"/>
      <c r="Q47" s="48"/>
      <c r="R47" s="48"/>
      <c r="S47" s="48"/>
      <c r="T47" s="48"/>
      <c r="U47" s="48"/>
    </row>
    <row r="48" spans="1:21" ht="30.75" customHeight="1" x14ac:dyDescent="0.15">
      <c r="A48" s="48"/>
      <c r="B48" s="1216"/>
      <c r="C48" s="1217"/>
      <c r="D48" s="62"/>
      <c r="E48" s="1222" t="s">
        <v>15</v>
      </c>
      <c r="F48" s="1222"/>
      <c r="G48" s="1222"/>
      <c r="H48" s="1222"/>
      <c r="I48" s="1222"/>
      <c r="J48" s="1223"/>
      <c r="K48" s="63">
        <v>155</v>
      </c>
      <c r="L48" s="64">
        <v>155</v>
      </c>
      <c r="M48" s="64">
        <v>158</v>
      </c>
      <c r="N48" s="64">
        <v>116</v>
      </c>
      <c r="O48" s="65">
        <v>93</v>
      </c>
      <c r="P48" s="48"/>
      <c r="Q48" s="48"/>
      <c r="R48" s="48"/>
      <c r="S48" s="48"/>
      <c r="T48" s="48"/>
      <c r="U48" s="48"/>
    </row>
    <row r="49" spans="1:21" ht="30.75" customHeight="1" x14ac:dyDescent="0.15">
      <c r="A49" s="48"/>
      <c r="B49" s="1216"/>
      <c r="C49" s="1217"/>
      <c r="D49" s="62"/>
      <c r="E49" s="1222" t="s">
        <v>16</v>
      </c>
      <c r="F49" s="1222"/>
      <c r="G49" s="1222"/>
      <c r="H49" s="1222"/>
      <c r="I49" s="1222"/>
      <c r="J49" s="1223"/>
      <c r="K49" s="63">
        <v>192</v>
      </c>
      <c r="L49" s="64">
        <v>161</v>
      </c>
      <c r="M49" s="64">
        <v>174</v>
      </c>
      <c r="N49" s="64">
        <v>180</v>
      </c>
      <c r="O49" s="65">
        <v>200</v>
      </c>
      <c r="P49" s="48"/>
      <c r="Q49" s="48"/>
      <c r="R49" s="48"/>
      <c r="S49" s="48"/>
      <c r="T49" s="48"/>
      <c r="U49" s="48"/>
    </row>
    <row r="50" spans="1:21" ht="30.75" customHeight="1" x14ac:dyDescent="0.15">
      <c r="A50" s="48"/>
      <c r="B50" s="1216"/>
      <c r="C50" s="1217"/>
      <c r="D50" s="62"/>
      <c r="E50" s="1222" t="s">
        <v>17</v>
      </c>
      <c r="F50" s="1222"/>
      <c r="G50" s="1222"/>
      <c r="H50" s="1222"/>
      <c r="I50" s="1222"/>
      <c r="J50" s="1223"/>
      <c r="K50" s="63">
        <v>1479</v>
      </c>
      <c r="L50" s="64">
        <v>1595</v>
      </c>
      <c r="M50" s="64">
        <v>1869</v>
      </c>
      <c r="N50" s="64">
        <v>2346</v>
      </c>
      <c r="O50" s="65">
        <v>3381</v>
      </c>
      <c r="P50" s="48"/>
      <c r="Q50" s="48"/>
      <c r="R50" s="48"/>
      <c r="S50" s="48"/>
      <c r="T50" s="48"/>
      <c r="U50" s="48"/>
    </row>
    <row r="51" spans="1:21" ht="30.75" customHeight="1" x14ac:dyDescent="0.15">
      <c r="A51" s="48"/>
      <c r="B51" s="1218"/>
      <c r="C51" s="1219"/>
      <c r="D51" s="66"/>
      <c r="E51" s="1222" t="s">
        <v>18</v>
      </c>
      <c r="F51" s="1222"/>
      <c r="G51" s="1222"/>
      <c r="H51" s="1222"/>
      <c r="I51" s="1222"/>
      <c r="J51" s="1223"/>
      <c r="K51" s="63" t="s">
        <v>521</v>
      </c>
      <c r="L51" s="64" t="s">
        <v>521</v>
      </c>
      <c r="M51" s="64" t="s">
        <v>521</v>
      </c>
      <c r="N51" s="64" t="s">
        <v>521</v>
      </c>
      <c r="O51" s="65" t="s">
        <v>521</v>
      </c>
      <c r="P51" s="48"/>
      <c r="Q51" s="48"/>
      <c r="R51" s="48"/>
      <c r="S51" s="48"/>
      <c r="T51" s="48"/>
      <c r="U51" s="48"/>
    </row>
    <row r="52" spans="1:21" ht="30.75" customHeight="1" x14ac:dyDescent="0.15">
      <c r="A52" s="48"/>
      <c r="B52" s="1224" t="s">
        <v>19</v>
      </c>
      <c r="C52" s="1225"/>
      <c r="D52" s="66"/>
      <c r="E52" s="1222" t="s">
        <v>20</v>
      </c>
      <c r="F52" s="1222"/>
      <c r="G52" s="1222"/>
      <c r="H52" s="1222"/>
      <c r="I52" s="1222"/>
      <c r="J52" s="1223"/>
      <c r="K52" s="63">
        <v>12625</v>
      </c>
      <c r="L52" s="64">
        <v>12288</v>
      </c>
      <c r="M52" s="64">
        <v>12035</v>
      </c>
      <c r="N52" s="64">
        <v>11767</v>
      </c>
      <c r="O52" s="65">
        <v>11627</v>
      </c>
      <c r="P52" s="48"/>
      <c r="Q52" s="48"/>
      <c r="R52" s="48"/>
      <c r="S52" s="48"/>
      <c r="T52" s="48"/>
      <c r="U52" s="48"/>
    </row>
    <row r="53" spans="1:21" ht="30.75" customHeight="1" thickBot="1" x14ac:dyDescent="0.2">
      <c r="A53" s="48"/>
      <c r="B53" s="1226" t="s">
        <v>21</v>
      </c>
      <c r="C53" s="1227"/>
      <c r="D53" s="67"/>
      <c r="E53" s="1228" t="s">
        <v>22</v>
      </c>
      <c r="F53" s="1228"/>
      <c r="G53" s="1228"/>
      <c r="H53" s="1228"/>
      <c r="I53" s="1228"/>
      <c r="J53" s="1229"/>
      <c r="K53" s="68">
        <v>-6768</v>
      </c>
      <c r="L53" s="69">
        <v>-6342</v>
      </c>
      <c r="M53" s="69">
        <v>-5621</v>
      </c>
      <c r="N53" s="69">
        <v>-5280</v>
      </c>
      <c r="O53" s="70">
        <v>-3991</v>
      </c>
      <c r="P53" s="48"/>
      <c r="Q53" s="48"/>
      <c r="R53" s="48"/>
      <c r="S53" s="48"/>
      <c r="T53" s="48"/>
      <c r="U53" s="48"/>
    </row>
    <row r="54" spans="1:21" ht="24" customHeight="1" x14ac:dyDescent="0.15">
      <c r="A54" s="48"/>
      <c r="B54" s="71" t="s">
        <v>23</v>
      </c>
      <c r="C54" s="48"/>
      <c r="D54" s="48"/>
      <c r="E54" s="48"/>
      <c r="F54" s="48"/>
      <c r="G54" s="48"/>
      <c r="H54" s="48"/>
      <c r="I54" s="48"/>
      <c r="J54" s="48"/>
      <c r="K54" s="48"/>
      <c r="L54" s="48"/>
      <c r="M54" s="48"/>
      <c r="N54" s="48"/>
      <c r="O54" s="48"/>
      <c r="P54" s="48"/>
      <c r="Q54" s="48"/>
      <c r="R54" s="48"/>
      <c r="S54" s="48"/>
      <c r="T54" s="48"/>
      <c r="U54" s="48"/>
    </row>
    <row r="55" spans="1:21" ht="24" customHeight="1" thickBot="1" x14ac:dyDescent="0.2">
      <c r="A55" s="48"/>
      <c r="B55" s="72" t="s">
        <v>24</v>
      </c>
      <c r="C55" s="73"/>
      <c r="D55" s="73"/>
      <c r="E55" s="73"/>
      <c r="F55" s="73"/>
      <c r="G55" s="73"/>
      <c r="H55" s="73"/>
      <c r="I55" s="73"/>
      <c r="J55" s="73"/>
      <c r="K55" s="74"/>
      <c r="L55" s="74"/>
      <c r="M55" s="74"/>
      <c r="N55" s="74"/>
      <c r="O55" s="75" t="s">
        <v>578</v>
      </c>
      <c r="P55" s="48"/>
      <c r="Q55" s="48"/>
      <c r="R55" s="48"/>
      <c r="S55" s="48"/>
      <c r="T55" s="48"/>
      <c r="U55" s="48"/>
    </row>
    <row r="56" spans="1:21" ht="31.5" customHeight="1" thickBot="1" x14ac:dyDescent="0.2">
      <c r="A56" s="48"/>
      <c r="B56" s="76"/>
      <c r="C56" s="77"/>
      <c r="D56" s="77"/>
      <c r="E56" s="78"/>
      <c r="F56" s="78"/>
      <c r="G56" s="78"/>
      <c r="H56" s="78"/>
      <c r="I56" s="78"/>
      <c r="J56" s="79" t="s">
        <v>2</v>
      </c>
      <c r="K56" s="80" t="s">
        <v>579</v>
      </c>
      <c r="L56" s="81" t="s">
        <v>580</v>
      </c>
      <c r="M56" s="81" t="s">
        <v>581</v>
      </c>
      <c r="N56" s="81" t="s">
        <v>582</v>
      </c>
      <c r="O56" s="82" t="s">
        <v>583</v>
      </c>
      <c r="P56" s="48"/>
      <c r="Q56" s="48"/>
      <c r="R56" s="48"/>
      <c r="S56" s="48"/>
      <c r="T56" s="48"/>
      <c r="U56" s="48"/>
    </row>
    <row r="57" spans="1:21" ht="31.5" customHeight="1" x14ac:dyDescent="0.15">
      <c r="B57" s="1230" t="s">
        <v>25</v>
      </c>
      <c r="C57" s="1231"/>
      <c r="D57" s="1234" t="s">
        <v>26</v>
      </c>
      <c r="E57" s="1235"/>
      <c r="F57" s="1235"/>
      <c r="G57" s="1235"/>
      <c r="H57" s="1235"/>
      <c r="I57" s="1235"/>
      <c r="J57" s="1236"/>
      <c r="K57" s="83">
        <v>5222</v>
      </c>
      <c r="L57" s="84">
        <v>6324</v>
      </c>
      <c r="M57" s="84">
        <v>7604</v>
      </c>
      <c r="N57" s="84">
        <v>8368</v>
      </c>
      <c r="O57" s="85">
        <v>8214</v>
      </c>
    </row>
    <row r="58" spans="1:21" ht="31.5" customHeight="1" thickBot="1" x14ac:dyDescent="0.2">
      <c r="B58" s="1232"/>
      <c r="C58" s="1233"/>
      <c r="D58" s="1237" t="s">
        <v>27</v>
      </c>
      <c r="E58" s="1238"/>
      <c r="F58" s="1238"/>
      <c r="G58" s="1238"/>
      <c r="H58" s="1238"/>
      <c r="I58" s="1238"/>
      <c r="J58" s="1239"/>
      <c r="K58" s="86">
        <v>1239</v>
      </c>
      <c r="L58" s="87">
        <v>1319</v>
      </c>
      <c r="M58" s="87">
        <v>1504</v>
      </c>
      <c r="N58" s="87">
        <v>1528</v>
      </c>
      <c r="O58" s="88">
        <v>1557</v>
      </c>
    </row>
    <row r="59" spans="1:21" ht="24" customHeight="1" x14ac:dyDescent="0.15">
      <c r="B59" s="89"/>
      <c r="C59" s="89"/>
      <c r="D59" s="90" t="s">
        <v>28</v>
      </c>
      <c r="E59" s="91"/>
      <c r="F59" s="91"/>
      <c r="G59" s="91"/>
      <c r="H59" s="91"/>
      <c r="I59" s="91"/>
      <c r="J59" s="91"/>
      <c r="K59" s="91"/>
      <c r="L59" s="91"/>
      <c r="M59" s="91"/>
      <c r="N59" s="91"/>
      <c r="O59" s="91"/>
    </row>
    <row r="60" spans="1:21" ht="24" customHeight="1" x14ac:dyDescent="0.15">
      <c r="B60" s="92"/>
      <c r="C60" s="92"/>
      <c r="D60" s="90" t="s">
        <v>29</v>
      </c>
      <c r="E60" s="91"/>
      <c r="F60" s="91"/>
      <c r="G60" s="91"/>
      <c r="H60" s="91"/>
      <c r="I60" s="91"/>
      <c r="J60" s="91"/>
      <c r="K60" s="91"/>
      <c r="L60" s="91"/>
      <c r="M60" s="91"/>
      <c r="N60" s="91"/>
      <c r="O60" s="91"/>
    </row>
    <row r="61" spans="1:21" ht="24" customHeight="1" x14ac:dyDescent="0.15">
      <c r="A61" s="48"/>
      <c r="B61" s="71"/>
      <c r="C61" s="48"/>
      <c r="D61" s="48"/>
      <c r="E61" s="48"/>
      <c r="F61" s="48"/>
      <c r="G61" s="48"/>
      <c r="H61" s="48"/>
      <c r="I61" s="48"/>
      <c r="J61" s="48"/>
      <c r="K61" s="48"/>
      <c r="L61" s="48"/>
      <c r="M61" s="48"/>
      <c r="N61" s="48"/>
      <c r="O61" s="48"/>
      <c r="P61" s="48"/>
      <c r="Q61" s="48"/>
      <c r="R61" s="48"/>
      <c r="S61" s="48"/>
      <c r="T61" s="48"/>
      <c r="U61" s="48"/>
    </row>
    <row r="62" spans="1:21" ht="24" customHeight="1" x14ac:dyDescent="0.15">
      <c r="A62" s="48"/>
      <c r="B62" s="71"/>
      <c r="C62" s="48"/>
      <c r="D62" s="48"/>
      <c r="E62" s="48"/>
      <c r="F62" s="48"/>
      <c r="G62" s="48"/>
      <c r="H62" s="48"/>
      <c r="I62" s="48"/>
      <c r="J62" s="48"/>
      <c r="K62" s="48"/>
      <c r="L62" s="48"/>
      <c r="M62" s="48"/>
      <c r="N62" s="48"/>
      <c r="O62" s="48"/>
      <c r="P62" s="48"/>
      <c r="Q62" s="48"/>
      <c r="R62" s="48"/>
      <c r="S62" s="48"/>
      <c r="T62" s="48"/>
      <c r="U62" s="48"/>
    </row>
  </sheetData>
  <sheetProtection algorithmName="SHA-512" hashValue="wtjC9/w4rqmrlzTE2SQdp88AdmxP9/K+rO/1I3/8CmrHKhi8Kk8Uq4zHgrtmROLU5oX+Q1erbaFx5tqMwRFJeg==" saltValue="P0EmuljdLE6YnRpPPg2edg==" spinCount="100000" sheet="1" objects="1" scenarios="1"/>
  <mergeCells count="15">
    <mergeCell ref="B52:C52"/>
    <mergeCell ref="E52:J52"/>
    <mergeCell ref="B53:C53"/>
    <mergeCell ref="E53:J53"/>
    <mergeCell ref="B57:C58"/>
    <mergeCell ref="D57:J57"/>
    <mergeCell ref="D58:J58"/>
    <mergeCell ref="B45:C51"/>
    <mergeCell ref="E45:J45"/>
    <mergeCell ref="E46:J46"/>
    <mergeCell ref="E47:J47"/>
    <mergeCell ref="E48:J48"/>
    <mergeCell ref="E49:J49"/>
    <mergeCell ref="E50:J50"/>
    <mergeCell ref="E51:J51"/>
  </mergeCells>
  <phoneticPr fontId="2"/>
  <printOptions horizontalCentered="1"/>
  <pageMargins left="0" right="0" top="0.19685039370078741" bottom="0.23622047244094491" header="0" footer="0"/>
  <pageSetup paperSize="9" scale="56" orientation="landscape" r:id="rId1"/>
  <headerFooter alignWithMargins="0">
    <oddFooter>&amp;C&amp;P/&amp;N</oddFooter>
  </headerFooter>
  <rowBreaks count="1" manualBreakCount="1">
    <brk id="62" max="15"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6"/>
  <sheetViews>
    <sheetView showGridLines="0" zoomScaleSheetLayoutView="100" workbookViewId="0">
      <selection activeCell="L39" sqref="L39"/>
    </sheetView>
  </sheetViews>
  <sheetFormatPr defaultColWidth="0" defaultRowHeight="13.5" customHeight="1" zeroHeight="1" x14ac:dyDescent="0.15"/>
  <cols>
    <col min="1" max="1" width="6.625" style="93" customWidth="1"/>
    <col min="2" max="3" width="12.625" style="93" customWidth="1"/>
    <col min="4" max="4" width="11.625" style="93" customWidth="1"/>
    <col min="5" max="8" width="10.375" style="93" customWidth="1"/>
    <col min="9" max="13" width="16.375" style="93" customWidth="1"/>
    <col min="14" max="19" width="12.625" style="93" customWidth="1"/>
    <col min="20" max="16384" width="0" style="93" hidden="1"/>
  </cols>
  <sheetData>
    <row r="1" ht="15" customHeight="1" x14ac:dyDescent="0.15"/>
    <row r="2" ht="15" customHeight="1" x14ac:dyDescent="0.15"/>
    <row r="3" ht="15" customHeight="1" x14ac:dyDescent="0.15"/>
    <row r="4" ht="15" customHeight="1" x14ac:dyDescent="0.15"/>
    <row r="5" ht="15" customHeight="1" x14ac:dyDescent="0.15"/>
    <row r="6" ht="15" customHeight="1" x14ac:dyDescent="0.15"/>
    <row r="7" ht="15" customHeight="1" x14ac:dyDescent="0.15"/>
    <row r="8" ht="15" customHeight="1" x14ac:dyDescent="0.15"/>
    <row r="9" ht="15" customHeight="1" x14ac:dyDescent="0.15"/>
    <row r="10" ht="15" customHeight="1" x14ac:dyDescent="0.15"/>
    <row r="11" ht="15" customHeight="1" x14ac:dyDescent="0.15"/>
    <row r="12" ht="15" customHeight="1" x14ac:dyDescent="0.15"/>
    <row r="13" ht="15" customHeight="1" x14ac:dyDescent="0.15"/>
    <row r="14" ht="15" customHeight="1" x14ac:dyDescent="0.15"/>
    <row r="15" ht="15" customHeight="1" x14ac:dyDescent="0.15"/>
    <row r="16" ht="15" customHeight="1" x14ac:dyDescent="0.15"/>
    <row r="17" ht="15" customHeight="1" x14ac:dyDescent="0.15"/>
    <row r="18" ht="15" customHeight="1" x14ac:dyDescent="0.15"/>
    <row r="19" ht="15" customHeight="1" x14ac:dyDescent="0.15"/>
    <row r="20" ht="15" customHeight="1" x14ac:dyDescent="0.15"/>
    <row r="21" ht="15" customHeight="1" x14ac:dyDescent="0.15"/>
    <row r="22" ht="15" customHeight="1" x14ac:dyDescent="0.15"/>
    <row r="23" ht="15" customHeight="1" x14ac:dyDescent="0.15"/>
    <row r="24" ht="15" customHeight="1" x14ac:dyDescent="0.15"/>
    <row r="25" ht="15" customHeight="1" x14ac:dyDescent="0.15"/>
    <row r="26" ht="15" customHeight="1" x14ac:dyDescent="0.15"/>
    <row r="27" ht="15" customHeight="1" x14ac:dyDescent="0.15"/>
    <row r="28" ht="15" customHeight="1" x14ac:dyDescent="0.15"/>
    <row r="29" ht="15" customHeight="1" x14ac:dyDescent="0.15"/>
    <row r="30" ht="15" customHeight="1" x14ac:dyDescent="0.15"/>
    <row r="31" ht="15" customHeight="1" x14ac:dyDescent="0.15"/>
    <row r="32" ht="15" customHeight="1" x14ac:dyDescent="0.15"/>
    <row r="33" spans="2:13" ht="15" customHeight="1" x14ac:dyDescent="0.15"/>
    <row r="34" spans="2:13" ht="15" customHeight="1" x14ac:dyDescent="0.15"/>
    <row r="35" spans="2:13" ht="15" customHeight="1" x14ac:dyDescent="0.15"/>
    <row r="36" spans="2:13" ht="15" customHeight="1" x14ac:dyDescent="0.15"/>
    <row r="37" spans="2:13" ht="15" customHeight="1" x14ac:dyDescent="0.15"/>
    <row r="38" spans="2:13" ht="15" customHeight="1" x14ac:dyDescent="0.15"/>
    <row r="39" spans="2:13" ht="27.75" customHeight="1" thickBot="1" x14ac:dyDescent="0.2">
      <c r="M39" s="94" t="s">
        <v>9</v>
      </c>
    </row>
    <row r="40" spans="2:13" ht="27.75" customHeight="1" thickBot="1" x14ac:dyDescent="0.2">
      <c r="B40" s="95" t="s">
        <v>10</v>
      </c>
      <c r="C40" s="96"/>
      <c r="D40" s="96"/>
      <c r="E40" s="97"/>
      <c r="F40" s="97"/>
      <c r="G40" s="97"/>
      <c r="H40" s="98" t="s">
        <v>2</v>
      </c>
      <c r="I40" s="99" t="s">
        <v>563</v>
      </c>
      <c r="J40" s="100" t="s">
        <v>564</v>
      </c>
      <c r="K40" s="100" t="s">
        <v>565</v>
      </c>
      <c r="L40" s="100" t="s">
        <v>566</v>
      </c>
      <c r="M40" s="101" t="s">
        <v>567</v>
      </c>
    </row>
    <row r="41" spans="2:13" ht="27.75" customHeight="1" x14ac:dyDescent="0.15">
      <c r="B41" s="1240" t="s">
        <v>30</v>
      </c>
      <c r="C41" s="1241"/>
      <c r="D41" s="102"/>
      <c r="E41" s="1246" t="s">
        <v>31</v>
      </c>
      <c r="F41" s="1246"/>
      <c r="G41" s="1246"/>
      <c r="H41" s="1247"/>
      <c r="I41" s="103">
        <v>54040</v>
      </c>
      <c r="J41" s="104">
        <v>55764</v>
      </c>
      <c r="K41" s="104">
        <v>57250</v>
      </c>
      <c r="L41" s="104">
        <v>56919</v>
      </c>
      <c r="M41" s="105">
        <v>56108</v>
      </c>
    </row>
    <row r="42" spans="2:13" ht="27.75" customHeight="1" x14ac:dyDescent="0.15">
      <c r="B42" s="1242"/>
      <c r="C42" s="1243"/>
      <c r="D42" s="106"/>
      <c r="E42" s="1248" t="s">
        <v>32</v>
      </c>
      <c r="F42" s="1248"/>
      <c r="G42" s="1248"/>
      <c r="H42" s="1249"/>
      <c r="I42" s="107">
        <v>20337</v>
      </c>
      <c r="J42" s="108">
        <v>20166</v>
      </c>
      <c r="K42" s="108">
        <v>21365</v>
      </c>
      <c r="L42" s="108">
        <v>24120</v>
      </c>
      <c r="M42" s="109">
        <v>28227</v>
      </c>
    </row>
    <row r="43" spans="2:13" ht="27.75" customHeight="1" x14ac:dyDescent="0.15">
      <c r="B43" s="1242"/>
      <c r="C43" s="1243"/>
      <c r="D43" s="106"/>
      <c r="E43" s="1248" t="s">
        <v>33</v>
      </c>
      <c r="F43" s="1248"/>
      <c r="G43" s="1248"/>
      <c r="H43" s="1249"/>
      <c r="I43" s="107">
        <v>1031</v>
      </c>
      <c r="J43" s="108">
        <v>880</v>
      </c>
      <c r="K43" s="108">
        <v>737</v>
      </c>
      <c r="L43" s="108">
        <v>616</v>
      </c>
      <c r="M43" s="109">
        <v>529</v>
      </c>
    </row>
    <row r="44" spans="2:13" ht="27.75" customHeight="1" x14ac:dyDescent="0.15">
      <c r="B44" s="1242"/>
      <c r="C44" s="1243"/>
      <c r="D44" s="106"/>
      <c r="E44" s="1248" t="s">
        <v>34</v>
      </c>
      <c r="F44" s="1248"/>
      <c r="G44" s="1248"/>
      <c r="H44" s="1249"/>
      <c r="I44" s="107">
        <v>1875</v>
      </c>
      <c r="J44" s="108">
        <v>2225</v>
      </c>
      <c r="K44" s="108">
        <v>2224</v>
      </c>
      <c r="L44" s="108">
        <v>2262</v>
      </c>
      <c r="M44" s="109">
        <v>2627</v>
      </c>
    </row>
    <row r="45" spans="2:13" ht="27.75" customHeight="1" x14ac:dyDescent="0.15">
      <c r="B45" s="1242"/>
      <c r="C45" s="1243"/>
      <c r="D45" s="106"/>
      <c r="E45" s="1248" t="s">
        <v>35</v>
      </c>
      <c r="F45" s="1248"/>
      <c r="G45" s="1248"/>
      <c r="H45" s="1249"/>
      <c r="I45" s="107">
        <v>34018</v>
      </c>
      <c r="J45" s="108">
        <v>34391</v>
      </c>
      <c r="K45" s="108">
        <v>33711</v>
      </c>
      <c r="L45" s="108">
        <v>33873</v>
      </c>
      <c r="M45" s="109">
        <v>33092</v>
      </c>
    </row>
    <row r="46" spans="2:13" ht="27.75" customHeight="1" x14ac:dyDescent="0.15">
      <c r="B46" s="1242"/>
      <c r="C46" s="1243"/>
      <c r="D46" s="110"/>
      <c r="E46" s="1248" t="s">
        <v>36</v>
      </c>
      <c r="F46" s="1248"/>
      <c r="G46" s="1248"/>
      <c r="H46" s="1249"/>
      <c r="I46" s="107" t="s">
        <v>521</v>
      </c>
      <c r="J46" s="108" t="s">
        <v>521</v>
      </c>
      <c r="K46" s="108" t="s">
        <v>521</v>
      </c>
      <c r="L46" s="108" t="s">
        <v>521</v>
      </c>
      <c r="M46" s="109" t="s">
        <v>521</v>
      </c>
    </row>
    <row r="47" spans="2:13" ht="27.75" customHeight="1" x14ac:dyDescent="0.15">
      <c r="B47" s="1242"/>
      <c r="C47" s="1243"/>
      <c r="D47" s="111"/>
      <c r="E47" s="1250" t="s">
        <v>37</v>
      </c>
      <c r="F47" s="1251"/>
      <c r="G47" s="1251"/>
      <c r="H47" s="1252"/>
      <c r="I47" s="107" t="s">
        <v>521</v>
      </c>
      <c r="J47" s="108" t="s">
        <v>521</v>
      </c>
      <c r="K47" s="108" t="s">
        <v>521</v>
      </c>
      <c r="L47" s="108" t="s">
        <v>521</v>
      </c>
      <c r="M47" s="109" t="s">
        <v>521</v>
      </c>
    </row>
    <row r="48" spans="2:13" ht="27.75" customHeight="1" x14ac:dyDescent="0.15">
      <c r="B48" s="1242"/>
      <c r="C48" s="1243"/>
      <c r="D48" s="106"/>
      <c r="E48" s="1248" t="s">
        <v>38</v>
      </c>
      <c r="F48" s="1248"/>
      <c r="G48" s="1248"/>
      <c r="H48" s="1249"/>
      <c r="I48" s="107" t="s">
        <v>521</v>
      </c>
      <c r="J48" s="108" t="s">
        <v>521</v>
      </c>
      <c r="K48" s="108" t="s">
        <v>521</v>
      </c>
      <c r="L48" s="108" t="s">
        <v>521</v>
      </c>
      <c r="M48" s="109" t="s">
        <v>521</v>
      </c>
    </row>
    <row r="49" spans="2:13" ht="27.75" customHeight="1" x14ac:dyDescent="0.15">
      <c r="B49" s="1244"/>
      <c r="C49" s="1245"/>
      <c r="D49" s="106"/>
      <c r="E49" s="1248" t="s">
        <v>39</v>
      </c>
      <c r="F49" s="1248"/>
      <c r="G49" s="1248"/>
      <c r="H49" s="1249"/>
      <c r="I49" s="107" t="s">
        <v>521</v>
      </c>
      <c r="J49" s="108" t="s">
        <v>521</v>
      </c>
      <c r="K49" s="108" t="s">
        <v>521</v>
      </c>
      <c r="L49" s="108" t="s">
        <v>521</v>
      </c>
      <c r="M49" s="109" t="s">
        <v>521</v>
      </c>
    </row>
    <row r="50" spans="2:13" ht="27.75" customHeight="1" x14ac:dyDescent="0.15">
      <c r="B50" s="1253" t="s">
        <v>40</v>
      </c>
      <c r="C50" s="1254"/>
      <c r="D50" s="112"/>
      <c r="E50" s="1248" t="s">
        <v>41</v>
      </c>
      <c r="F50" s="1248"/>
      <c r="G50" s="1248"/>
      <c r="H50" s="1249"/>
      <c r="I50" s="107">
        <v>82922</v>
      </c>
      <c r="J50" s="108">
        <v>93225</v>
      </c>
      <c r="K50" s="108">
        <v>100430</v>
      </c>
      <c r="L50" s="108">
        <v>108584</v>
      </c>
      <c r="M50" s="109">
        <v>106984</v>
      </c>
    </row>
    <row r="51" spans="2:13" ht="27.75" customHeight="1" x14ac:dyDescent="0.15">
      <c r="B51" s="1242"/>
      <c r="C51" s="1243"/>
      <c r="D51" s="106"/>
      <c r="E51" s="1248" t="s">
        <v>42</v>
      </c>
      <c r="F51" s="1248"/>
      <c r="G51" s="1248"/>
      <c r="H51" s="1249"/>
      <c r="I51" s="107">
        <v>3796</v>
      </c>
      <c r="J51" s="108">
        <v>4824</v>
      </c>
      <c r="K51" s="108">
        <v>4712</v>
      </c>
      <c r="L51" s="108">
        <v>5660</v>
      </c>
      <c r="M51" s="109">
        <v>7307</v>
      </c>
    </row>
    <row r="52" spans="2:13" ht="27.75" customHeight="1" x14ac:dyDescent="0.15">
      <c r="B52" s="1244"/>
      <c r="C52" s="1245"/>
      <c r="D52" s="106"/>
      <c r="E52" s="1248" t="s">
        <v>43</v>
      </c>
      <c r="F52" s="1248"/>
      <c r="G52" s="1248"/>
      <c r="H52" s="1249"/>
      <c r="I52" s="107">
        <v>133618</v>
      </c>
      <c r="J52" s="108">
        <v>123618</v>
      </c>
      <c r="K52" s="108">
        <v>113241</v>
      </c>
      <c r="L52" s="108">
        <v>103219</v>
      </c>
      <c r="M52" s="109">
        <v>96597</v>
      </c>
    </row>
    <row r="53" spans="2:13" ht="27.75" customHeight="1" thickBot="1" x14ac:dyDescent="0.2">
      <c r="B53" s="1255" t="s">
        <v>44</v>
      </c>
      <c r="C53" s="1256"/>
      <c r="D53" s="113"/>
      <c r="E53" s="1257" t="s">
        <v>45</v>
      </c>
      <c r="F53" s="1257"/>
      <c r="G53" s="1257"/>
      <c r="H53" s="1258"/>
      <c r="I53" s="114">
        <v>-109034</v>
      </c>
      <c r="J53" s="115">
        <v>-108241</v>
      </c>
      <c r="K53" s="115">
        <v>-103096</v>
      </c>
      <c r="L53" s="115">
        <v>-99671</v>
      </c>
      <c r="M53" s="116">
        <v>-90306</v>
      </c>
    </row>
    <row r="54" spans="2:13" ht="27.75" customHeight="1" x14ac:dyDescent="0.15">
      <c r="B54" s="117" t="s">
        <v>46</v>
      </c>
      <c r="C54" s="118"/>
      <c r="D54" s="118"/>
      <c r="E54" s="119"/>
      <c r="F54" s="119"/>
      <c r="G54" s="119"/>
      <c r="H54" s="119"/>
      <c r="I54" s="120"/>
      <c r="J54" s="120"/>
      <c r="K54" s="120"/>
      <c r="L54" s="120"/>
      <c r="M54" s="120"/>
    </row>
    <row r="55" spans="2:13" ht="12.75" customHeight="1" x14ac:dyDescent="0.15"/>
    <row r="56" spans="2:13" ht="12.75" hidden="1" customHeight="1" x14ac:dyDescent="0.15"/>
    <row r="57" spans="2:13" ht="12.75" hidden="1" customHeight="1" x14ac:dyDescent="0.15"/>
    <row r="58" spans="2:13" ht="12.75" hidden="1" customHeight="1" x14ac:dyDescent="0.15"/>
    <row r="66" ht="13.5" hidden="1" customHeight="1" x14ac:dyDescent="0.15"/>
    <row r="67" ht="13.5" hidden="1" customHeight="1" x14ac:dyDescent="0.15"/>
    <row r="68" ht="13.5" hidden="1" customHeight="1" x14ac:dyDescent="0.15"/>
    <row r="69" ht="13.5" hidden="1" customHeight="1" x14ac:dyDescent="0.15"/>
    <row r="70" ht="13.5" hidden="1" customHeight="1" x14ac:dyDescent="0.15"/>
    <row r="71" ht="13.5" hidden="1" customHeight="1" x14ac:dyDescent="0.15"/>
    <row r="72" ht="13.5" hidden="1" customHeight="1" x14ac:dyDescent="0.15"/>
    <row r="73" ht="13.5" hidden="1" customHeight="1" x14ac:dyDescent="0.15"/>
    <row r="74" ht="13.5" hidden="1" customHeight="1" x14ac:dyDescent="0.15"/>
    <row r="75" ht="13.5" hidden="1" customHeight="1" x14ac:dyDescent="0.15"/>
    <row r="76" ht="13.5" hidden="1" customHeight="1" x14ac:dyDescent="0.15"/>
    <row r="77" ht="13.5" hidden="1" customHeight="1" x14ac:dyDescent="0.15"/>
    <row r="78" ht="13.5" hidden="1" customHeight="1" x14ac:dyDescent="0.15"/>
    <row r="79" ht="13.5" hidden="1" customHeight="1" x14ac:dyDescent="0.15"/>
    <row r="80" ht="13.5" hidden="1" customHeight="1" x14ac:dyDescent="0.15"/>
    <row r="81" ht="13.5" hidden="1" customHeight="1" x14ac:dyDescent="0.15"/>
    <row r="82" ht="13.5" hidden="1" customHeight="1" x14ac:dyDescent="0.15"/>
    <row r="83" ht="13.5" hidden="1" customHeight="1" x14ac:dyDescent="0.15"/>
    <row r="84" ht="13.5" hidden="1" customHeight="1" x14ac:dyDescent="0.15"/>
    <row r="85" ht="13.5" hidden="1" customHeight="1" x14ac:dyDescent="0.15"/>
    <row r="86" ht="13.5" hidden="1" customHeight="1" x14ac:dyDescent="0.15"/>
  </sheetData>
  <sheetProtection algorithmName="SHA-512" hashValue="fJPWTZatOxn4eyZPONeCspDXNf18+3ISp7a/IPiuoKy9LbJXk7AuaaBmVwrCg5WM1dPVUlCF1o/iZJE+2/GLtQ==" saltValue="qpxromLTaBrcrf80A/Gevg==" spinCount="100000" sheet="1" objects="1" scenarios="1"/>
  <mergeCells count="16">
    <mergeCell ref="B50:C52"/>
    <mergeCell ref="E50:H50"/>
    <mergeCell ref="E51:H51"/>
    <mergeCell ref="E52:H52"/>
    <mergeCell ref="B53:C53"/>
    <mergeCell ref="E53:H53"/>
    <mergeCell ref="B41:C49"/>
    <mergeCell ref="E41:H41"/>
    <mergeCell ref="E42:H42"/>
    <mergeCell ref="E43:H43"/>
    <mergeCell ref="E44:H44"/>
    <mergeCell ref="E45:H45"/>
    <mergeCell ref="E46:H46"/>
    <mergeCell ref="E47:H47"/>
    <mergeCell ref="E48:H48"/>
    <mergeCell ref="E49:H49"/>
  </mergeCells>
  <phoneticPr fontId="2"/>
  <printOptions horizontalCentered="1"/>
  <pageMargins left="0" right="0" top="0.19685039370078741" bottom="0" header="0" footer="0"/>
  <pageSetup paperSize="9" scale="60" orientation="landscape" r:id="rId1"/>
  <headerFooter alignWithMargins="0">
    <oddFooter>&amp;C&amp;P/&amp;N</oddFooter>
  </headerFooter>
  <rowBreaks count="1" manualBreakCount="1">
    <brk id="58" max="15"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64"/>
  <sheetViews>
    <sheetView showGridLines="0" zoomScale="70" zoomScaleNormal="70" zoomScaleSheetLayoutView="100" workbookViewId="0">
      <selection activeCell="H53" sqref="H53"/>
    </sheetView>
  </sheetViews>
  <sheetFormatPr defaultColWidth="0" defaultRowHeight="0" customHeight="1" zeroHeight="1" x14ac:dyDescent="0.15"/>
  <cols>
    <col min="1" max="1" width="8.25" style="1" customWidth="1"/>
    <col min="2" max="2" width="16.375" style="1" customWidth="1"/>
    <col min="3" max="5" width="26.25" style="1" customWidth="1"/>
    <col min="6" max="8" width="24.25" style="1" customWidth="1"/>
    <col min="9" max="14" width="26" style="1" customWidth="1"/>
    <col min="15" max="15" width="6.125" style="1" customWidth="1"/>
    <col min="16" max="16" width="9" style="1" hidden="1" customWidth="1"/>
    <col min="17" max="20" width="0" style="1" hidden="1" customWidth="1"/>
    <col min="21" max="21" width="9" style="1" hidden="1" customWidth="1"/>
    <col min="22" max="22" width="0" style="1" hidden="1" customWidth="1"/>
    <col min="23" max="23" width="9" style="1" hidden="1" customWidth="1"/>
    <col min="24"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ht="16.5" customHeight="1" x14ac:dyDescent="0.15"/>
    <row r="34" ht="16.5" customHeight="1" x14ac:dyDescent="0.15"/>
    <row r="35" ht="16.5" customHeight="1" x14ac:dyDescent="0.15"/>
    <row r="36" ht="16.5" customHeight="1" x14ac:dyDescent="0.15"/>
    <row r="37" ht="16.5" customHeight="1" x14ac:dyDescent="0.15"/>
    <row r="38" ht="16.5" customHeight="1" x14ac:dyDescent="0.15"/>
    <row r="39" ht="16.5" customHeight="1" x14ac:dyDescent="0.15"/>
    <row r="40" ht="16.5" customHeight="1" x14ac:dyDescent="0.15"/>
    <row r="41" ht="16.5" customHeight="1" x14ac:dyDescent="0.15"/>
    <row r="42" ht="16.5" customHeight="1" x14ac:dyDescent="0.15"/>
    <row r="43" ht="16.5" customHeight="1" x14ac:dyDescent="0.15"/>
    <row r="44" ht="16.5" customHeight="1" x14ac:dyDescent="0.15"/>
    <row r="45" ht="16.5" customHeight="1" x14ac:dyDescent="0.15"/>
    <row r="46" ht="16.5" customHeight="1" x14ac:dyDescent="0.15"/>
    <row r="47" ht="16.5" customHeight="1" x14ac:dyDescent="0.15"/>
    <row r="48" ht="16.5" customHeight="1" x14ac:dyDescent="0.15"/>
    <row r="49" spans="2:8" ht="20.25" customHeight="1" x14ac:dyDescent="0.15"/>
    <row r="50" spans="2:8" ht="16.5" customHeight="1" x14ac:dyDescent="0.15"/>
    <row r="51" spans="2:8" ht="29.25" customHeight="1" x14ac:dyDescent="0.15"/>
    <row r="52" spans="2:8" ht="29.25" customHeight="1" x14ac:dyDescent="0.15"/>
    <row r="53" spans="2:8" ht="52.5" customHeight="1" thickBot="1" x14ac:dyDescent="0.25">
      <c r="B53" s="2"/>
      <c r="C53" s="2"/>
      <c r="D53" s="2"/>
      <c r="E53" s="2"/>
      <c r="F53" s="2"/>
      <c r="G53" s="2"/>
      <c r="H53" s="121" t="s">
        <v>47</v>
      </c>
    </row>
    <row r="54" spans="2:8" ht="29.25" customHeight="1" thickBot="1" x14ac:dyDescent="0.25">
      <c r="B54" s="122" t="s">
        <v>1</v>
      </c>
      <c r="C54" s="123"/>
      <c r="D54" s="123"/>
      <c r="E54" s="124" t="s">
        <v>2</v>
      </c>
      <c r="F54" s="125" t="s">
        <v>565</v>
      </c>
      <c r="G54" s="125" t="s">
        <v>566</v>
      </c>
      <c r="H54" s="126" t="s">
        <v>567</v>
      </c>
    </row>
    <row r="55" spans="2:8" ht="52.5" customHeight="1" x14ac:dyDescent="0.15">
      <c r="B55" s="127"/>
      <c r="C55" s="1267" t="s">
        <v>48</v>
      </c>
      <c r="D55" s="1267"/>
      <c r="E55" s="1268"/>
      <c r="F55" s="128">
        <v>43113</v>
      </c>
      <c r="G55" s="128">
        <v>45671</v>
      </c>
      <c r="H55" s="129">
        <v>43953</v>
      </c>
    </row>
    <row r="56" spans="2:8" ht="52.5" customHeight="1" x14ac:dyDescent="0.15">
      <c r="B56" s="130"/>
      <c r="C56" s="1269" t="s">
        <v>49</v>
      </c>
      <c r="D56" s="1269"/>
      <c r="E56" s="1270"/>
      <c r="F56" s="131">
        <v>2879</v>
      </c>
      <c r="G56" s="131">
        <v>2701</v>
      </c>
      <c r="H56" s="132">
        <v>2715</v>
      </c>
    </row>
    <row r="57" spans="2:8" ht="53.25" customHeight="1" x14ac:dyDescent="0.15">
      <c r="B57" s="130"/>
      <c r="C57" s="1271" t="s">
        <v>50</v>
      </c>
      <c r="D57" s="1271"/>
      <c r="E57" s="1272"/>
      <c r="F57" s="133">
        <v>40883</v>
      </c>
      <c r="G57" s="133">
        <v>45665</v>
      </c>
      <c r="H57" s="134">
        <v>45352</v>
      </c>
    </row>
    <row r="58" spans="2:8" ht="45.75" customHeight="1" x14ac:dyDescent="0.15">
      <c r="B58" s="135"/>
      <c r="C58" s="1259" t="s">
        <v>597</v>
      </c>
      <c r="D58" s="1260"/>
      <c r="E58" s="1261"/>
      <c r="F58" s="136">
        <v>22910</v>
      </c>
      <c r="G58" s="136">
        <v>26932</v>
      </c>
      <c r="H58" s="137">
        <v>26958</v>
      </c>
    </row>
    <row r="59" spans="2:8" ht="45.75" customHeight="1" x14ac:dyDescent="0.15">
      <c r="B59" s="135"/>
      <c r="C59" s="1259" t="s">
        <v>598</v>
      </c>
      <c r="D59" s="1260"/>
      <c r="E59" s="1261"/>
      <c r="F59" s="136">
        <v>6508</v>
      </c>
      <c r="G59" s="136">
        <v>6513</v>
      </c>
      <c r="H59" s="137">
        <v>5920</v>
      </c>
    </row>
    <row r="60" spans="2:8" ht="45.75" customHeight="1" x14ac:dyDescent="0.15">
      <c r="B60" s="135"/>
      <c r="C60" s="1259" t="s">
        <v>599</v>
      </c>
      <c r="D60" s="1260"/>
      <c r="E60" s="1261"/>
      <c r="F60" s="136">
        <v>4313</v>
      </c>
      <c r="G60" s="136">
        <v>5017</v>
      </c>
      <c r="H60" s="137">
        <v>5022</v>
      </c>
    </row>
    <row r="61" spans="2:8" ht="45.75" customHeight="1" x14ac:dyDescent="0.15">
      <c r="B61" s="135"/>
      <c r="C61" s="1259" t="s">
        <v>600</v>
      </c>
      <c r="D61" s="1260"/>
      <c r="E61" s="1261"/>
      <c r="F61" s="136">
        <v>3573</v>
      </c>
      <c r="G61" s="136">
        <v>3689</v>
      </c>
      <c r="H61" s="137">
        <v>3785</v>
      </c>
    </row>
    <row r="62" spans="2:8" ht="45.75" customHeight="1" thickBot="1" x14ac:dyDescent="0.2">
      <c r="B62" s="138"/>
      <c r="C62" s="1262" t="s">
        <v>601</v>
      </c>
      <c r="D62" s="1263"/>
      <c r="E62" s="1264"/>
      <c r="F62" s="139">
        <v>1882</v>
      </c>
      <c r="G62" s="139">
        <v>1888</v>
      </c>
      <c r="H62" s="140">
        <v>2058</v>
      </c>
    </row>
    <row r="63" spans="2:8" ht="52.5" customHeight="1" thickBot="1" x14ac:dyDescent="0.2">
      <c r="B63" s="141"/>
      <c r="C63" s="1265" t="s">
        <v>51</v>
      </c>
      <c r="D63" s="1265"/>
      <c r="E63" s="1266"/>
      <c r="F63" s="142">
        <v>86875</v>
      </c>
      <c r="G63" s="142">
        <v>94038</v>
      </c>
      <c r="H63" s="143">
        <v>92019</v>
      </c>
    </row>
    <row r="64" spans="2:8" ht="15" customHeight="1" x14ac:dyDescent="0.15"/>
  </sheetData>
  <sheetProtection algorithmName="SHA-512" hashValue="GF8W7p3dWz23Y1SKkk+7M44hulDO7N2zWBlzGI0jnVKZ5eUFPVzmLMOw74BYR3fx9V6DBziRWM+xQcK+KgnjPw==" saltValue="MdsWqsYtL7q9CT/3BybJjw==" spinCount="100000" sheet="1" objects="1" scenarios="1"/>
  <mergeCells count="9">
    <mergeCell ref="C61:E61"/>
    <mergeCell ref="C62:E62"/>
    <mergeCell ref="C63:E63"/>
    <mergeCell ref="C55:E55"/>
    <mergeCell ref="C56:E56"/>
    <mergeCell ref="C57:E57"/>
    <mergeCell ref="C58:E58"/>
    <mergeCell ref="C59:E59"/>
    <mergeCell ref="C60:E60"/>
  </mergeCells>
  <phoneticPr fontId="2"/>
  <printOptions horizontalCentered="1"/>
  <pageMargins left="0" right="0" top="0.19685039370078741" bottom="0" header="0" footer="0"/>
  <pageSetup paperSize="9" scale="43" orientation="landscape" r:id="rId1"/>
  <headerFooter alignWithMargins="0">
    <oddFooter>&amp;C&amp;P/&amp;N</oddFooter>
  </headerFooter>
  <rowBreaks count="1" manualBreakCount="1">
    <brk id="65" max="15"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74"/>
  <sheetViews>
    <sheetView workbookViewId="0"/>
  </sheetViews>
  <sheetFormatPr defaultColWidth="11.125" defaultRowHeight="13.5" x14ac:dyDescent="0.15"/>
  <cols>
    <col min="1" max="1" width="45.875" style="150" customWidth="1"/>
    <col min="2" max="8" width="13.375" style="150" customWidth="1"/>
    <col min="9" max="16384" width="11.125" style="150"/>
  </cols>
  <sheetData>
    <row r="1" spans="1:8" x14ac:dyDescent="0.15">
      <c r="A1" s="144"/>
      <c r="B1" s="145"/>
      <c r="C1" s="146"/>
      <c r="D1" s="147"/>
      <c r="E1" s="148"/>
      <c r="F1" s="148"/>
      <c r="G1" s="148"/>
      <c r="H1" s="149"/>
    </row>
    <row r="2" spans="1:8" x14ac:dyDescent="0.15">
      <c r="A2" s="151"/>
      <c r="B2" s="152"/>
      <c r="C2" s="153"/>
      <c r="D2" s="154" t="s">
        <v>52</v>
      </c>
      <c r="E2" s="155"/>
      <c r="F2" s="156" t="s">
        <v>560</v>
      </c>
      <c r="G2" s="157"/>
      <c r="H2" s="158"/>
    </row>
    <row r="3" spans="1:8" x14ac:dyDescent="0.15">
      <c r="A3" s="154" t="s">
        <v>553</v>
      </c>
      <c r="B3" s="159"/>
      <c r="C3" s="160"/>
      <c r="D3" s="161">
        <v>39973</v>
      </c>
      <c r="E3" s="162"/>
      <c r="F3" s="163">
        <v>51565</v>
      </c>
      <c r="G3" s="164"/>
      <c r="H3" s="165"/>
    </row>
    <row r="4" spans="1:8" x14ac:dyDescent="0.15">
      <c r="A4" s="166"/>
      <c r="B4" s="167"/>
      <c r="C4" s="168"/>
      <c r="D4" s="169">
        <v>28231</v>
      </c>
      <c r="E4" s="170"/>
      <c r="F4" s="171">
        <v>35359</v>
      </c>
      <c r="G4" s="172"/>
      <c r="H4" s="173"/>
    </row>
    <row r="5" spans="1:8" x14ac:dyDescent="0.15">
      <c r="A5" s="154" t="s">
        <v>555</v>
      </c>
      <c r="B5" s="159"/>
      <c r="C5" s="160"/>
      <c r="D5" s="161">
        <v>27916</v>
      </c>
      <c r="E5" s="162"/>
      <c r="F5" s="163">
        <v>46686</v>
      </c>
      <c r="G5" s="164"/>
      <c r="H5" s="165"/>
    </row>
    <row r="6" spans="1:8" x14ac:dyDescent="0.15">
      <c r="A6" s="166"/>
      <c r="B6" s="167"/>
      <c r="C6" s="168"/>
      <c r="D6" s="169">
        <v>22693</v>
      </c>
      <c r="E6" s="170"/>
      <c r="F6" s="171">
        <v>32595</v>
      </c>
      <c r="G6" s="172"/>
      <c r="H6" s="173"/>
    </row>
    <row r="7" spans="1:8" x14ac:dyDescent="0.15">
      <c r="A7" s="154" t="s">
        <v>556</v>
      </c>
      <c r="B7" s="159"/>
      <c r="C7" s="160"/>
      <c r="D7" s="161">
        <v>39258</v>
      </c>
      <c r="E7" s="162"/>
      <c r="F7" s="163">
        <v>49796</v>
      </c>
      <c r="G7" s="164"/>
      <c r="H7" s="165"/>
    </row>
    <row r="8" spans="1:8" x14ac:dyDescent="0.15">
      <c r="A8" s="166"/>
      <c r="B8" s="167"/>
      <c r="C8" s="168"/>
      <c r="D8" s="169">
        <v>32652</v>
      </c>
      <c r="E8" s="170"/>
      <c r="F8" s="171">
        <v>37281</v>
      </c>
      <c r="G8" s="172"/>
      <c r="H8" s="173"/>
    </row>
    <row r="9" spans="1:8" x14ac:dyDescent="0.15">
      <c r="A9" s="154" t="s">
        <v>557</v>
      </c>
      <c r="B9" s="159"/>
      <c r="C9" s="160"/>
      <c r="D9" s="161">
        <v>36625</v>
      </c>
      <c r="E9" s="162"/>
      <c r="F9" s="163">
        <v>51681</v>
      </c>
      <c r="G9" s="164"/>
      <c r="H9" s="165"/>
    </row>
    <row r="10" spans="1:8" x14ac:dyDescent="0.15">
      <c r="A10" s="166"/>
      <c r="B10" s="167"/>
      <c r="C10" s="168"/>
      <c r="D10" s="169">
        <v>32729</v>
      </c>
      <c r="E10" s="170"/>
      <c r="F10" s="171">
        <v>37226</v>
      </c>
      <c r="G10" s="172"/>
      <c r="H10" s="173"/>
    </row>
    <row r="11" spans="1:8" x14ac:dyDescent="0.15">
      <c r="A11" s="154" t="s">
        <v>558</v>
      </c>
      <c r="B11" s="159"/>
      <c r="C11" s="160"/>
      <c r="D11" s="161">
        <v>35741</v>
      </c>
      <c r="E11" s="162"/>
      <c r="F11" s="163">
        <v>50465</v>
      </c>
      <c r="G11" s="164"/>
      <c r="H11" s="165"/>
    </row>
    <row r="12" spans="1:8" x14ac:dyDescent="0.15">
      <c r="A12" s="166"/>
      <c r="B12" s="167"/>
      <c r="C12" s="174"/>
      <c r="D12" s="169">
        <v>28696</v>
      </c>
      <c r="E12" s="170"/>
      <c r="F12" s="171">
        <v>34193</v>
      </c>
      <c r="G12" s="172"/>
      <c r="H12" s="173"/>
    </row>
    <row r="13" spans="1:8" x14ac:dyDescent="0.15">
      <c r="A13" s="154"/>
      <c r="B13" s="159"/>
      <c r="C13" s="175"/>
      <c r="D13" s="176">
        <v>35903</v>
      </c>
      <c r="E13" s="177"/>
      <c r="F13" s="178">
        <v>50039</v>
      </c>
      <c r="G13" s="179"/>
      <c r="H13" s="165"/>
    </row>
    <row r="14" spans="1:8" x14ac:dyDescent="0.15">
      <c r="A14" s="166"/>
      <c r="B14" s="167"/>
      <c r="C14" s="168"/>
      <c r="D14" s="169">
        <v>29000</v>
      </c>
      <c r="E14" s="170"/>
      <c r="F14" s="171">
        <v>35331</v>
      </c>
      <c r="G14" s="172"/>
      <c r="H14" s="173"/>
    </row>
    <row r="17" spans="1:11" x14ac:dyDescent="0.15">
      <c r="A17" s="150" t="s">
        <v>53</v>
      </c>
    </row>
    <row r="18" spans="1:11" x14ac:dyDescent="0.15">
      <c r="A18" s="180"/>
      <c r="B18" s="180" t="str">
        <f>実質収支比率等に係る経年分析!F$46</f>
        <v>H28</v>
      </c>
      <c r="C18" s="180" t="str">
        <f>実質収支比率等に係る経年分析!G$46</f>
        <v>H29</v>
      </c>
      <c r="D18" s="180" t="str">
        <f>実質収支比率等に係る経年分析!H$46</f>
        <v>H30</v>
      </c>
      <c r="E18" s="180" t="str">
        <f>実質収支比率等に係る経年分析!I$46</f>
        <v>R01</v>
      </c>
      <c r="F18" s="180" t="str">
        <f>実質収支比率等に係る経年分析!J$46</f>
        <v>R02</v>
      </c>
    </row>
    <row r="19" spans="1:11" x14ac:dyDescent="0.15">
      <c r="A19" s="180" t="s">
        <v>54</v>
      </c>
      <c r="B19" s="180">
        <f>ROUND(VALUE(SUBSTITUTE(実質収支比率等に係る経年分析!F$48,"▲","-")),2)</f>
        <v>4.3899999999999997</v>
      </c>
      <c r="C19" s="180">
        <f>ROUND(VALUE(SUBSTITUTE(実質収支比率等に係る経年分析!G$48,"▲","-")),2)</f>
        <v>5</v>
      </c>
      <c r="D19" s="180">
        <f>ROUND(VALUE(SUBSTITUTE(実質収支比率等に係る経年分析!H$48,"▲","-")),2)</f>
        <v>3.67</v>
      </c>
      <c r="E19" s="180">
        <f>ROUND(VALUE(SUBSTITUTE(実質収支比率等に係る経年分析!I$48,"▲","-")),2)</f>
        <v>3.29</v>
      </c>
      <c r="F19" s="180">
        <f>ROUND(VALUE(SUBSTITUTE(実質収支比率等に係る経年分析!J$48,"▲","-")),2)</f>
        <v>5.13</v>
      </c>
    </row>
    <row r="20" spans="1:11" x14ac:dyDescent="0.15">
      <c r="A20" s="180" t="s">
        <v>55</v>
      </c>
      <c r="B20" s="180">
        <f>ROUND(VALUE(SUBSTITUTE(実質収支比率等に係る経年分析!F$47,"▲","-")),2)</f>
        <v>23.12</v>
      </c>
      <c r="C20" s="180">
        <f>ROUND(VALUE(SUBSTITUTE(実質収支比率等に係る経年分析!G$47,"▲","-")),2)</f>
        <v>25.72</v>
      </c>
      <c r="D20" s="180">
        <f>ROUND(VALUE(SUBSTITUTE(実質収支比率等に係る経年分析!H$47,"▲","-")),2)</f>
        <v>25.83</v>
      </c>
      <c r="E20" s="180">
        <f>ROUND(VALUE(SUBSTITUTE(実質収支比率等に係る経年分析!I$47,"▲","-")),2)</f>
        <v>26.19</v>
      </c>
      <c r="F20" s="180">
        <f>ROUND(VALUE(SUBSTITUTE(実質収支比率等に係る経年分析!J$47,"▲","-")),2)</f>
        <v>25.92</v>
      </c>
    </row>
    <row r="21" spans="1:11" x14ac:dyDescent="0.15">
      <c r="A21" s="180" t="s">
        <v>56</v>
      </c>
      <c r="B21" s="180">
        <f>IF(ISNUMBER(VALUE(SUBSTITUTE(実質収支比率等に係る経年分析!F$49,"▲","-"))),ROUND(VALUE(SUBSTITUTE(実質収支比率等に係る経年分析!F$49,"▲","-")),2),NA())</f>
        <v>1.31</v>
      </c>
      <c r="C21" s="180">
        <f>IF(ISNUMBER(VALUE(SUBSTITUTE(実質収支比率等に係る経年分析!G$49,"▲","-"))),ROUND(VALUE(SUBSTITUTE(実質収支比率等に係る経年分析!G$49,"▲","-")),2),NA())</f>
        <v>0.56000000000000005</v>
      </c>
      <c r="D21" s="180">
        <f>IF(ISNUMBER(VALUE(SUBSTITUTE(実質収支比率等に係る経年分析!H$49,"▲","-"))),ROUND(VALUE(SUBSTITUTE(実質収支比率等に係る経年分析!H$49,"▲","-")),2),NA())</f>
        <v>-2.85</v>
      </c>
      <c r="E21" s="180">
        <f>IF(ISNUMBER(VALUE(SUBSTITUTE(実質収支比率等に係る経年分析!I$49,"▲","-"))),ROUND(VALUE(SUBSTITUTE(実質収支比率等に係る経年分析!I$49,"▲","-")),2),NA())</f>
        <v>-0.51</v>
      </c>
      <c r="F21" s="180">
        <f>IF(ISNUMBER(VALUE(SUBSTITUTE(実質収支比率等に係る経年分析!J$49,"▲","-"))),ROUND(VALUE(SUBSTITUTE(実質収支比率等に係る経年分析!J$49,"▲","-")),2),NA())</f>
        <v>-0.96</v>
      </c>
    </row>
    <row r="24" spans="1:11" x14ac:dyDescent="0.15">
      <c r="A24" s="150" t="s">
        <v>57</v>
      </c>
    </row>
    <row r="25" spans="1:11" x14ac:dyDescent="0.15">
      <c r="A25" s="181"/>
      <c r="B25" s="181" t="str">
        <f>連結実質赤字比率に係る赤字・黒字の構成分析!F$33</f>
        <v>H28</v>
      </c>
      <c r="C25" s="181"/>
      <c r="D25" s="181" t="str">
        <f>連結実質赤字比率に係る赤字・黒字の構成分析!G$33</f>
        <v>H29</v>
      </c>
      <c r="E25" s="181"/>
      <c r="F25" s="181" t="str">
        <f>連結実質赤字比率に係る赤字・黒字の構成分析!H$33</f>
        <v>H30</v>
      </c>
      <c r="G25" s="181"/>
      <c r="H25" s="181" t="str">
        <f>連結実質赤字比率に係る赤字・黒字の構成分析!I$33</f>
        <v>R01</v>
      </c>
      <c r="I25" s="181"/>
      <c r="J25" s="181" t="str">
        <f>連結実質赤字比率に係る赤字・黒字の構成分析!J$33</f>
        <v>R02</v>
      </c>
      <c r="K25" s="181"/>
    </row>
    <row r="26" spans="1:11" x14ac:dyDescent="0.15">
      <c r="A26" s="181"/>
      <c r="B26" s="181" t="s">
        <v>58</v>
      </c>
      <c r="C26" s="181" t="s">
        <v>59</v>
      </c>
      <c r="D26" s="181" t="s">
        <v>58</v>
      </c>
      <c r="E26" s="181" t="s">
        <v>59</v>
      </c>
      <c r="F26" s="181" t="s">
        <v>58</v>
      </c>
      <c r="G26" s="181" t="s">
        <v>59</v>
      </c>
      <c r="H26" s="181" t="s">
        <v>58</v>
      </c>
      <c r="I26" s="181" t="s">
        <v>59</v>
      </c>
      <c r="J26" s="181" t="s">
        <v>58</v>
      </c>
      <c r="K26" s="181" t="s">
        <v>59</v>
      </c>
    </row>
    <row r="27" spans="1:11" x14ac:dyDescent="0.15">
      <c r="A27" s="181" t="str">
        <f>IF(連結実質赤字比率に係る赤字・黒字の構成分析!C$43="",NA(),連結実質赤字比率に係る赤字・黒字の構成分析!C$43)</f>
        <v>その他会計（黒字）</v>
      </c>
      <c r="B27" s="181" t="e">
        <f>IF(ROUND(VALUE(SUBSTITUTE(連結実質赤字比率に係る赤字・黒字の構成分析!F$43,"▲", "-")), 2) &lt; 0, ABS(ROUND(VALUE(SUBSTITUTE(連結実質赤字比率に係る赤字・黒字の構成分析!F$43,"▲", "-")), 2)), NA())</f>
        <v>#N/A</v>
      </c>
      <c r="C27" s="181">
        <f>IF(ROUND(VALUE(SUBSTITUTE(連結実質赤字比率に係る赤字・黒字の構成分析!F$43,"▲", "-")), 2) &gt;= 0, ABS(ROUND(VALUE(SUBSTITUTE(連結実質赤字比率に係る赤字・黒字の構成分析!F$43,"▲", "-")), 2)), NA())</f>
        <v>0</v>
      </c>
      <c r="D27" s="181" t="e">
        <f>IF(ROUND(VALUE(SUBSTITUTE(連結実質赤字比率に係る赤字・黒字の構成分析!G$43,"▲", "-")), 2) &lt; 0, ABS(ROUND(VALUE(SUBSTITUTE(連結実質赤字比率に係る赤字・黒字の構成分析!G$43,"▲", "-")), 2)), NA())</f>
        <v>#N/A</v>
      </c>
      <c r="E27" s="181">
        <f>IF(ROUND(VALUE(SUBSTITUTE(連結実質赤字比率に係る赤字・黒字の構成分析!G$43,"▲", "-")), 2) &gt;= 0, ABS(ROUND(VALUE(SUBSTITUTE(連結実質赤字比率に係る赤字・黒字の構成分析!G$43,"▲", "-")), 2)), NA())</f>
        <v>0</v>
      </c>
      <c r="F27" s="181" t="e">
        <f>IF(ROUND(VALUE(SUBSTITUTE(連結実質赤字比率に係る赤字・黒字の構成分析!H$43,"▲", "-")), 2) &lt; 0, ABS(ROUND(VALUE(SUBSTITUTE(連結実質赤字比率に係る赤字・黒字の構成分析!H$43,"▲", "-")), 2)), NA())</f>
        <v>#N/A</v>
      </c>
      <c r="G27" s="181">
        <f>IF(ROUND(VALUE(SUBSTITUTE(連結実質赤字比率に係る赤字・黒字の構成分析!H$43,"▲", "-")), 2) &gt;= 0, ABS(ROUND(VALUE(SUBSTITUTE(連結実質赤字比率に係る赤字・黒字の構成分析!H$43,"▲", "-")), 2)), NA())</f>
        <v>0</v>
      </c>
      <c r="H27" s="181" t="e">
        <f>IF(ROUND(VALUE(SUBSTITUTE(連結実質赤字比率に係る赤字・黒字の構成分析!I$43,"▲", "-")), 2) &lt; 0, ABS(ROUND(VALUE(SUBSTITUTE(連結実質赤字比率に係る赤字・黒字の構成分析!I$43,"▲", "-")), 2)), NA())</f>
        <v>#VALUE!</v>
      </c>
      <c r="I27" s="181" t="e">
        <f>IF(ROUND(VALUE(SUBSTITUTE(連結実質赤字比率に係る赤字・黒字の構成分析!I$43,"▲", "-")), 2) &gt;= 0, ABS(ROUND(VALUE(SUBSTITUTE(連結実質赤字比率に係る赤字・黒字の構成分析!I$43,"▲", "-")), 2)), NA())</f>
        <v>#VALUE!</v>
      </c>
      <c r="J27" s="181" t="e">
        <f>IF(ROUND(VALUE(SUBSTITUTE(連結実質赤字比率に係る赤字・黒字の構成分析!J$43,"▲", "-")), 2) &lt; 0, ABS(ROUND(VALUE(SUBSTITUTE(連結実質赤字比率に係る赤字・黒字の構成分析!J$43,"▲", "-")), 2)), NA())</f>
        <v>#VALUE!</v>
      </c>
      <c r="K27" s="181" t="e">
        <f>IF(ROUND(VALUE(SUBSTITUTE(連結実質赤字比率に係る赤字・黒字の構成分析!J$43,"▲", "-")), 2) &gt;= 0, ABS(ROUND(VALUE(SUBSTITUTE(連結実質赤字比率に係る赤字・黒字の構成分析!J$43,"▲", "-")), 2)), NA())</f>
        <v>#VALUE!</v>
      </c>
    </row>
    <row r="28" spans="1:11" x14ac:dyDescent="0.15">
      <c r="A28" s="181" t="str">
        <f>IF(連結実質赤字比率に係る赤字・黒字の構成分析!C$42="",NA(),連結実質赤字比率に係る赤字・黒字の構成分析!C$42)</f>
        <v>その他会計（赤字）</v>
      </c>
      <c r="B28" s="181" t="e">
        <f>IF(ROUND(VALUE(SUBSTITUTE(連結実質赤字比率に係る赤字・黒字の構成分析!F$42,"▲", "-")), 2) &lt; 0, ABS(ROUND(VALUE(SUBSTITUTE(連結実質赤字比率に係る赤字・黒字の構成分析!F$42,"▲", "-")), 2)), NA())</f>
        <v>#VALUE!</v>
      </c>
      <c r="C28" s="181" t="e">
        <f>IF(ROUND(VALUE(SUBSTITUTE(連結実質赤字比率に係る赤字・黒字の構成分析!F$42,"▲", "-")), 2) &gt;= 0, ABS(ROUND(VALUE(SUBSTITUTE(連結実質赤字比率に係る赤字・黒字の構成分析!F$42,"▲", "-")), 2)), NA())</f>
        <v>#VALUE!</v>
      </c>
      <c r="D28" s="181" t="e">
        <f>IF(ROUND(VALUE(SUBSTITUTE(連結実質赤字比率に係る赤字・黒字の構成分析!G$42,"▲", "-")), 2) &lt; 0, ABS(ROUND(VALUE(SUBSTITUTE(連結実質赤字比率に係る赤字・黒字の構成分析!G$42,"▲", "-")), 2)), NA())</f>
        <v>#VALUE!</v>
      </c>
      <c r="E28" s="181" t="e">
        <f>IF(ROUND(VALUE(SUBSTITUTE(連結実質赤字比率に係る赤字・黒字の構成分析!G$42,"▲", "-")), 2) &gt;= 0, ABS(ROUND(VALUE(SUBSTITUTE(連結実質赤字比率に係る赤字・黒字の構成分析!G$42,"▲", "-")), 2)), NA())</f>
        <v>#VALUE!</v>
      </c>
      <c r="F28" s="181" t="e">
        <f>IF(ROUND(VALUE(SUBSTITUTE(連結実質赤字比率に係る赤字・黒字の構成分析!H$42,"▲", "-")), 2) &lt; 0, ABS(ROUND(VALUE(SUBSTITUTE(連結実質赤字比率に係る赤字・黒字の構成分析!H$42,"▲", "-")), 2)), NA())</f>
        <v>#VALUE!</v>
      </c>
      <c r="G28" s="181" t="e">
        <f>IF(ROUND(VALUE(SUBSTITUTE(連結実質赤字比率に係る赤字・黒字の構成分析!H$42,"▲", "-")), 2) &gt;= 0, ABS(ROUND(VALUE(SUBSTITUTE(連結実質赤字比率に係る赤字・黒字の構成分析!H$42,"▲", "-")), 2)), NA())</f>
        <v>#VALUE!</v>
      </c>
      <c r="H28" s="181" t="e">
        <f>IF(ROUND(VALUE(SUBSTITUTE(連結実質赤字比率に係る赤字・黒字の構成分析!I$42,"▲", "-")), 2) &lt; 0, ABS(ROUND(VALUE(SUBSTITUTE(連結実質赤字比率に係る赤字・黒字の構成分析!I$42,"▲", "-")), 2)), NA())</f>
        <v>#VALUE!</v>
      </c>
      <c r="I28" s="181" t="e">
        <f>IF(ROUND(VALUE(SUBSTITUTE(連結実質赤字比率に係る赤字・黒字の構成分析!I$42,"▲", "-")), 2) &gt;= 0, ABS(ROUND(VALUE(SUBSTITUTE(連結実質赤字比率に係る赤字・黒字の構成分析!I$42,"▲", "-")), 2)), NA())</f>
        <v>#VALUE!</v>
      </c>
      <c r="J28" s="181" t="e">
        <f>IF(ROUND(VALUE(SUBSTITUTE(連結実質赤字比率に係る赤字・黒字の構成分析!J$42,"▲", "-")), 2) &lt; 0, ABS(ROUND(VALUE(SUBSTITUTE(連結実質赤字比率に係る赤字・黒字の構成分析!J$42,"▲", "-")), 2)), NA())</f>
        <v>#VALUE!</v>
      </c>
      <c r="K28" s="181" t="e">
        <f>IF(ROUND(VALUE(SUBSTITUTE(連結実質赤字比率に係る赤字・黒字の構成分析!J$42,"▲", "-")), 2) &gt;= 0, ABS(ROUND(VALUE(SUBSTITUTE(連結実質赤字比率に係る赤字・黒字の構成分析!J$42,"▲", "-")), 2)), NA())</f>
        <v>#VALUE!</v>
      </c>
    </row>
    <row r="29" spans="1:11" x14ac:dyDescent="0.15">
      <c r="A29" s="181" t="e">
        <f>IF(連結実質赤字比率に係る赤字・黒字の構成分析!C$41="",NA(),連結実質赤字比率に係る赤字・黒字の構成分析!C$41)</f>
        <v>#N/A</v>
      </c>
      <c r="B29" s="181" t="e">
        <f>IF(ROUND(VALUE(SUBSTITUTE(連結実質赤字比率に係る赤字・黒字の構成分析!F$41,"▲", "-")), 2) &lt; 0, ABS(ROUND(VALUE(SUBSTITUTE(連結実質赤字比率に係る赤字・黒字の構成分析!F$41,"▲", "-")), 2)), NA())</f>
        <v>#VALUE!</v>
      </c>
      <c r="C29" s="181" t="e">
        <f>IF(ROUND(VALUE(SUBSTITUTE(連結実質赤字比率に係る赤字・黒字の構成分析!F$41,"▲", "-")), 2) &gt;= 0, ABS(ROUND(VALUE(SUBSTITUTE(連結実質赤字比率に係る赤字・黒字の構成分析!F$41,"▲", "-")), 2)), NA())</f>
        <v>#VALUE!</v>
      </c>
      <c r="D29" s="181" t="e">
        <f>IF(ROUND(VALUE(SUBSTITUTE(連結実質赤字比率に係る赤字・黒字の構成分析!G$41,"▲", "-")), 2) &lt; 0, ABS(ROUND(VALUE(SUBSTITUTE(連結実質赤字比率に係る赤字・黒字の構成分析!G$41,"▲", "-")), 2)), NA())</f>
        <v>#VALUE!</v>
      </c>
      <c r="E29" s="181" t="e">
        <f>IF(ROUND(VALUE(SUBSTITUTE(連結実質赤字比率に係る赤字・黒字の構成分析!G$41,"▲", "-")), 2) &gt;= 0, ABS(ROUND(VALUE(SUBSTITUTE(連結実質赤字比率に係る赤字・黒字の構成分析!G$41,"▲", "-")), 2)), NA())</f>
        <v>#VALUE!</v>
      </c>
      <c r="F29" s="181" t="e">
        <f>IF(ROUND(VALUE(SUBSTITUTE(連結実質赤字比率に係る赤字・黒字の構成分析!H$41,"▲", "-")), 2) &lt; 0, ABS(ROUND(VALUE(SUBSTITUTE(連結実質赤字比率に係る赤字・黒字の構成分析!H$41,"▲", "-")), 2)), NA())</f>
        <v>#VALUE!</v>
      </c>
      <c r="G29" s="181" t="e">
        <f>IF(ROUND(VALUE(SUBSTITUTE(連結実質赤字比率に係る赤字・黒字の構成分析!H$41,"▲", "-")), 2) &gt;= 0, ABS(ROUND(VALUE(SUBSTITUTE(連結実質赤字比率に係る赤字・黒字の構成分析!H$41,"▲", "-")), 2)), NA())</f>
        <v>#VALUE!</v>
      </c>
      <c r="H29" s="181" t="e">
        <f>IF(ROUND(VALUE(SUBSTITUTE(連結実質赤字比率に係る赤字・黒字の構成分析!I$41,"▲", "-")), 2) &lt; 0, ABS(ROUND(VALUE(SUBSTITUTE(連結実質赤字比率に係る赤字・黒字の構成分析!I$41,"▲", "-")), 2)), NA())</f>
        <v>#VALUE!</v>
      </c>
      <c r="I29" s="181" t="e">
        <f>IF(ROUND(VALUE(SUBSTITUTE(連結実質赤字比率に係る赤字・黒字の構成分析!I$41,"▲", "-")), 2) &gt;= 0, ABS(ROUND(VALUE(SUBSTITUTE(連結実質赤字比率に係る赤字・黒字の構成分析!I$41,"▲", "-")), 2)), NA())</f>
        <v>#VALUE!</v>
      </c>
      <c r="J29" s="181" t="e">
        <f>IF(ROUND(VALUE(SUBSTITUTE(連結実質赤字比率に係る赤字・黒字の構成分析!J$41,"▲", "-")), 2) &lt; 0, ABS(ROUND(VALUE(SUBSTITUTE(連結実質赤字比率に係る赤字・黒字の構成分析!J$41,"▲", "-")), 2)), NA())</f>
        <v>#VALUE!</v>
      </c>
      <c r="K29" s="181" t="e">
        <f>IF(ROUND(VALUE(SUBSTITUTE(連結実質赤字比率に係る赤字・黒字の構成分析!J$41,"▲", "-")), 2) &gt;= 0, ABS(ROUND(VALUE(SUBSTITUTE(連結実質赤字比率に係る赤字・黒字の構成分析!J$41,"▲", "-")), 2)), NA())</f>
        <v>#VALUE!</v>
      </c>
    </row>
    <row r="30" spans="1:11" x14ac:dyDescent="0.15">
      <c r="A30" s="181" t="e">
        <f>IF(連結実質赤字比率に係る赤字・黒字の構成分析!C$40="",NA(),連結実質赤字比率に係る赤字・黒字の構成分析!C$40)</f>
        <v>#N/A</v>
      </c>
      <c r="B30" s="181" t="e">
        <f>IF(ROUND(VALUE(SUBSTITUTE(連結実質赤字比率に係る赤字・黒字の構成分析!F$40,"▲", "-")), 2) &lt; 0, ABS(ROUND(VALUE(SUBSTITUTE(連結実質赤字比率に係る赤字・黒字の構成分析!F$40,"▲", "-")), 2)), NA())</f>
        <v>#VALUE!</v>
      </c>
      <c r="C30" s="181" t="e">
        <f>IF(ROUND(VALUE(SUBSTITUTE(連結実質赤字比率に係る赤字・黒字の構成分析!F$40,"▲", "-")), 2) &gt;= 0, ABS(ROUND(VALUE(SUBSTITUTE(連結実質赤字比率に係る赤字・黒字の構成分析!F$40,"▲", "-")), 2)), NA())</f>
        <v>#VALUE!</v>
      </c>
      <c r="D30" s="181" t="e">
        <f>IF(ROUND(VALUE(SUBSTITUTE(連結実質赤字比率に係る赤字・黒字の構成分析!G$40,"▲", "-")), 2) &lt; 0, ABS(ROUND(VALUE(SUBSTITUTE(連結実質赤字比率に係る赤字・黒字の構成分析!G$40,"▲", "-")), 2)), NA())</f>
        <v>#VALUE!</v>
      </c>
      <c r="E30" s="181" t="e">
        <f>IF(ROUND(VALUE(SUBSTITUTE(連結実質赤字比率に係る赤字・黒字の構成分析!G$40,"▲", "-")), 2) &gt;= 0, ABS(ROUND(VALUE(SUBSTITUTE(連結実質赤字比率に係る赤字・黒字の構成分析!G$40,"▲", "-")), 2)), NA())</f>
        <v>#VALUE!</v>
      </c>
      <c r="F30" s="181" t="e">
        <f>IF(ROUND(VALUE(SUBSTITUTE(連結実質赤字比率に係る赤字・黒字の構成分析!H$40,"▲", "-")), 2) &lt; 0, ABS(ROUND(VALUE(SUBSTITUTE(連結実質赤字比率に係る赤字・黒字の構成分析!H$40,"▲", "-")), 2)), NA())</f>
        <v>#VALUE!</v>
      </c>
      <c r="G30" s="181" t="e">
        <f>IF(ROUND(VALUE(SUBSTITUTE(連結実質赤字比率に係る赤字・黒字の構成分析!H$40,"▲", "-")), 2) &gt;= 0, ABS(ROUND(VALUE(SUBSTITUTE(連結実質赤字比率に係る赤字・黒字の構成分析!H$40,"▲", "-")), 2)), NA())</f>
        <v>#VALUE!</v>
      </c>
      <c r="H30" s="181" t="e">
        <f>IF(ROUND(VALUE(SUBSTITUTE(連結実質赤字比率に係る赤字・黒字の構成分析!I$40,"▲", "-")), 2) &lt; 0, ABS(ROUND(VALUE(SUBSTITUTE(連結実質赤字比率に係る赤字・黒字の構成分析!I$40,"▲", "-")), 2)), NA())</f>
        <v>#VALUE!</v>
      </c>
      <c r="I30" s="181" t="e">
        <f>IF(ROUND(VALUE(SUBSTITUTE(連結実質赤字比率に係る赤字・黒字の構成分析!I$40,"▲", "-")), 2) &gt;= 0, ABS(ROUND(VALUE(SUBSTITUTE(連結実質赤字比率に係る赤字・黒字の構成分析!I$40,"▲", "-")), 2)), NA())</f>
        <v>#VALUE!</v>
      </c>
      <c r="J30" s="181" t="e">
        <f>IF(ROUND(VALUE(SUBSTITUTE(連結実質赤字比率に係る赤字・黒字の構成分析!J$40,"▲", "-")), 2) &lt; 0, ABS(ROUND(VALUE(SUBSTITUTE(連結実質赤字比率に係る赤字・黒字の構成分析!J$40,"▲", "-")), 2)), NA())</f>
        <v>#VALUE!</v>
      </c>
      <c r="K30" s="181" t="e">
        <f>IF(ROUND(VALUE(SUBSTITUTE(連結実質赤字比率に係る赤字・黒字の構成分析!J$40,"▲", "-")), 2) &gt;= 0, ABS(ROUND(VALUE(SUBSTITUTE(連結実質赤字比率に係る赤字・黒字の構成分析!J$40,"▲", "-")), 2)), NA())</f>
        <v>#VALUE!</v>
      </c>
    </row>
    <row r="31" spans="1:11" x14ac:dyDescent="0.15">
      <c r="A31" s="181" t="e">
        <f>IF(連結実質赤字比率に係る赤字・黒字の構成分析!C$39="",NA(),連結実質赤字比率に係る赤字・黒字の構成分析!C$39)</f>
        <v>#N/A</v>
      </c>
      <c r="B31" s="181" t="e">
        <f>IF(ROUND(VALUE(SUBSTITUTE(連結実質赤字比率に係る赤字・黒字の構成分析!F$39,"▲", "-")), 2) &lt; 0, ABS(ROUND(VALUE(SUBSTITUTE(連結実質赤字比率に係る赤字・黒字の構成分析!F$39,"▲", "-")), 2)), NA())</f>
        <v>#VALUE!</v>
      </c>
      <c r="C31" s="181" t="e">
        <f>IF(ROUND(VALUE(SUBSTITUTE(連結実質赤字比率に係る赤字・黒字の構成分析!F$39,"▲", "-")), 2) &gt;= 0, ABS(ROUND(VALUE(SUBSTITUTE(連結実質赤字比率に係る赤字・黒字の構成分析!F$39,"▲", "-")), 2)), NA())</f>
        <v>#VALUE!</v>
      </c>
      <c r="D31" s="181" t="e">
        <f>IF(ROUND(VALUE(SUBSTITUTE(連結実質赤字比率に係る赤字・黒字の構成分析!G$39,"▲", "-")), 2) &lt; 0, ABS(ROUND(VALUE(SUBSTITUTE(連結実質赤字比率に係る赤字・黒字の構成分析!G$39,"▲", "-")), 2)), NA())</f>
        <v>#VALUE!</v>
      </c>
      <c r="E31" s="181" t="e">
        <f>IF(ROUND(VALUE(SUBSTITUTE(連結実質赤字比率に係る赤字・黒字の構成分析!G$39,"▲", "-")), 2) &gt;= 0, ABS(ROUND(VALUE(SUBSTITUTE(連結実質赤字比率に係る赤字・黒字の構成分析!G$39,"▲", "-")), 2)), NA())</f>
        <v>#VALUE!</v>
      </c>
      <c r="F31" s="181" t="e">
        <f>IF(ROUND(VALUE(SUBSTITUTE(連結実質赤字比率に係る赤字・黒字の構成分析!H$39,"▲", "-")), 2) &lt; 0, ABS(ROUND(VALUE(SUBSTITUTE(連結実質赤字比率に係る赤字・黒字の構成分析!H$39,"▲", "-")), 2)), NA())</f>
        <v>#VALUE!</v>
      </c>
      <c r="G31" s="181" t="e">
        <f>IF(ROUND(VALUE(SUBSTITUTE(連結実質赤字比率に係る赤字・黒字の構成分析!H$39,"▲", "-")), 2) &gt;= 0, ABS(ROUND(VALUE(SUBSTITUTE(連結実質赤字比率に係る赤字・黒字の構成分析!H$39,"▲", "-")), 2)), NA())</f>
        <v>#VALUE!</v>
      </c>
      <c r="H31" s="181" t="e">
        <f>IF(ROUND(VALUE(SUBSTITUTE(連結実質赤字比率に係る赤字・黒字の構成分析!I$39,"▲", "-")), 2) &lt; 0, ABS(ROUND(VALUE(SUBSTITUTE(連結実質赤字比率に係る赤字・黒字の構成分析!I$39,"▲", "-")), 2)), NA())</f>
        <v>#VALUE!</v>
      </c>
      <c r="I31" s="181" t="e">
        <f>IF(ROUND(VALUE(SUBSTITUTE(連結実質赤字比率に係る赤字・黒字の構成分析!I$39,"▲", "-")), 2) &gt;= 0, ABS(ROUND(VALUE(SUBSTITUTE(連結実質赤字比率に係る赤字・黒字の構成分析!I$39,"▲", "-")), 2)), NA())</f>
        <v>#VALUE!</v>
      </c>
      <c r="J31" s="181" t="e">
        <f>IF(ROUND(VALUE(SUBSTITUTE(連結実質赤字比率に係る赤字・黒字の構成分析!J$39,"▲", "-")), 2) &lt; 0, ABS(ROUND(VALUE(SUBSTITUTE(連結実質赤字比率に係る赤字・黒字の構成分析!J$39,"▲", "-")), 2)), NA())</f>
        <v>#VALUE!</v>
      </c>
      <c r="K31" s="181" t="e">
        <f>IF(ROUND(VALUE(SUBSTITUTE(連結実質赤字比率に係る赤字・黒字の構成分析!J$39,"▲", "-")), 2) &gt;= 0, ABS(ROUND(VALUE(SUBSTITUTE(連結実質赤字比率に係る赤字・黒字の構成分析!J$39,"▲", "-")), 2)), NA())</f>
        <v>#VALUE!</v>
      </c>
    </row>
    <row r="32" spans="1:11" x14ac:dyDescent="0.15">
      <c r="A32" s="181" t="str">
        <f>IF(連結実質赤字比率に係る赤字・黒字の構成分析!C$38="",NA(),連結実質赤字比率に係る赤字・黒字の構成分析!C$38)</f>
        <v>公共駐車場会計</v>
      </c>
      <c r="B32" s="181" t="e">
        <f>IF(ROUND(VALUE(SUBSTITUTE(連結実質赤字比率に係る赤字・黒字の構成分析!F$38,"▲", "-")), 2) &lt; 0, ABS(ROUND(VALUE(SUBSTITUTE(連結実質赤字比率に係る赤字・黒字の構成分析!F$38,"▲", "-")), 2)), NA())</f>
        <v>#N/A</v>
      </c>
      <c r="C32" s="181">
        <f>IF(ROUND(VALUE(SUBSTITUTE(連結実質赤字比率に係る赤字・黒字の構成分析!F$38,"▲", "-")), 2) &gt;= 0, ABS(ROUND(VALUE(SUBSTITUTE(連結実質赤字比率に係る赤字・黒字の構成分析!F$38,"▲", "-")), 2)), NA())</f>
        <v>0</v>
      </c>
      <c r="D32" s="181" t="e">
        <f>IF(ROUND(VALUE(SUBSTITUTE(連結実質赤字比率に係る赤字・黒字の構成分析!G$38,"▲", "-")), 2) &lt; 0, ABS(ROUND(VALUE(SUBSTITUTE(連結実質赤字比率に係る赤字・黒字の構成分析!G$38,"▲", "-")), 2)), NA())</f>
        <v>#N/A</v>
      </c>
      <c r="E32" s="181">
        <f>IF(ROUND(VALUE(SUBSTITUTE(連結実質赤字比率に係る赤字・黒字の構成分析!G$38,"▲", "-")), 2) &gt;= 0, ABS(ROUND(VALUE(SUBSTITUTE(連結実質赤字比率に係る赤字・黒字の構成分析!G$38,"▲", "-")), 2)), NA())</f>
        <v>0</v>
      </c>
      <c r="F32" s="181" t="e">
        <f>IF(ROUND(VALUE(SUBSTITUTE(連結実質赤字比率に係る赤字・黒字の構成分析!H$38,"▲", "-")), 2) &lt; 0, ABS(ROUND(VALUE(SUBSTITUTE(連結実質赤字比率に係る赤字・黒字の構成分析!H$38,"▲", "-")), 2)), NA())</f>
        <v>#N/A</v>
      </c>
      <c r="G32" s="181">
        <f>IF(ROUND(VALUE(SUBSTITUTE(連結実質赤字比率に係る赤字・黒字の構成分析!H$38,"▲", "-")), 2) &gt;= 0, ABS(ROUND(VALUE(SUBSTITUTE(連結実質赤字比率に係る赤字・黒字の構成分析!H$38,"▲", "-")), 2)), NA())</f>
        <v>0</v>
      </c>
      <c r="H32" s="181" t="e">
        <f>IF(ROUND(VALUE(SUBSTITUTE(連結実質赤字比率に係る赤字・黒字の構成分析!I$38,"▲", "-")), 2) &lt; 0, ABS(ROUND(VALUE(SUBSTITUTE(連結実質赤字比率に係る赤字・黒字の構成分析!I$38,"▲", "-")), 2)), NA())</f>
        <v>#N/A</v>
      </c>
      <c r="I32" s="181">
        <f>IF(ROUND(VALUE(SUBSTITUTE(連結実質赤字比率に係る赤字・黒字の構成分析!I$38,"▲", "-")), 2) &gt;= 0, ABS(ROUND(VALUE(SUBSTITUTE(連結実質赤字比率に係る赤字・黒字の構成分析!I$38,"▲", "-")), 2)), NA())</f>
        <v>0</v>
      </c>
      <c r="J32" s="181" t="e">
        <f>IF(ROUND(VALUE(SUBSTITUTE(連結実質赤字比率に係る赤字・黒字の構成分析!J$38,"▲", "-")), 2) &lt; 0, ABS(ROUND(VALUE(SUBSTITUTE(連結実質赤字比率に係る赤字・黒字の構成分析!J$38,"▲", "-")), 2)), NA())</f>
        <v>#N/A</v>
      </c>
      <c r="K32" s="181">
        <f>IF(ROUND(VALUE(SUBSTITUTE(連結実質赤字比率に係る赤字・黒字の構成分析!J$38,"▲", "-")), 2) &gt;= 0, ABS(ROUND(VALUE(SUBSTITUTE(連結実質赤字比率に係る赤字・黒字の構成分析!J$38,"▲", "-")), 2)), NA())</f>
        <v>0</v>
      </c>
    </row>
    <row r="33" spans="1:16" x14ac:dyDescent="0.15">
      <c r="A33" s="181" t="str">
        <f>IF(連結実質赤字比率に係る赤字・黒字の構成分析!C$37="",NA(),連結実質赤字比率に係る赤字・黒字の構成分析!C$37)</f>
        <v>後期高齢者医療会計</v>
      </c>
      <c r="B33" s="181" t="e">
        <f>IF(ROUND(VALUE(SUBSTITUTE(連結実質赤字比率に係る赤字・黒字の構成分析!F$37,"▲", "-")), 2) &lt; 0, ABS(ROUND(VALUE(SUBSTITUTE(連結実質赤字比率に係る赤字・黒字の構成分析!F$37,"▲", "-")), 2)), NA())</f>
        <v>#N/A</v>
      </c>
      <c r="C33" s="181">
        <f>IF(ROUND(VALUE(SUBSTITUTE(連結実質赤字比率に係る赤字・黒字の構成分析!F$37,"▲", "-")), 2) &gt;= 0, ABS(ROUND(VALUE(SUBSTITUTE(連結実質赤字比率に係る赤字・黒字の構成分析!F$37,"▲", "-")), 2)), NA())</f>
        <v>0.01</v>
      </c>
      <c r="D33" s="181" t="e">
        <f>IF(ROUND(VALUE(SUBSTITUTE(連結実質赤字比率に係る赤字・黒字の構成分析!G$37,"▲", "-")), 2) &lt; 0, ABS(ROUND(VALUE(SUBSTITUTE(連結実質赤字比率に係る赤字・黒字の構成分析!G$37,"▲", "-")), 2)), NA())</f>
        <v>#N/A</v>
      </c>
      <c r="E33" s="181">
        <f>IF(ROUND(VALUE(SUBSTITUTE(連結実質赤字比率に係る赤字・黒字の構成分析!G$37,"▲", "-")), 2) &gt;= 0, ABS(ROUND(VALUE(SUBSTITUTE(連結実質赤字比率に係る赤字・黒字の構成分析!G$37,"▲", "-")), 2)), NA())</f>
        <v>0.01</v>
      </c>
      <c r="F33" s="181" t="e">
        <f>IF(ROUND(VALUE(SUBSTITUTE(連結実質赤字比率に係る赤字・黒字の構成分析!H$37,"▲", "-")), 2) &lt; 0, ABS(ROUND(VALUE(SUBSTITUTE(連結実質赤字比率に係る赤字・黒字の構成分析!H$37,"▲", "-")), 2)), NA())</f>
        <v>#N/A</v>
      </c>
      <c r="G33" s="181">
        <f>IF(ROUND(VALUE(SUBSTITUTE(連結実質赤字比率に係る赤字・黒字の構成分析!H$37,"▲", "-")), 2) &gt;= 0, ABS(ROUND(VALUE(SUBSTITUTE(連結実質赤字比率に係る赤字・黒字の構成分析!H$37,"▲", "-")), 2)), NA())</f>
        <v>0.01</v>
      </c>
      <c r="H33" s="181" t="e">
        <f>IF(ROUND(VALUE(SUBSTITUTE(連結実質赤字比率に係る赤字・黒字の構成分析!I$37,"▲", "-")), 2) &lt; 0, ABS(ROUND(VALUE(SUBSTITUTE(連結実質赤字比率に係る赤字・黒字の構成分析!I$37,"▲", "-")), 2)), NA())</f>
        <v>#N/A</v>
      </c>
      <c r="I33" s="181">
        <f>IF(ROUND(VALUE(SUBSTITUTE(連結実質赤字比率に係る赤字・黒字の構成分析!I$37,"▲", "-")), 2) &gt;= 0, ABS(ROUND(VALUE(SUBSTITUTE(連結実質赤字比率に係る赤字・黒字の構成分析!I$37,"▲", "-")), 2)), NA())</f>
        <v>0.01</v>
      </c>
      <c r="J33" s="181" t="e">
        <f>IF(ROUND(VALUE(SUBSTITUTE(連結実質赤字比率に係る赤字・黒字の構成分析!J$37,"▲", "-")), 2) &lt; 0, ABS(ROUND(VALUE(SUBSTITUTE(連結実質赤字比率に係る赤字・黒字の構成分析!J$37,"▲", "-")), 2)), NA())</f>
        <v>#N/A</v>
      </c>
      <c r="K33" s="181">
        <f>IF(ROUND(VALUE(SUBSTITUTE(連結実質赤字比率に係る赤字・黒字の構成分析!J$37,"▲", "-")), 2) &gt;= 0, ABS(ROUND(VALUE(SUBSTITUTE(連結実質赤字比率に係る赤字・黒字の構成分析!J$37,"▲", "-")), 2)), NA())</f>
        <v>0</v>
      </c>
    </row>
    <row r="34" spans="1:16" x14ac:dyDescent="0.15">
      <c r="A34" s="181" t="str">
        <f>IF(連結実質赤字比率に係る赤字・黒字の構成分析!C$36="",NA(),連結実質赤字比率に係る赤字・黒字の構成分析!C$36)</f>
        <v>国民健康保険事業会計</v>
      </c>
      <c r="B34" s="181" t="e">
        <f>IF(ROUND(VALUE(SUBSTITUTE(連結実質赤字比率に係る赤字・黒字の構成分析!F$36,"▲", "-")), 2) &lt; 0, ABS(ROUND(VALUE(SUBSTITUTE(連結実質赤字比率に係る赤字・黒字の構成分析!F$36,"▲", "-")), 2)), NA())</f>
        <v>#N/A</v>
      </c>
      <c r="C34" s="181">
        <f>IF(ROUND(VALUE(SUBSTITUTE(連結実質赤字比率に係る赤字・黒字の構成分析!F$36,"▲", "-")), 2) &gt;= 0, ABS(ROUND(VALUE(SUBSTITUTE(連結実質赤字比率に係る赤字・黒字の構成分析!F$36,"▲", "-")), 2)), NA())</f>
        <v>0.36</v>
      </c>
      <c r="D34" s="181" t="e">
        <f>IF(ROUND(VALUE(SUBSTITUTE(連結実質赤字比率に係る赤字・黒字の構成分析!G$36,"▲", "-")), 2) &lt; 0, ABS(ROUND(VALUE(SUBSTITUTE(連結実質赤字比率に係る赤字・黒字の構成分析!G$36,"▲", "-")), 2)), NA())</f>
        <v>#N/A</v>
      </c>
      <c r="E34" s="181">
        <f>IF(ROUND(VALUE(SUBSTITUTE(連結実質赤字比率に係る赤字・黒字の構成分析!G$36,"▲", "-")), 2) &gt;= 0, ABS(ROUND(VALUE(SUBSTITUTE(連結実質赤字比率に係る赤字・黒字の構成分析!G$36,"▲", "-")), 2)), NA())</f>
        <v>0.36</v>
      </c>
      <c r="F34" s="181" t="e">
        <f>IF(ROUND(VALUE(SUBSTITUTE(連結実質赤字比率に係る赤字・黒字の構成分析!H$36,"▲", "-")), 2) &lt; 0, ABS(ROUND(VALUE(SUBSTITUTE(連結実質赤字比率に係る赤字・黒字の構成分析!H$36,"▲", "-")), 2)), NA())</f>
        <v>#N/A</v>
      </c>
      <c r="G34" s="181">
        <f>IF(ROUND(VALUE(SUBSTITUTE(連結実質赤字比率に係る赤字・黒字の構成分析!H$36,"▲", "-")), 2) &gt;= 0, ABS(ROUND(VALUE(SUBSTITUTE(連結実質赤字比率に係る赤字・黒字の構成分析!H$36,"▲", "-")), 2)), NA())</f>
        <v>0.35</v>
      </c>
      <c r="H34" s="181" t="e">
        <f>IF(ROUND(VALUE(SUBSTITUTE(連結実質赤字比率に係る赤字・黒字の構成分析!I$36,"▲", "-")), 2) &lt; 0, ABS(ROUND(VALUE(SUBSTITUTE(連結実質赤字比率に係る赤字・黒字の構成分析!I$36,"▲", "-")), 2)), NA())</f>
        <v>#N/A</v>
      </c>
      <c r="I34" s="181">
        <f>IF(ROUND(VALUE(SUBSTITUTE(連結実質赤字比率に係る赤字・黒字の構成分析!I$36,"▲", "-")), 2) &gt;= 0, ABS(ROUND(VALUE(SUBSTITUTE(連結実質赤字比率に係る赤字・黒字の構成分析!I$36,"▲", "-")), 2)), NA())</f>
        <v>0.27</v>
      </c>
      <c r="J34" s="181" t="e">
        <f>IF(ROUND(VALUE(SUBSTITUTE(連結実質赤字比率に係る赤字・黒字の構成分析!J$36,"▲", "-")), 2) &lt; 0, ABS(ROUND(VALUE(SUBSTITUTE(連結実質赤字比率に係る赤字・黒字の構成分析!J$36,"▲", "-")), 2)), NA())</f>
        <v>#N/A</v>
      </c>
      <c r="K34" s="181">
        <f>IF(ROUND(VALUE(SUBSTITUTE(連結実質赤字比率に係る赤字・黒字の構成分析!J$36,"▲", "-")), 2) &gt;= 0, ABS(ROUND(VALUE(SUBSTITUTE(連結実質赤字比率に係る赤字・黒字の構成分析!J$36,"▲", "-")), 2)), NA())</f>
        <v>0.26</v>
      </c>
    </row>
    <row r="35" spans="1:16" x14ac:dyDescent="0.15">
      <c r="A35" s="181" t="str">
        <f>IF(連結実質赤字比率に係る赤字・黒字の構成分析!C$35="",NA(),連結実質赤字比率に係る赤字・黒字の構成分析!C$35)</f>
        <v>介護保険会計（保険事業勘定）</v>
      </c>
      <c r="B35" s="181" t="e">
        <f>IF(ROUND(VALUE(SUBSTITUTE(連結実質赤字比率に係る赤字・黒字の構成分析!F$35,"▲", "-")), 2) &lt; 0, ABS(ROUND(VALUE(SUBSTITUTE(連結実質赤字比率に係る赤字・黒字の構成分析!F$35,"▲", "-")), 2)), NA())</f>
        <v>#N/A</v>
      </c>
      <c r="C35" s="181">
        <f>IF(ROUND(VALUE(SUBSTITUTE(連結実質赤字比率に係る赤字・黒字の構成分析!F$35,"▲", "-")), 2) &gt;= 0, ABS(ROUND(VALUE(SUBSTITUTE(連結実質赤字比率に係る赤字・黒字の構成分析!F$35,"▲", "-")), 2)), NA())</f>
        <v>0.44</v>
      </c>
      <c r="D35" s="181" t="e">
        <f>IF(ROUND(VALUE(SUBSTITUTE(連結実質赤字比率に係る赤字・黒字の構成分析!G$35,"▲", "-")), 2) &lt; 0, ABS(ROUND(VALUE(SUBSTITUTE(連結実質赤字比率に係る赤字・黒字の構成分析!G$35,"▲", "-")), 2)), NA())</f>
        <v>#N/A</v>
      </c>
      <c r="E35" s="181">
        <f>IF(ROUND(VALUE(SUBSTITUTE(連結実質赤字比率に係る赤字・黒字の構成分析!G$35,"▲", "-")), 2) &gt;= 0, ABS(ROUND(VALUE(SUBSTITUTE(連結実質赤字比率に係る赤字・黒字の構成分析!G$35,"▲", "-")), 2)), NA())</f>
        <v>0.37</v>
      </c>
      <c r="F35" s="181" t="e">
        <f>IF(ROUND(VALUE(SUBSTITUTE(連結実質赤字比率に係る赤字・黒字の構成分析!H$35,"▲", "-")), 2) &lt; 0, ABS(ROUND(VALUE(SUBSTITUTE(連結実質赤字比率に係る赤字・黒字の構成分析!H$35,"▲", "-")), 2)), NA())</f>
        <v>#N/A</v>
      </c>
      <c r="G35" s="181">
        <f>IF(ROUND(VALUE(SUBSTITUTE(連結実質赤字比率に係る赤字・黒字の構成分析!H$35,"▲", "-")), 2) &gt;= 0, ABS(ROUND(VALUE(SUBSTITUTE(連結実質赤字比率に係る赤字・黒字の構成分析!H$35,"▲", "-")), 2)), NA())</f>
        <v>0.4</v>
      </c>
      <c r="H35" s="181" t="e">
        <f>IF(ROUND(VALUE(SUBSTITUTE(連結実質赤字比率に係る赤字・黒字の構成分析!I$35,"▲", "-")), 2) &lt; 0, ABS(ROUND(VALUE(SUBSTITUTE(連結実質赤字比率に係る赤字・黒字の構成分析!I$35,"▲", "-")), 2)), NA())</f>
        <v>#N/A</v>
      </c>
      <c r="I35" s="181">
        <f>IF(ROUND(VALUE(SUBSTITUTE(連結実質赤字比率に係る赤字・黒字の構成分析!I$35,"▲", "-")), 2) &gt;= 0, ABS(ROUND(VALUE(SUBSTITUTE(連結実質赤字比率に係る赤字・黒字の構成分析!I$35,"▲", "-")), 2)), NA())</f>
        <v>0.31</v>
      </c>
      <c r="J35" s="181" t="e">
        <f>IF(ROUND(VALUE(SUBSTITUTE(連結実質赤字比率に係る赤字・黒字の構成分析!J$35,"▲", "-")), 2) &lt; 0, ABS(ROUND(VALUE(SUBSTITUTE(連結実質赤字比率に係る赤字・黒字の構成分析!J$35,"▲", "-")), 2)), NA())</f>
        <v>#N/A</v>
      </c>
      <c r="K35" s="181">
        <f>IF(ROUND(VALUE(SUBSTITUTE(連結実質赤字比率に係る赤字・黒字の構成分析!J$35,"▲", "-")), 2) &gt;= 0, ABS(ROUND(VALUE(SUBSTITUTE(連結実質赤字比率に係る赤字・黒字の構成分析!J$35,"▲", "-")), 2)), NA())</f>
        <v>0.55000000000000004</v>
      </c>
    </row>
    <row r="36" spans="1:16" x14ac:dyDescent="0.15">
      <c r="A36" s="181" t="str">
        <f>IF(連結実質赤字比率に係る赤字・黒字の構成分析!C$34="",NA(),連結実質赤字比率に係る赤字・黒字の構成分析!C$34)</f>
        <v>一般会計</v>
      </c>
      <c r="B36" s="181" t="e">
        <f>IF(ROUND(VALUE(SUBSTITUTE(連結実質赤字比率に係る赤字・黒字の構成分析!F$34,"▲", "-")), 2) &lt; 0, ABS(ROUND(VALUE(SUBSTITUTE(連結実質赤字比率に係る赤字・黒字の構成分析!F$34,"▲", "-")), 2)), NA())</f>
        <v>#N/A</v>
      </c>
      <c r="C36" s="181">
        <f>IF(ROUND(VALUE(SUBSTITUTE(連結実質赤字比率に係る赤字・黒字の構成分析!F$34,"▲", "-")), 2) &gt;= 0, ABS(ROUND(VALUE(SUBSTITUTE(連結実質赤字比率に係る赤字・黒字の構成分析!F$34,"▲", "-")), 2)), NA())</f>
        <v>4.38</v>
      </c>
      <c r="D36" s="181" t="e">
        <f>IF(ROUND(VALUE(SUBSTITUTE(連結実質赤字比率に係る赤字・黒字の構成分析!G$34,"▲", "-")), 2) &lt; 0, ABS(ROUND(VALUE(SUBSTITUTE(連結実質赤字比率に係る赤字・黒字の構成分析!G$34,"▲", "-")), 2)), NA())</f>
        <v>#N/A</v>
      </c>
      <c r="E36" s="181">
        <f>IF(ROUND(VALUE(SUBSTITUTE(連結実質赤字比率に係る赤字・黒字の構成分析!G$34,"▲", "-")), 2) &gt;= 0, ABS(ROUND(VALUE(SUBSTITUTE(連結実質赤字比率に係る赤字・黒字の構成分析!G$34,"▲", "-")), 2)), NA())</f>
        <v>4.99</v>
      </c>
      <c r="F36" s="181" t="e">
        <f>IF(ROUND(VALUE(SUBSTITUTE(連結実質赤字比率に係る赤字・黒字の構成分析!H$34,"▲", "-")), 2) &lt; 0, ABS(ROUND(VALUE(SUBSTITUTE(連結実質赤字比率に係る赤字・黒字の構成分析!H$34,"▲", "-")), 2)), NA())</f>
        <v>#N/A</v>
      </c>
      <c r="G36" s="181">
        <f>IF(ROUND(VALUE(SUBSTITUTE(連結実質赤字比率に係る赤字・黒字の構成分析!H$34,"▲", "-")), 2) &gt;= 0, ABS(ROUND(VALUE(SUBSTITUTE(連結実質赤字比率に係る赤字・黒字の構成分析!H$34,"▲", "-")), 2)), NA())</f>
        <v>3.66</v>
      </c>
      <c r="H36" s="181" t="e">
        <f>IF(ROUND(VALUE(SUBSTITUTE(連結実質赤字比率に係る赤字・黒字の構成分析!I$34,"▲", "-")), 2) &lt; 0, ABS(ROUND(VALUE(SUBSTITUTE(連結実質赤字比率に係る赤字・黒字の構成分析!I$34,"▲", "-")), 2)), NA())</f>
        <v>#N/A</v>
      </c>
      <c r="I36" s="181">
        <f>IF(ROUND(VALUE(SUBSTITUTE(連結実質赤字比率に係る赤字・黒字の構成分析!I$34,"▲", "-")), 2) &gt;= 0, ABS(ROUND(VALUE(SUBSTITUTE(連結実質赤字比率に係る赤字・黒字の構成分析!I$34,"▲", "-")), 2)), NA())</f>
        <v>3.29</v>
      </c>
      <c r="J36" s="181" t="e">
        <f>IF(ROUND(VALUE(SUBSTITUTE(連結実質赤字比率に係る赤字・黒字の構成分析!J$34,"▲", "-")), 2) &lt; 0, ABS(ROUND(VALUE(SUBSTITUTE(連結実質赤字比率に係る赤字・黒字の構成分析!J$34,"▲", "-")), 2)), NA())</f>
        <v>#N/A</v>
      </c>
      <c r="K36" s="181">
        <f>IF(ROUND(VALUE(SUBSTITUTE(連結実質赤字比率に係る赤字・黒字の構成分析!J$34,"▲", "-")), 2) &gt;= 0, ABS(ROUND(VALUE(SUBSTITUTE(連結実質赤字比率に係る赤字・黒字の構成分析!J$34,"▲", "-")), 2)), NA())</f>
        <v>5.12</v>
      </c>
    </row>
    <row r="39" spans="1:16" x14ac:dyDescent="0.15">
      <c r="A39" s="150" t="s">
        <v>60</v>
      </c>
    </row>
    <row r="40" spans="1:16" x14ac:dyDescent="0.15">
      <c r="A40" s="182"/>
      <c r="B40" s="182" t="str">
        <f>'実質公債費比率（分子）の構造'!K$44</f>
        <v>H28</v>
      </c>
      <c r="C40" s="182"/>
      <c r="D40" s="182"/>
      <c r="E40" s="182" t="str">
        <f>'実質公債費比率（分子）の構造'!L$44</f>
        <v>H29</v>
      </c>
      <c r="F40" s="182"/>
      <c r="G40" s="182"/>
      <c r="H40" s="182" t="str">
        <f>'実質公債費比率（分子）の構造'!M$44</f>
        <v>H30</v>
      </c>
      <c r="I40" s="182"/>
      <c r="J40" s="182"/>
      <c r="K40" s="182" t="str">
        <f>'実質公債費比率（分子）の構造'!N$44</f>
        <v>R01</v>
      </c>
      <c r="L40" s="182"/>
      <c r="M40" s="182"/>
      <c r="N40" s="182" t="str">
        <f>'実質公債費比率（分子）の構造'!O$44</f>
        <v>R02</v>
      </c>
      <c r="O40" s="182"/>
      <c r="P40" s="182"/>
    </row>
    <row r="41" spans="1:16" x14ac:dyDescent="0.15">
      <c r="A41" s="182"/>
      <c r="B41" s="182" t="s">
        <v>61</v>
      </c>
      <c r="C41" s="182"/>
      <c r="D41" s="182" t="s">
        <v>62</v>
      </c>
      <c r="E41" s="182" t="s">
        <v>61</v>
      </c>
      <c r="F41" s="182"/>
      <c r="G41" s="182" t="s">
        <v>62</v>
      </c>
      <c r="H41" s="182" t="s">
        <v>61</v>
      </c>
      <c r="I41" s="182"/>
      <c r="J41" s="182" t="s">
        <v>62</v>
      </c>
      <c r="K41" s="182" t="s">
        <v>61</v>
      </c>
      <c r="L41" s="182"/>
      <c r="M41" s="182" t="s">
        <v>62</v>
      </c>
      <c r="N41" s="182" t="s">
        <v>61</v>
      </c>
      <c r="O41" s="182"/>
      <c r="P41" s="182" t="s">
        <v>62</v>
      </c>
    </row>
    <row r="42" spans="1:16" x14ac:dyDescent="0.15">
      <c r="A42" s="182" t="s">
        <v>63</v>
      </c>
      <c r="B42" s="182"/>
      <c r="C42" s="182"/>
      <c r="D42" s="182">
        <f>'実質公債費比率（分子）の構造'!K$52</f>
        <v>12625</v>
      </c>
      <c r="E42" s="182"/>
      <c r="F42" s="182"/>
      <c r="G42" s="182">
        <f>'実質公債費比率（分子）の構造'!L$52</f>
        <v>12288</v>
      </c>
      <c r="H42" s="182"/>
      <c r="I42" s="182"/>
      <c r="J42" s="182">
        <f>'実質公債費比率（分子）の構造'!M$52</f>
        <v>12035</v>
      </c>
      <c r="K42" s="182"/>
      <c r="L42" s="182"/>
      <c r="M42" s="182">
        <f>'実質公債費比率（分子）の構造'!N$52</f>
        <v>11767</v>
      </c>
      <c r="N42" s="182"/>
      <c r="O42" s="182"/>
      <c r="P42" s="182">
        <f>'実質公債費比率（分子）の構造'!O$52</f>
        <v>11627</v>
      </c>
    </row>
    <row r="43" spans="1:16" x14ac:dyDescent="0.15">
      <c r="A43" s="182" t="s">
        <v>64</v>
      </c>
      <c r="B43" s="182" t="str">
        <f>'実質公債費比率（分子）の構造'!K$51</f>
        <v>-</v>
      </c>
      <c r="C43" s="182"/>
      <c r="D43" s="182"/>
      <c r="E43" s="182" t="str">
        <f>'実質公債費比率（分子）の構造'!L$51</f>
        <v>-</v>
      </c>
      <c r="F43" s="182"/>
      <c r="G43" s="182"/>
      <c r="H43" s="182" t="str">
        <f>'実質公債費比率（分子）の構造'!M$51</f>
        <v>-</v>
      </c>
      <c r="I43" s="182"/>
      <c r="J43" s="182"/>
      <c r="K43" s="182" t="str">
        <f>'実質公債費比率（分子）の構造'!N$51</f>
        <v>-</v>
      </c>
      <c r="L43" s="182"/>
      <c r="M43" s="182"/>
      <c r="N43" s="182" t="str">
        <f>'実質公債費比率（分子）の構造'!O$51</f>
        <v>-</v>
      </c>
      <c r="O43" s="182"/>
      <c r="P43" s="182"/>
    </row>
    <row r="44" spans="1:16" x14ac:dyDescent="0.15">
      <c r="A44" s="182" t="s">
        <v>65</v>
      </c>
      <c r="B44" s="182">
        <f>'実質公債費比率（分子）の構造'!K$50</f>
        <v>1479</v>
      </c>
      <c r="C44" s="182"/>
      <c r="D44" s="182"/>
      <c r="E44" s="182">
        <f>'実質公債費比率（分子）の構造'!L$50</f>
        <v>1595</v>
      </c>
      <c r="F44" s="182"/>
      <c r="G44" s="182"/>
      <c r="H44" s="182">
        <f>'実質公債費比率（分子）の構造'!M$50</f>
        <v>1869</v>
      </c>
      <c r="I44" s="182"/>
      <c r="J44" s="182"/>
      <c r="K44" s="182">
        <f>'実質公債費比率（分子）の構造'!N$50</f>
        <v>2346</v>
      </c>
      <c r="L44" s="182"/>
      <c r="M44" s="182"/>
      <c r="N44" s="182">
        <f>'実質公債費比率（分子）の構造'!O$50</f>
        <v>3381</v>
      </c>
      <c r="O44" s="182"/>
      <c r="P44" s="182"/>
    </row>
    <row r="45" spans="1:16" x14ac:dyDescent="0.15">
      <c r="A45" s="182" t="s">
        <v>66</v>
      </c>
      <c r="B45" s="182">
        <f>'実質公債費比率（分子）の構造'!K$49</f>
        <v>192</v>
      </c>
      <c r="C45" s="182"/>
      <c r="D45" s="182"/>
      <c r="E45" s="182">
        <f>'実質公債費比率（分子）の構造'!L$49</f>
        <v>161</v>
      </c>
      <c r="F45" s="182"/>
      <c r="G45" s="182"/>
      <c r="H45" s="182">
        <f>'実質公債費比率（分子）の構造'!M$49</f>
        <v>174</v>
      </c>
      <c r="I45" s="182"/>
      <c r="J45" s="182"/>
      <c r="K45" s="182">
        <f>'実質公債費比率（分子）の構造'!N$49</f>
        <v>180</v>
      </c>
      <c r="L45" s="182"/>
      <c r="M45" s="182"/>
      <c r="N45" s="182">
        <f>'実質公債費比率（分子）の構造'!O$49</f>
        <v>200</v>
      </c>
      <c r="O45" s="182"/>
      <c r="P45" s="182"/>
    </row>
    <row r="46" spans="1:16" x14ac:dyDescent="0.15">
      <c r="A46" s="182" t="s">
        <v>67</v>
      </c>
      <c r="B46" s="182">
        <f>'実質公債費比率（分子）の構造'!K$48</f>
        <v>155</v>
      </c>
      <c r="C46" s="182"/>
      <c r="D46" s="182"/>
      <c r="E46" s="182">
        <f>'実質公債費比率（分子）の構造'!L$48</f>
        <v>155</v>
      </c>
      <c r="F46" s="182"/>
      <c r="G46" s="182"/>
      <c r="H46" s="182">
        <f>'実質公債費比率（分子）の構造'!M$48</f>
        <v>158</v>
      </c>
      <c r="I46" s="182"/>
      <c r="J46" s="182"/>
      <c r="K46" s="182">
        <f>'実質公債費比率（分子）の構造'!N$48</f>
        <v>116</v>
      </c>
      <c r="L46" s="182"/>
      <c r="M46" s="182"/>
      <c r="N46" s="182">
        <f>'実質公債費比率（分子）の構造'!O$48</f>
        <v>93</v>
      </c>
      <c r="O46" s="182"/>
      <c r="P46" s="182"/>
    </row>
    <row r="47" spans="1:16" x14ac:dyDescent="0.15">
      <c r="A47" s="182" t="s">
        <v>68</v>
      </c>
      <c r="B47" s="182">
        <f>'実質公債費比率（分子）の構造'!K$47</f>
        <v>448</v>
      </c>
      <c r="C47" s="182"/>
      <c r="D47" s="182"/>
      <c r="E47" s="182">
        <f>'実質公債費比率（分子）の構造'!L$47</f>
        <v>510</v>
      </c>
      <c r="F47" s="182"/>
      <c r="G47" s="182"/>
      <c r="H47" s="182">
        <f>'実質公債費比率（分子）の構造'!M$47</f>
        <v>538</v>
      </c>
      <c r="I47" s="182"/>
      <c r="J47" s="182"/>
      <c r="K47" s="182">
        <f>'実質公債費比率（分子）の構造'!N$47</f>
        <v>582</v>
      </c>
      <c r="L47" s="182"/>
      <c r="M47" s="182"/>
      <c r="N47" s="182">
        <f>'実質公債費比率（分子）の構造'!O$47</f>
        <v>612</v>
      </c>
      <c r="O47" s="182"/>
      <c r="P47" s="182"/>
    </row>
    <row r="48" spans="1:16" x14ac:dyDescent="0.15">
      <c r="A48" s="182" t="s">
        <v>69</v>
      </c>
      <c r="B48" s="182" t="str">
        <f>'実質公債費比率（分子）の構造'!K$46</f>
        <v>-</v>
      </c>
      <c r="C48" s="182"/>
      <c r="D48" s="182"/>
      <c r="E48" s="182" t="str">
        <f>'実質公債費比率（分子）の構造'!L$46</f>
        <v>-</v>
      </c>
      <c r="F48" s="182"/>
      <c r="G48" s="182"/>
      <c r="H48" s="182" t="str">
        <f>'実質公債費比率（分子）の構造'!M$46</f>
        <v>-</v>
      </c>
      <c r="I48" s="182"/>
      <c r="J48" s="182"/>
      <c r="K48" s="182" t="str">
        <f>'実質公債費比率（分子）の構造'!N$46</f>
        <v>-</v>
      </c>
      <c r="L48" s="182"/>
      <c r="M48" s="182"/>
      <c r="N48" s="182" t="str">
        <f>'実質公債費比率（分子）の構造'!O$46</f>
        <v>-</v>
      </c>
      <c r="O48" s="182"/>
      <c r="P48" s="182"/>
    </row>
    <row r="49" spans="1:16" x14ac:dyDescent="0.15">
      <c r="A49" s="182" t="s">
        <v>70</v>
      </c>
      <c r="B49" s="182">
        <f>'実質公債費比率（分子）の構造'!K$45</f>
        <v>3583</v>
      </c>
      <c r="C49" s="182"/>
      <c r="D49" s="182"/>
      <c r="E49" s="182">
        <f>'実質公債費比率（分子）の構造'!L$45</f>
        <v>3525</v>
      </c>
      <c r="F49" s="182"/>
      <c r="G49" s="182"/>
      <c r="H49" s="182">
        <f>'実質公債費比率（分子）の構造'!M$45</f>
        <v>3675</v>
      </c>
      <c r="I49" s="182"/>
      <c r="J49" s="182"/>
      <c r="K49" s="182">
        <f>'実質公債費比率（分子）の構造'!N$45</f>
        <v>3263</v>
      </c>
      <c r="L49" s="182"/>
      <c r="M49" s="182"/>
      <c r="N49" s="182">
        <f>'実質公債費比率（分子）の構造'!O$45</f>
        <v>3350</v>
      </c>
      <c r="O49" s="182"/>
      <c r="P49" s="182"/>
    </row>
    <row r="50" spans="1:16" x14ac:dyDescent="0.15">
      <c r="A50" s="182" t="s">
        <v>71</v>
      </c>
      <c r="B50" s="182" t="e">
        <f>NA()</f>
        <v>#N/A</v>
      </c>
      <c r="C50" s="182">
        <f>IF(ISNUMBER('実質公債費比率（分子）の構造'!K$53),'実質公債費比率（分子）の構造'!K$53,NA())</f>
        <v>-6768</v>
      </c>
      <c r="D50" s="182" t="e">
        <f>NA()</f>
        <v>#N/A</v>
      </c>
      <c r="E50" s="182" t="e">
        <f>NA()</f>
        <v>#N/A</v>
      </c>
      <c r="F50" s="182">
        <f>IF(ISNUMBER('実質公債費比率（分子）の構造'!L$53),'実質公債費比率（分子）の構造'!L$53,NA())</f>
        <v>-6342</v>
      </c>
      <c r="G50" s="182" t="e">
        <f>NA()</f>
        <v>#N/A</v>
      </c>
      <c r="H50" s="182" t="e">
        <f>NA()</f>
        <v>#N/A</v>
      </c>
      <c r="I50" s="182">
        <f>IF(ISNUMBER('実質公債費比率（分子）の構造'!M$53),'実質公債費比率（分子）の構造'!M$53,NA())</f>
        <v>-5621</v>
      </c>
      <c r="J50" s="182" t="e">
        <f>NA()</f>
        <v>#N/A</v>
      </c>
      <c r="K50" s="182" t="e">
        <f>NA()</f>
        <v>#N/A</v>
      </c>
      <c r="L50" s="182">
        <f>IF(ISNUMBER('実質公債費比率（分子）の構造'!N$53),'実質公債費比率（分子）の構造'!N$53,NA())</f>
        <v>-5280</v>
      </c>
      <c r="M50" s="182" t="e">
        <f>NA()</f>
        <v>#N/A</v>
      </c>
      <c r="N50" s="182" t="e">
        <f>NA()</f>
        <v>#N/A</v>
      </c>
      <c r="O50" s="182">
        <f>IF(ISNUMBER('実質公債費比率（分子）の構造'!O$53),'実質公債費比率（分子）の構造'!O$53,NA())</f>
        <v>-3991</v>
      </c>
      <c r="P50" s="182" t="e">
        <f>NA()</f>
        <v>#N/A</v>
      </c>
    </row>
    <row r="53" spans="1:16" x14ac:dyDescent="0.15">
      <c r="A53" s="150" t="s">
        <v>72</v>
      </c>
    </row>
    <row r="54" spans="1:16" x14ac:dyDescent="0.15">
      <c r="A54" s="181"/>
      <c r="B54" s="181" t="str">
        <f>'将来負担比率（分子）の構造'!I$40</f>
        <v>H28</v>
      </c>
      <c r="C54" s="181"/>
      <c r="D54" s="181"/>
      <c r="E54" s="181" t="str">
        <f>'将来負担比率（分子）の構造'!J$40</f>
        <v>H29</v>
      </c>
      <c r="F54" s="181"/>
      <c r="G54" s="181"/>
      <c r="H54" s="181" t="str">
        <f>'将来負担比率（分子）の構造'!K$40</f>
        <v>H30</v>
      </c>
      <c r="I54" s="181"/>
      <c r="J54" s="181"/>
      <c r="K54" s="181" t="str">
        <f>'将来負担比率（分子）の構造'!L$40</f>
        <v>R01</v>
      </c>
      <c r="L54" s="181"/>
      <c r="M54" s="181"/>
      <c r="N54" s="181" t="str">
        <f>'将来負担比率（分子）の構造'!M$40</f>
        <v>R02</v>
      </c>
      <c r="O54" s="181"/>
      <c r="P54" s="181"/>
    </row>
    <row r="55" spans="1:16" x14ac:dyDescent="0.15">
      <c r="A55" s="181"/>
      <c r="B55" s="181" t="s">
        <v>73</v>
      </c>
      <c r="C55" s="181"/>
      <c r="D55" s="181" t="s">
        <v>74</v>
      </c>
      <c r="E55" s="181" t="s">
        <v>73</v>
      </c>
      <c r="F55" s="181"/>
      <c r="G55" s="181" t="s">
        <v>74</v>
      </c>
      <c r="H55" s="181" t="s">
        <v>73</v>
      </c>
      <c r="I55" s="181"/>
      <c r="J55" s="181" t="s">
        <v>74</v>
      </c>
      <c r="K55" s="181" t="s">
        <v>73</v>
      </c>
      <c r="L55" s="181"/>
      <c r="M55" s="181" t="s">
        <v>74</v>
      </c>
      <c r="N55" s="181" t="s">
        <v>73</v>
      </c>
      <c r="O55" s="181"/>
      <c r="P55" s="181" t="s">
        <v>74</v>
      </c>
    </row>
    <row r="56" spans="1:16" x14ac:dyDescent="0.15">
      <c r="A56" s="181" t="s">
        <v>43</v>
      </c>
      <c r="B56" s="181"/>
      <c r="C56" s="181"/>
      <c r="D56" s="181">
        <f>'将来負担比率（分子）の構造'!I$52</f>
        <v>133618</v>
      </c>
      <c r="E56" s="181"/>
      <c r="F56" s="181"/>
      <c r="G56" s="181">
        <f>'将来負担比率（分子）の構造'!J$52</f>
        <v>123618</v>
      </c>
      <c r="H56" s="181"/>
      <c r="I56" s="181"/>
      <c r="J56" s="181">
        <f>'将来負担比率（分子）の構造'!K$52</f>
        <v>113241</v>
      </c>
      <c r="K56" s="181"/>
      <c r="L56" s="181"/>
      <c r="M56" s="181">
        <f>'将来負担比率（分子）の構造'!L$52</f>
        <v>103219</v>
      </c>
      <c r="N56" s="181"/>
      <c r="O56" s="181"/>
      <c r="P56" s="181">
        <f>'将来負担比率（分子）の構造'!M$52</f>
        <v>96597</v>
      </c>
    </row>
    <row r="57" spans="1:16" x14ac:dyDescent="0.15">
      <c r="A57" s="181" t="s">
        <v>42</v>
      </c>
      <c r="B57" s="181"/>
      <c r="C57" s="181"/>
      <c r="D57" s="181">
        <f>'将来負担比率（分子）の構造'!I$51</f>
        <v>3796</v>
      </c>
      <c r="E57" s="181"/>
      <c r="F57" s="181"/>
      <c r="G57" s="181">
        <f>'将来負担比率（分子）の構造'!J$51</f>
        <v>4824</v>
      </c>
      <c r="H57" s="181"/>
      <c r="I57" s="181"/>
      <c r="J57" s="181">
        <f>'将来負担比率（分子）の構造'!K$51</f>
        <v>4712</v>
      </c>
      <c r="K57" s="181"/>
      <c r="L57" s="181"/>
      <c r="M57" s="181">
        <f>'将来負担比率（分子）の構造'!L$51</f>
        <v>5660</v>
      </c>
      <c r="N57" s="181"/>
      <c r="O57" s="181"/>
      <c r="P57" s="181">
        <f>'将来負担比率（分子）の構造'!M$51</f>
        <v>7307</v>
      </c>
    </row>
    <row r="58" spans="1:16" x14ac:dyDescent="0.15">
      <c r="A58" s="181" t="s">
        <v>41</v>
      </c>
      <c r="B58" s="181"/>
      <c r="C58" s="181"/>
      <c r="D58" s="181">
        <f>'将来負担比率（分子）の構造'!I$50</f>
        <v>82922</v>
      </c>
      <c r="E58" s="181"/>
      <c r="F58" s="181"/>
      <c r="G58" s="181">
        <f>'将来負担比率（分子）の構造'!J$50</f>
        <v>93225</v>
      </c>
      <c r="H58" s="181"/>
      <c r="I58" s="181"/>
      <c r="J58" s="181">
        <f>'将来負担比率（分子）の構造'!K$50</f>
        <v>100430</v>
      </c>
      <c r="K58" s="181"/>
      <c r="L58" s="181"/>
      <c r="M58" s="181">
        <f>'将来負担比率（分子）の構造'!L$50</f>
        <v>108584</v>
      </c>
      <c r="N58" s="181"/>
      <c r="O58" s="181"/>
      <c r="P58" s="181">
        <f>'将来負担比率（分子）の構造'!M$50</f>
        <v>106984</v>
      </c>
    </row>
    <row r="59" spans="1:16" x14ac:dyDescent="0.15">
      <c r="A59" s="181" t="s">
        <v>39</v>
      </c>
      <c r="B59" s="181" t="str">
        <f>'将来負担比率（分子）の構造'!I$49</f>
        <v>-</v>
      </c>
      <c r="C59" s="181"/>
      <c r="D59" s="181"/>
      <c r="E59" s="181" t="str">
        <f>'将来負担比率（分子）の構造'!J$49</f>
        <v>-</v>
      </c>
      <c r="F59" s="181"/>
      <c r="G59" s="181"/>
      <c r="H59" s="181" t="str">
        <f>'将来負担比率（分子）の構造'!K$49</f>
        <v>-</v>
      </c>
      <c r="I59" s="181"/>
      <c r="J59" s="181"/>
      <c r="K59" s="181" t="str">
        <f>'将来負担比率（分子）の構造'!L$49</f>
        <v>-</v>
      </c>
      <c r="L59" s="181"/>
      <c r="M59" s="181"/>
      <c r="N59" s="181" t="str">
        <f>'将来負担比率（分子）の構造'!M$49</f>
        <v>-</v>
      </c>
      <c r="O59" s="181"/>
      <c r="P59" s="181"/>
    </row>
    <row r="60" spans="1:16" x14ac:dyDescent="0.15">
      <c r="A60" s="181" t="s">
        <v>38</v>
      </c>
      <c r="B60" s="181" t="str">
        <f>'将来負担比率（分子）の構造'!I$48</f>
        <v>-</v>
      </c>
      <c r="C60" s="181"/>
      <c r="D60" s="181"/>
      <c r="E60" s="181" t="str">
        <f>'将来負担比率（分子）の構造'!J$48</f>
        <v>-</v>
      </c>
      <c r="F60" s="181"/>
      <c r="G60" s="181"/>
      <c r="H60" s="181" t="str">
        <f>'将来負担比率（分子）の構造'!K$48</f>
        <v>-</v>
      </c>
      <c r="I60" s="181"/>
      <c r="J60" s="181"/>
      <c r="K60" s="181" t="str">
        <f>'将来負担比率（分子）の構造'!L$48</f>
        <v>-</v>
      </c>
      <c r="L60" s="181"/>
      <c r="M60" s="181"/>
      <c r="N60" s="181" t="str">
        <f>'将来負担比率（分子）の構造'!M$48</f>
        <v>-</v>
      </c>
      <c r="O60" s="181"/>
      <c r="P60" s="181"/>
    </row>
    <row r="61" spans="1:16" x14ac:dyDescent="0.15">
      <c r="A61" s="181" t="s">
        <v>36</v>
      </c>
      <c r="B61" s="181" t="str">
        <f>'将来負担比率（分子）の構造'!I$46</f>
        <v>-</v>
      </c>
      <c r="C61" s="181"/>
      <c r="D61" s="181"/>
      <c r="E61" s="181" t="str">
        <f>'将来負担比率（分子）の構造'!J$46</f>
        <v>-</v>
      </c>
      <c r="F61" s="181"/>
      <c r="G61" s="181"/>
      <c r="H61" s="181" t="str">
        <f>'将来負担比率（分子）の構造'!K$46</f>
        <v>-</v>
      </c>
      <c r="I61" s="181"/>
      <c r="J61" s="181"/>
      <c r="K61" s="181" t="str">
        <f>'将来負担比率（分子）の構造'!L$46</f>
        <v>-</v>
      </c>
      <c r="L61" s="181"/>
      <c r="M61" s="181"/>
      <c r="N61" s="181" t="str">
        <f>'将来負担比率（分子）の構造'!M$46</f>
        <v>-</v>
      </c>
      <c r="O61" s="181"/>
      <c r="P61" s="181"/>
    </row>
    <row r="62" spans="1:16" x14ac:dyDescent="0.15">
      <c r="A62" s="181" t="s">
        <v>35</v>
      </c>
      <c r="B62" s="181">
        <f>'将来負担比率（分子）の構造'!I$45</f>
        <v>34018</v>
      </c>
      <c r="C62" s="181"/>
      <c r="D62" s="181"/>
      <c r="E62" s="181">
        <f>'将来負担比率（分子）の構造'!J$45</f>
        <v>34391</v>
      </c>
      <c r="F62" s="181"/>
      <c r="G62" s="181"/>
      <c r="H62" s="181">
        <f>'将来負担比率（分子）の構造'!K$45</f>
        <v>33711</v>
      </c>
      <c r="I62" s="181"/>
      <c r="J62" s="181"/>
      <c r="K62" s="181">
        <f>'将来負担比率（分子）の構造'!L$45</f>
        <v>33873</v>
      </c>
      <c r="L62" s="181"/>
      <c r="M62" s="181"/>
      <c r="N62" s="181">
        <f>'将来負担比率（分子）の構造'!M$45</f>
        <v>33092</v>
      </c>
      <c r="O62" s="181"/>
      <c r="P62" s="181"/>
    </row>
    <row r="63" spans="1:16" x14ac:dyDescent="0.15">
      <c r="A63" s="181" t="s">
        <v>34</v>
      </c>
      <c r="B63" s="181">
        <f>'将来負担比率（分子）の構造'!I$44</f>
        <v>1875</v>
      </c>
      <c r="C63" s="181"/>
      <c r="D63" s="181"/>
      <c r="E63" s="181">
        <f>'将来負担比率（分子）の構造'!J$44</f>
        <v>2225</v>
      </c>
      <c r="F63" s="181"/>
      <c r="G63" s="181"/>
      <c r="H63" s="181">
        <f>'将来負担比率（分子）の構造'!K$44</f>
        <v>2224</v>
      </c>
      <c r="I63" s="181"/>
      <c r="J63" s="181"/>
      <c r="K63" s="181">
        <f>'将来負担比率（分子）の構造'!L$44</f>
        <v>2262</v>
      </c>
      <c r="L63" s="181"/>
      <c r="M63" s="181"/>
      <c r="N63" s="181">
        <f>'将来負担比率（分子）の構造'!M$44</f>
        <v>2627</v>
      </c>
      <c r="O63" s="181"/>
      <c r="P63" s="181"/>
    </row>
    <row r="64" spans="1:16" x14ac:dyDescent="0.15">
      <c r="A64" s="181" t="s">
        <v>33</v>
      </c>
      <c r="B64" s="181">
        <f>'将来負担比率（分子）の構造'!I$43</f>
        <v>1031</v>
      </c>
      <c r="C64" s="181"/>
      <c r="D64" s="181"/>
      <c r="E64" s="181">
        <f>'将来負担比率（分子）の構造'!J$43</f>
        <v>880</v>
      </c>
      <c r="F64" s="181"/>
      <c r="G64" s="181"/>
      <c r="H64" s="181">
        <f>'将来負担比率（分子）の構造'!K$43</f>
        <v>737</v>
      </c>
      <c r="I64" s="181"/>
      <c r="J64" s="181"/>
      <c r="K64" s="181">
        <f>'将来負担比率（分子）の構造'!L$43</f>
        <v>616</v>
      </c>
      <c r="L64" s="181"/>
      <c r="M64" s="181"/>
      <c r="N64" s="181">
        <f>'将来負担比率（分子）の構造'!M$43</f>
        <v>529</v>
      </c>
      <c r="O64" s="181"/>
      <c r="P64" s="181"/>
    </row>
    <row r="65" spans="1:16" x14ac:dyDescent="0.15">
      <c r="A65" s="181" t="s">
        <v>32</v>
      </c>
      <c r="B65" s="181">
        <f>'将来負担比率（分子）の構造'!I$42</f>
        <v>20337</v>
      </c>
      <c r="C65" s="181"/>
      <c r="D65" s="181"/>
      <c r="E65" s="181">
        <f>'将来負担比率（分子）の構造'!J$42</f>
        <v>20166</v>
      </c>
      <c r="F65" s="181"/>
      <c r="G65" s="181"/>
      <c r="H65" s="181">
        <f>'将来負担比率（分子）の構造'!K$42</f>
        <v>21365</v>
      </c>
      <c r="I65" s="181"/>
      <c r="J65" s="181"/>
      <c r="K65" s="181">
        <f>'将来負担比率（分子）の構造'!L$42</f>
        <v>24120</v>
      </c>
      <c r="L65" s="181"/>
      <c r="M65" s="181"/>
      <c r="N65" s="181">
        <f>'将来負担比率（分子）の構造'!M$42</f>
        <v>28227</v>
      </c>
      <c r="O65" s="181"/>
      <c r="P65" s="181"/>
    </row>
    <row r="66" spans="1:16" x14ac:dyDescent="0.15">
      <c r="A66" s="181" t="s">
        <v>31</v>
      </c>
      <c r="B66" s="181">
        <f>'将来負担比率（分子）の構造'!I$41</f>
        <v>54040</v>
      </c>
      <c r="C66" s="181"/>
      <c r="D66" s="181"/>
      <c r="E66" s="181">
        <f>'将来負担比率（分子）の構造'!J$41</f>
        <v>55764</v>
      </c>
      <c r="F66" s="181"/>
      <c r="G66" s="181"/>
      <c r="H66" s="181">
        <f>'将来負担比率（分子）の構造'!K$41</f>
        <v>57250</v>
      </c>
      <c r="I66" s="181"/>
      <c r="J66" s="181"/>
      <c r="K66" s="181">
        <f>'将来負担比率（分子）の構造'!L$41</f>
        <v>56919</v>
      </c>
      <c r="L66" s="181"/>
      <c r="M66" s="181"/>
      <c r="N66" s="181">
        <f>'将来負担比率（分子）の構造'!M$41</f>
        <v>56108</v>
      </c>
      <c r="O66" s="181"/>
      <c r="P66" s="181"/>
    </row>
    <row r="67" spans="1:16" x14ac:dyDescent="0.15">
      <c r="A67" s="181" t="s">
        <v>75</v>
      </c>
      <c r="B67" s="181" t="e">
        <f>NA()</f>
        <v>#N/A</v>
      </c>
      <c r="C67" s="181">
        <f>IF(ISNUMBER('将来負担比率（分子）の構造'!I$53), IF('将来負担比率（分子）の構造'!I$53 &lt; 0, 0, '将来負担比率（分子）の構造'!I$53), NA())</f>
        <v>0</v>
      </c>
      <c r="D67" s="181" t="e">
        <f>NA()</f>
        <v>#N/A</v>
      </c>
      <c r="E67" s="181" t="e">
        <f>NA()</f>
        <v>#N/A</v>
      </c>
      <c r="F67" s="181">
        <f>IF(ISNUMBER('将来負担比率（分子）の構造'!J$53), IF('将来負担比率（分子）の構造'!J$53 &lt; 0, 0, '将来負担比率（分子）の構造'!J$53), NA())</f>
        <v>0</v>
      </c>
      <c r="G67" s="181" t="e">
        <f>NA()</f>
        <v>#N/A</v>
      </c>
      <c r="H67" s="181" t="e">
        <f>NA()</f>
        <v>#N/A</v>
      </c>
      <c r="I67" s="181">
        <f>IF(ISNUMBER('将来負担比率（分子）の構造'!K$53), IF('将来負担比率（分子）の構造'!K$53 &lt; 0, 0, '将来負担比率（分子）の構造'!K$53), NA())</f>
        <v>0</v>
      </c>
      <c r="J67" s="181" t="e">
        <f>NA()</f>
        <v>#N/A</v>
      </c>
      <c r="K67" s="181" t="e">
        <f>NA()</f>
        <v>#N/A</v>
      </c>
      <c r="L67" s="181">
        <f>IF(ISNUMBER('将来負担比率（分子）の構造'!L$53), IF('将来負担比率（分子）の構造'!L$53 &lt; 0, 0, '将来負担比率（分子）の構造'!L$53), NA())</f>
        <v>0</v>
      </c>
      <c r="M67" s="181" t="e">
        <f>NA()</f>
        <v>#N/A</v>
      </c>
      <c r="N67" s="181" t="e">
        <f>NA()</f>
        <v>#N/A</v>
      </c>
      <c r="O67" s="181">
        <f>IF(ISNUMBER('将来負担比率（分子）の構造'!M$53), IF('将来負担比率（分子）の構造'!M$53 &lt; 0, 0, '将来負担比率（分子）の構造'!M$53), NA())</f>
        <v>0</v>
      </c>
      <c r="P67" s="181" t="e">
        <f>NA()</f>
        <v>#N/A</v>
      </c>
    </row>
    <row r="70" spans="1:16" x14ac:dyDescent="0.15">
      <c r="A70" s="183" t="s">
        <v>76</v>
      </c>
      <c r="B70" s="183"/>
      <c r="C70" s="183"/>
      <c r="D70" s="183"/>
      <c r="E70" s="183"/>
      <c r="F70" s="183"/>
    </row>
    <row r="71" spans="1:16" x14ac:dyDescent="0.15">
      <c r="A71" s="184"/>
      <c r="B71" s="184" t="str">
        <f>基金残高に係る経年分析!F54</f>
        <v>H30</v>
      </c>
      <c r="C71" s="184" t="str">
        <f>基金残高に係る経年分析!G54</f>
        <v>R01</v>
      </c>
      <c r="D71" s="184" t="str">
        <f>基金残高に係る経年分析!H54</f>
        <v>R02</v>
      </c>
    </row>
    <row r="72" spans="1:16" x14ac:dyDescent="0.15">
      <c r="A72" s="184" t="s">
        <v>77</v>
      </c>
      <c r="B72" s="185">
        <f>基金残高に係る経年分析!F55</f>
        <v>43113</v>
      </c>
      <c r="C72" s="185">
        <f>基金残高に係る経年分析!G55</f>
        <v>45671</v>
      </c>
      <c r="D72" s="185">
        <f>基金残高に係る経年分析!H55</f>
        <v>43953</v>
      </c>
    </row>
    <row r="73" spans="1:16" x14ac:dyDescent="0.15">
      <c r="A73" s="184" t="s">
        <v>78</v>
      </c>
      <c r="B73" s="185">
        <f>基金残高に係る経年分析!F56</f>
        <v>2879</v>
      </c>
      <c r="C73" s="185">
        <f>基金残高に係る経年分析!G56</f>
        <v>2701</v>
      </c>
      <c r="D73" s="185">
        <f>基金残高に係る経年分析!H56</f>
        <v>2715</v>
      </c>
    </row>
    <row r="74" spans="1:16" x14ac:dyDescent="0.15">
      <c r="A74" s="184" t="s">
        <v>79</v>
      </c>
      <c r="B74" s="185">
        <f>基金残高に係る経年分析!F57</f>
        <v>40883</v>
      </c>
      <c r="C74" s="185">
        <f>基金残高に係る経年分析!G57</f>
        <v>45665</v>
      </c>
      <c r="D74" s="185">
        <f>基金残高に係る経年分析!H57</f>
        <v>45352</v>
      </c>
    </row>
  </sheetData>
  <sheetProtection algorithmName="SHA-512" hashValue="EfJJ3Dd9JF+2SE4mvcw+bqXmszb9nWk8W9eSxogUF1rmZ0YZDhZXIM5F2Y7dFU65zukkq3NRhZ5W4JsslnpOTQ==" saltValue="l05Ynon9hHAwOOjVOOsCaA==" spinCount="100000" sheet="1" objects="1" scenarios="1"/>
  <phoneticPr fontId="2"/>
  <pageMargins left="0.78700000000000003" right="0.78700000000000003" top="0.98399999999999999" bottom="0.98399999999999999" header="0.51200000000000001" footer="0.51200000000000001"/>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49"/>
  <sheetViews>
    <sheetView showGridLines="0" workbookViewId="0"/>
  </sheetViews>
  <sheetFormatPr defaultColWidth="0" defaultRowHeight="11.25" customHeight="1" zeroHeight="1" x14ac:dyDescent="0.15"/>
  <cols>
    <col min="1" max="95" width="1.625" style="226" customWidth="1"/>
    <col min="96" max="133" width="1.625" style="243" customWidth="1"/>
    <col min="134" max="143" width="1.625" style="226" customWidth="1"/>
    <col min="144" max="16384" width="0" style="226" hidden="1"/>
  </cols>
  <sheetData>
    <row r="1" spans="2:143" ht="22.5" customHeight="1" thickBot="1" x14ac:dyDescent="0.2">
      <c r="B1" s="223"/>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24"/>
      <c r="BB1" s="224"/>
      <c r="BC1" s="224"/>
      <c r="BD1" s="224"/>
      <c r="BE1" s="224"/>
      <c r="BF1" s="224"/>
      <c r="BG1" s="224"/>
      <c r="BH1" s="224"/>
      <c r="BI1" s="224"/>
      <c r="BJ1" s="224"/>
      <c r="BK1" s="224"/>
      <c r="BL1" s="224"/>
      <c r="BM1" s="224"/>
      <c r="BN1" s="224"/>
      <c r="BO1" s="224"/>
      <c r="BP1" s="224"/>
      <c r="BQ1" s="224"/>
      <c r="BR1" s="224"/>
      <c r="BS1" s="224"/>
      <c r="BT1" s="224"/>
      <c r="BU1" s="224"/>
      <c r="BV1" s="224"/>
      <c r="BW1" s="224"/>
      <c r="BX1" s="224"/>
      <c r="BY1" s="224"/>
      <c r="BZ1" s="224"/>
      <c r="CA1" s="224"/>
      <c r="CB1" s="224"/>
      <c r="CC1" s="224"/>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5"/>
      <c r="DB1" s="225"/>
      <c r="DC1" s="225"/>
      <c r="DD1" s="225"/>
      <c r="DE1" s="225"/>
      <c r="DF1" s="225"/>
      <c r="DG1" s="225"/>
      <c r="DH1" s="623" t="s">
        <v>210</v>
      </c>
      <c r="DI1" s="624"/>
      <c r="DJ1" s="624"/>
      <c r="DK1" s="624"/>
      <c r="DL1" s="624"/>
      <c r="DM1" s="624"/>
      <c r="DN1" s="625"/>
      <c r="DO1" s="226"/>
      <c r="DP1" s="623" t="s">
        <v>211</v>
      </c>
      <c r="DQ1" s="624"/>
      <c r="DR1" s="624"/>
      <c r="DS1" s="624"/>
      <c r="DT1" s="624"/>
      <c r="DU1" s="624"/>
      <c r="DV1" s="624"/>
      <c r="DW1" s="624"/>
      <c r="DX1" s="624"/>
      <c r="DY1" s="624"/>
      <c r="DZ1" s="624"/>
      <c r="EA1" s="624"/>
      <c r="EB1" s="624"/>
      <c r="EC1" s="625"/>
      <c r="ED1" s="224"/>
      <c r="EE1" s="224"/>
      <c r="EF1" s="224"/>
      <c r="EG1" s="224"/>
      <c r="EH1" s="224"/>
      <c r="EI1" s="224"/>
      <c r="EJ1" s="224"/>
      <c r="EK1" s="224"/>
      <c r="EL1" s="224"/>
      <c r="EM1" s="224"/>
    </row>
    <row r="2" spans="2:143" ht="22.5" customHeight="1" x14ac:dyDescent="0.15">
      <c r="B2" s="227" t="s">
        <v>212</v>
      </c>
      <c r="R2" s="228"/>
      <c r="S2" s="228"/>
      <c r="T2" s="228"/>
      <c r="U2" s="228"/>
      <c r="V2" s="228"/>
      <c r="W2" s="228"/>
      <c r="X2" s="228"/>
      <c r="Y2" s="228"/>
      <c r="Z2" s="228"/>
      <c r="AA2" s="228"/>
      <c r="AB2" s="228"/>
      <c r="AC2" s="228"/>
      <c r="AE2" s="229"/>
      <c r="AF2" s="229"/>
      <c r="AG2" s="229"/>
      <c r="AH2" s="229"/>
      <c r="AI2" s="229"/>
      <c r="AJ2" s="228"/>
      <c r="AK2" s="228"/>
      <c r="AL2" s="228"/>
      <c r="AM2" s="228"/>
      <c r="AN2" s="228"/>
      <c r="AO2" s="228"/>
      <c r="AP2" s="228"/>
      <c r="CD2" s="225"/>
      <c r="CE2" s="225"/>
      <c r="CF2" s="225"/>
      <c r="CG2" s="225"/>
      <c r="CH2" s="225"/>
      <c r="CI2" s="225"/>
      <c r="CJ2" s="225"/>
      <c r="CK2" s="225"/>
      <c r="CL2" s="225"/>
      <c r="CM2" s="225"/>
      <c r="CN2" s="225"/>
      <c r="CO2" s="225"/>
      <c r="CP2" s="225"/>
      <c r="CQ2" s="225"/>
      <c r="CR2" s="225"/>
      <c r="CS2" s="225"/>
      <c r="CT2" s="225"/>
      <c r="CU2" s="225"/>
      <c r="CV2" s="225"/>
      <c r="CW2" s="225"/>
      <c r="CX2" s="225"/>
      <c r="CY2" s="225"/>
      <c r="CZ2" s="225"/>
      <c r="DA2" s="225"/>
      <c r="DB2" s="225"/>
      <c r="DC2" s="225"/>
      <c r="DD2" s="225"/>
      <c r="DE2" s="225"/>
      <c r="DF2" s="225"/>
      <c r="DG2" s="225"/>
      <c r="DH2" s="225"/>
      <c r="DI2" s="225"/>
      <c r="DJ2" s="225"/>
      <c r="DK2" s="225"/>
      <c r="DL2" s="225"/>
      <c r="DM2" s="225"/>
      <c r="DN2" s="225"/>
      <c r="DO2" s="225"/>
      <c r="DP2" s="225"/>
      <c r="DQ2" s="225"/>
      <c r="DR2" s="225"/>
      <c r="DS2" s="225"/>
      <c r="DT2" s="225"/>
      <c r="DU2" s="225"/>
      <c r="DV2" s="225"/>
      <c r="DW2" s="225"/>
      <c r="DX2" s="225"/>
      <c r="DY2" s="225"/>
      <c r="DZ2" s="225"/>
      <c r="EA2" s="225"/>
      <c r="EB2" s="225"/>
      <c r="EC2" s="225"/>
    </row>
    <row r="3" spans="2:143" ht="11.25" customHeight="1" x14ac:dyDescent="0.15">
      <c r="B3" s="626" t="s">
        <v>213</v>
      </c>
      <c r="C3" s="627"/>
      <c r="D3" s="627"/>
      <c r="E3" s="627"/>
      <c r="F3" s="627"/>
      <c r="G3" s="627"/>
      <c r="H3" s="627"/>
      <c r="I3" s="627"/>
      <c r="J3" s="627"/>
      <c r="K3" s="627"/>
      <c r="L3" s="627"/>
      <c r="M3" s="627"/>
      <c r="N3" s="627"/>
      <c r="O3" s="627"/>
      <c r="P3" s="627"/>
      <c r="Q3" s="627"/>
      <c r="R3" s="627"/>
      <c r="S3" s="627"/>
      <c r="T3" s="627"/>
      <c r="U3" s="627"/>
      <c r="V3" s="627"/>
      <c r="W3" s="627"/>
      <c r="X3" s="627"/>
      <c r="Y3" s="627"/>
      <c r="Z3" s="627"/>
      <c r="AA3" s="627"/>
      <c r="AB3" s="627"/>
      <c r="AC3" s="627"/>
      <c r="AD3" s="627"/>
      <c r="AE3" s="627"/>
      <c r="AF3" s="627"/>
      <c r="AG3" s="627"/>
      <c r="AH3" s="627"/>
      <c r="AI3" s="627"/>
      <c r="AJ3" s="627"/>
      <c r="AK3" s="627"/>
      <c r="AL3" s="627"/>
      <c r="AM3" s="627"/>
      <c r="AN3" s="627"/>
      <c r="AO3" s="627"/>
      <c r="AP3" s="626" t="s">
        <v>214</v>
      </c>
      <c r="AQ3" s="627"/>
      <c r="AR3" s="627"/>
      <c r="AS3" s="627"/>
      <c r="AT3" s="627"/>
      <c r="AU3" s="627"/>
      <c r="AV3" s="627"/>
      <c r="AW3" s="627"/>
      <c r="AX3" s="627"/>
      <c r="AY3" s="627"/>
      <c r="AZ3" s="627"/>
      <c r="BA3" s="627"/>
      <c r="BB3" s="627"/>
      <c r="BC3" s="627"/>
      <c r="BD3" s="627"/>
      <c r="BE3" s="627"/>
      <c r="BF3" s="627"/>
      <c r="BG3" s="627"/>
      <c r="BH3" s="627"/>
      <c r="BI3" s="627"/>
      <c r="BJ3" s="627"/>
      <c r="BK3" s="627"/>
      <c r="BL3" s="627"/>
      <c r="BM3" s="627"/>
      <c r="BN3" s="627"/>
      <c r="BO3" s="627"/>
      <c r="BP3" s="627"/>
      <c r="BQ3" s="627"/>
      <c r="BR3" s="627"/>
      <c r="BS3" s="627"/>
      <c r="BT3" s="627"/>
      <c r="BU3" s="627"/>
      <c r="BV3" s="627"/>
      <c r="BW3" s="627"/>
      <c r="BX3" s="627"/>
      <c r="BY3" s="627"/>
      <c r="BZ3" s="627"/>
      <c r="CA3" s="627"/>
      <c r="CB3" s="628"/>
      <c r="CD3" s="629" t="s">
        <v>215</v>
      </c>
      <c r="CE3" s="630"/>
      <c r="CF3" s="630"/>
      <c r="CG3" s="630"/>
      <c r="CH3" s="630"/>
      <c r="CI3" s="630"/>
      <c r="CJ3" s="630"/>
      <c r="CK3" s="630"/>
      <c r="CL3" s="630"/>
      <c r="CM3" s="630"/>
      <c r="CN3" s="630"/>
      <c r="CO3" s="630"/>
      <c r="CP3" s="630"/>
      <c r="CQ3" s="630"/>
      <c r="CR3" s="630"/>
      <c r="CS3" s="630"/>
      <c r="CT3" s="630"/>
      <c r="CU3" s="630"/>
      <c r="CV3" s="630"/>
      <c r="CW3" s="630"/>
      <c r="CX3" s="630"/>
      <c r="CY3" s="630"/>
      <c r="CZ3" s="630"/>
      <c r="DA3" s="630"/>
      <c r="DB3" s="630"/>
      <c r="DC3" s="630"/>
      <c r="DD3" s="630"/>
      <c r="DE3" s="630"/>
      <c r="DF3" s="630"/>
      <c r="DG3" s="630"/>
      <c r="DH3" s="630"/>
      <c r="DI3" s="630"/>
      <c r="DJ3" s="630"/>
      <c r="DK3" s="630"/>
      <c r="DL3" s="630"/>
      <c r="DM3" s="630"/>
      <c r="DN3" s="630"/>
      <c r="DO3" s="630"/>
      <c r="DP3" s="630"/>
      <c r="DQ3" s="630"/>
      <c r="DR3" s="630"/>
      <c r="DS3" s="630"/>
      <c r="DT3" s="630"/>
      <c r="DU3" s="630"/>
      <c r="DV3" s="630"/>
      <c r="DW3" s="630"/>
      <c r="DX3" s="630"/>
      <c r="DY3" s="630"/>
      <c r="DZ3" s="630"/>
      <c r="EA3" s="630"/>
      <c r="EB3" s="630"/>
      <c r="EC3" s="631"/>
    </row>
    <row r="4" spans="2:143" ht="11.25" customHeight="1" x14ac:dyDescent="0.15">
      <c r="B4" s="626" t="s">
        <v>1</v>
      </c>
      <c r="C4" s="627"/>
      <c r="D4" s="627"/>
      <c r="E4" s="627"/>
      <c r="F4" s="627"/>
      <c r="G4" s="627"/>
      <c r="H4" s="627"/>
      <c r="I4" s="627"/>
      <c r="J4" s="627"/>
      <c r="K4" s="627"/>
      <c r="L4" s="627"/>
      <c r="M4" s="627"/>
      <c r="N4" s="627"/>
      <c r="O4" s="627"/>
      <c r="P4" s="627"/>
      <c r="Q4" s="628"/>
      <c r="R4" s="626" t="s">
        <v>216</v>
      </c>
      <c r="S4" s="627"/>
      <c r="T4" s="627"/>
      <c r="U4" s="627"/>
      <c r="V4" s="627"/>
      <c r="W4" s="627"/>
      <c r="X4" s="627"/>
      <c r="Y4" s="628"/>
      <c r="Z4" s="626" t="s">
        <v>217</v>
      </c>
      <c r="AA4" s="627"/>
      <c r="AB4" s="627"/>
      <c r="AC4" s="628"/>
      <c r="AD4" s="626" t="s">
        <v>218</v>
      </c>
      <c r="AE4" s="627"/>
      <c r="AF4" s="627"/>
      <c r="AG4" s="627"/>
      <c r="AH4" s="627"/>
      <c r="AI4" s="627"/>
      <c r="AJ4" s="627"/>
      <c r="AK4" s="628"/>
      <c r="AL4" s="626" t="s">
        <v>217</v>
      </c>
      <c r="AM4" s="627"/>
      <c r="AN4" s="627"/>
      <c r="AO4" s="628"/>
      <c r="AP4" s="632" t="s">
        <v>219</v>
      </c>
      <c r="AQ4" s="632"/>
      <c r="AR4" s="632"/>
      <c r="AS4" s="632"/>
      <c r="AT4" s="632"/>
      <c r="AU4" s="632"/>
      <c r="AV4" s="632"/>
      <c r="AW4" s="632"/>
      <c r="AX4" s="632"/>
      <c r="AY4" s="632"/>
      <c r="AZ4" s="632"/>
      <c r="BA4" s="632"/>
      <c r="BB4" s="632"/>
      <c r="BC4" s="632"/>
      <c r="BD4" s="632"/>
      <c r="BE4" s="632"/>
      <c r="BF4" s="632"/>
      <c r="BG4" s="632" t="s">
        <v>220</v>
      </c>
      <c r="BH4" s="632"/>
      <c r="BI4" s="632"/>
      <c r="BJ4" s="632"/>
      <c r="BK4" s="632"/>
      <c r="BL4" s="632"/>
      <c r="BM4" s="632"/>
      <c r="BN4" s="632"/>
      <c r="BO4" s="632" t="s">
        <v>217</v>
      </c>
      <c r="BP4" s="632"/>
      <c r="BQ4" s="632"/>
      <c r="BR4" s="632"/>
      <c r="BS4" s="632" t="s">
        <v>221</v>
      </c>
      <c r="BT4" s="632"/>
      <c r="BU4" s="632"/>
      <c r="BV4" s="632"/>
      <c r="BW4" s="632"/>
      <c r="BX4" s="632"/>
      <c r="BY4" s="632"/>
      <c r="BZ4" s="632"/>
      <c r="CA4" s="632"/>
      <c r="CB4" s="632"/>
      <c r="CD4" s="629" t="s">
        <v>222</v>
      </c>
      <c r="CE4" s="630"/>
      <c r="CF4" s="630"/>
      <c r="CG4" s="630"/>
      <c r="CH4" s="630"/>
      <c r="CI4" s="630"/>
      <c r="CJ4" s="630"/>
      <c r="CK4" s="630"/>
      <c r="CL4" s="630"/>
      <c r="CM4" s="630"/>
      <c r="CN4" s="630"/>
      <c r="CO4" s="630"/>
      <c r="CP4" s="630"/>
      <c r="CQ4" s="630"/>
      <c r="CR4" s="630"/>
      <c r="CS4" s="630"/>
      <c r="CT4" s="630"/>
      <c r="CU4" s="630"/>
      <c r="CV4" s="630"/>
      <c r="CW4" s="630"/>
      <c r="CX4" s="630"/>
      <c r="CY4" s="630"/>
      <c r="CZ4" s="630"/>
      <c r="DA4" s="630"/>
      <c r="DB4" s="630"/>
      <c r="DC4" s="630"/>
      <c r="DD4" s="630"/>
      <c r="DE4" s="630"/>
      <c r="DF4" s="630"/>
      <c r="DG4" s="630"/>
      <c r="DH4" s="630"/>
      <c r="DI4" s="630"/>
      <c r="DJ4" s="630"/>
      <c r="DK4" s="630"/>
      <c r="DL4" s="630"/>
      <c r="DM4" s="630"/>
      <c r="DN4" s="630"/>
      <c r="DO4" s="630"/>
      <c r="DP4" s="630"/>
      <c r="DQ4" s="630"/>
      <c r="DR4" s="630"/>
      <c r="DS4" s="630"/>
      <c r="DT4" s="630"/>
      <c r="DU4" s="630"/>
      <c r="DV4" s="630"/>
      <c r="DW4" s="630"/>
      <c r="DX4" s="630"/>
      <c r="DY4" s="630"/>
      <c r="DZ4" s="630"/>
      <c r="EA4" s="630"/>
      <c r="EB4" s="630"/>
      <c r="EC4" s="631"/>
    </row>
    <row r="5" spans="2:143" s="230" customFormat="1" ht="11.25" customHeight="1" x14ac:dyDescent="0.15">
      <c r="B5" s="633" t="s">
        <v>223</v>
      </c>
      <c r="C5" s="634"/>
      <c r="D5" s="634"/>
      <c r="E5" s="634"/>
      <c r="F5" s="634"/>
      <c r="G5" s="634"/>
      <c r="H5" s="634"/>
      <c r="I5" s="634"/>
      <c r="J5" s="634"/>
      <c r="K5" s="634"/>
      <c r="L5" s="634"/>
      <c r="M5" s="634"/>
      <c r="N5" s="634"/>
      <c r="O5" s="634"/>
      <c r="P5" s="634"/>
      <c r="Q5" s="635"/>
      <c r="R5" s="636">
        <v>69278731</v>
      </c>
      <c r="S5" s="637"/>
      <c r="T5" s="637"/>
      <c r="U5" s="637"/>
      <c r="V5" s="637"/>
      <c r="W5" s="637"/>
      <c r="X5" s="637"/>
      <c r="Y5" s="638"/>
      <c r="Z5" s="639">
        <v>19.600000000000001</v>
      </c>
      <c r="AA5" s="639"/>
      <c r="AB5" s="639"/>
      <c r="AC5" s="639"/>
      <c r="AD5" s="640">
        <v>69278731</v>
      </c>
      <c r="AE5" s="640"/>
      <c r="AF5" s="640"/>
      <c r="AG5" s="640"/>
      <c r="AH5" s="640"/>
      <c r="AI5" s="640"/>
      <c r="AJ5" s="640"/>
      <c r="AK5" s="640"/>
      <c r="AL5" s="641">
        <v>40.4</v>
      </c>
      <c r="AM5" s="642"/>
      <c r="AN5" s="642"/>
      <c r="AO5" s="643"/>
      <c r="AP5" s="633" t="s">
        <v>224</v>
      </c>
      <c r="AQ5" s="634"/>
      <c r="AR5" s="634"/>
      <c r="AS5" s="634"/>
      <c r="AT5" s="634"/>
      <c r="AU5" s="634"/>
      <c r="AV5" s="634"/>
      <c r="AW5" s="634"/>
      <c r="AX5" s="634"/>
      <c r="AY5" s="634"/>
      <c r="AZ5" s="634"/>
      <c r="BA5" s="634"/>
      <c r="BB5" s="634"/>
      <c r="BC5" s="634"/>
      <c r="BD5" s="634"/>
      <c r="BE5" s="634"/>
      <c r="BF5" s="635"/>
      <c r="BG5" s="647">
        <v>69257614</v>
      </c>
      <c r="BH5" s="648"/>
      <c r="BI5" s="648"/>
      <c r="BJ5" s="648"/>
      <c r="BK5" s="648"/>
      <c r="BL5" s="648"/>
      <c r="BM5" s="648"/>
      <c r="BN5" s="649"/>
      <c r="BO5" s="650">
        <v>100</v>
      </c>
      <c r="BP5" s="650"/>
      <c r="BQ5" s="650"/>
      <c r="BR5" s="650"/>
      <c r="BS5" s="651" t="s">
        <v>129</v>
      </c>
      <c r="BT5" s="651"/>
      <c r="BU5" s="651"/>
      <c r="BV5" s="651"/>
      <c r="BW5" s="651"/>
      <c r="BX5" s="651"/>
      <c r="BY5" s="651"/>
      <c r="BZ5" s="651"/>
      <c r="CA5" s="651"/>
      <c r="CB5" s="655"/>
      <c r="CD5" s="629" t="s">
        <v>219</v>
      </c>
      <c r="CE5" s="630"/>
      <c r="CF5" s="630"/>
      <c r="CG5" s="630"/>
      <c r="CH5" s="630"/>
      <c r="CI5" s="630"/>
      <c r="CJ5" s="630"/>
      <c r="CK5" s="630"/>
      <c r="CL5" s="630"/>
      <c r="CM5" s="630"/>
      <c r="CN5" s="630"/>
      <c r="CO5" s="630"/>
      <c r="CP5" s="630"/>
      <c r="CQ5" s="631"/>
      <c r="CR5" s="629" t="s">
        <v>225</v>
      </c>
      <c r="CS5" s="630"/>
      <c r="CT5" s="630"/>
      <c r="CU5" s="630"/>
      <c r="CV5" s="630"/>
      <c r="CW5" s="630"/>
      <c r="CX5" s="630"/>
      <c r="CY5" s="631"/>
      <c r="CZ5" s="629" t="s">
        <v>217</v>
      </c>
      <c r="DA5" s="630"/>
      <c r="DB5" s="630"/>
      <c r="DC5" s="631"/>
      <c r="DD5" s="629" t="s">
        <v>226</v>
      </c>
      <c r="DE5" s="630"/>
      <c r="DF5" s="630"/>
      <c r="DG5" s="630"/>
      <c r="DH5" s="630"/>
      <c r="DI5" s="630"/>
      <c r="DJ5" s="630"/>
      <c r="DK5" s="630"/>
      <c r="DL5" s="630"/>
      <c r="DM5" s="630"/>
      <c r="DN5" s="630"/>
      <c r="DO5" s="630"/>
      <c r="DP5" s="631"/>
      <c r="DQ5" s="629" t="s">
        <v>227</v>
      </c>
      <c r="DR5" s="630"/>
      <c r="DS5" s="630"/>
      <c r="DT5" s="630"/>
      <c r="DU5" s="630"/>
      <c r="DV5" s="630"/>
      <c r="DW5" s="630"/>
      <c r="DX5" s="630"/>
      <c r="DY5" s="630"/>
      <c r="DZ5" s="630"/>
      <c r="EA5" s="630"/>
      <c r="EB5" s="630"/>
      <c r="EC5" s="631"/>
    </row>
    <row r="6" spans="2:143" ht="11.25" customHeight="1" x14ac:dyDescent="0.15">
      <c r="B6" s="644" t="s">
        <v>228</v>
      </c>
      <c r="C6" s="645"/>
      <c r="D6" s="645"/>
      <c r="E6" s="645"/>
      <c r="F6" s="645"/>
      <c r="G6" s="645"/>
      <c r="H6" s="645"/>
      <c r="I6" s="645"/>
      <c r="J6" s="645"/>
      <c r="K6" s="645"/>
      <c r="L6" s="645"/>
      <c r="M6" s="645"/>
      <c r="N6" s="645"/>
      <c r="O6" s="645"/>
      <c r="P6" s="645"/>
      <c r="Q6" s="646"/>
      <c r="R6" s="647">
        <v>1050291</v>
      </c>
      <c r="S6" s="648"/>
      <c r="T6" s="648"/>
      <c r="U6" s="648"/>
      <c r="V6" s="648"/>
      <c r="W6" s="648"/>
      <c r="X6" s="648"/>
      <c r="Y6" s="649"/>
      <c r="Z6" s="650">
        <v>0.3</v>
      </c>
      <c r="AA6" s="650"/>
      <c r="AB6" s="650"/>
      <c r="AC6" s="650"/>
      <c r="AD6" s="651">
        <v>1050291</v>
      </c>
      <c r="AE6" s="651"/>
      <c r="AF6" s="651"/>
      <c r="AG6" s="651"/>
      <c r="AH6" s="651"/>
      <c r="AI6" s="651"/>
      <c r="AJ6" s="651"/>
      <c r="AK6" s="651"/>
      <c r="AL6" s="652">
        <v>0.6</v>
      </c>
      <c r="AM6" s="653"/>
      <c r="AN6" s="653"/>
      <c r="AO6" s="654"/>
      <c r="AP6" s="644" t="s">
        <v>229</v>
      </c>
      <c r="AQ6" s="645"/>
      <c r="AR6" s="645"/>
      <c r="AS6" s="645"/>
      <c r="AT6" s="645"/>
      <c r="AU6" s="645"/>
      <c r="AV6" s="645"/>
      <c r="AW6" s="645"/>
      <c r="AX6" s="645"/>
      <c r="AY6" s="645"/>
      <c r="AZ6" s="645"/>
      <c r="BA6" s="645"/>
      <c r="BB6" s="645"/>
      <c r="BC6" s="645"/>
      <c r="BD6" s="645"/>
      <c r="BE6" s="645"/>
      <c r="BF6" s="646"/>
      <c r="BG6" s="647">
        <v>69257614</v>
      </c>
      <c r="BH6" s="648"/>
      <c r="BI6" s="648"/>
      <c r="BJ6" s="648"/>
      <c r="BK6" s="648"/>
      <c r="BL6" s="648"/>
      <c r="BM6" s="648"/>
      <c r="BN6" s="649"/>
      <c r="BO6" s="650">
        <v>100</v>
      </c>
      <c r="BP6" s="650"/>
      <c r="BQ6" s="650"/>
      <c r="BR6" s="650"/>
      <c r="BS6" s="651" t="s">
        <v>230</v>
      </c>
      <c r="BT6" s="651"/>
      <c r="BU6" s="651"/>
      <c r="BV6" s="651"/>
      <c r="BW6" s="651"/>
      <c r="BX6" s="651"/>
      <c r="BY6" s="651"/>
      <c r="BZ6" s="651"/>
      <c r="CA6" s="651"/>
      <c r="CB6" s="655"/>
      <c r="CD6" s="658" t="s">
        <v>231</v>
      </c>
      <c r="CE6" s="659"/>
      <c r="CF6" s="659"/>
      <c r="CG6" s="659"/>
      <c r="CH6" s="659"/>
      <c r="CI6" s="659"/>
      <c r="CJ6" s="659"/>
      <c r="CK6" s="659"/>
      <c r="CL6" s="659"/>
      <c r="CM6" s="659"/>
      <c r="CN6" s="659"/>
      <c r="CO6" s="659"/>
      <c r="CP6" s="659"/>
      <c r="CQ6" s="660"/>
      <c r="CR6" s="647">
        <v>992757</v>
      </c>
      <c r="CS6" s="648"/>
      <c r="CT6" s="648"/>
      <c r="CU6" s="648"/>
      <c r="CV6" s="648"/>
      <c r="CW6" s="648"/>
      <c r="CX6" s="648"/>
      <c r="CY6" s="649"/>
      <c r="CZ6" s="641">
        <v>0.3</v>
      </c>
      <c r="DA6" s="642"/>
      <c r="DB6" s="642"/>
      <c r="DC6" s="661"/>
      <c r="DD6" s="656" t="s">
        <v>129</v>
      </c>
      <c r="DE6" s="648"/>
      <c r="DF6" s="648"/>
      <c r="DG6" s="648"/>
      <c r="DH6" s="648"/>
      <c r="DI6" s="648"/>
      <c r="DJ6" s="648"/>
      <c r="DK6" s="648"/>
      <c r="DL6" s="648"/>
      <c r="DM6" s="648"/>
      <c r="DN6" s="648"/>
      <c r="DO6" s="648"/>
      <c r="DP6" s="649"/>
      <c r="DQ6" s="656">
        <v>992757</v>
      </c>
      <c r="DR6" s="648"/>
      <c r="DS6" s="648"/>
      <c r="DT6" s="648"/>
      <c r="DU6" s="648"/>
      <c r="DV6" s="648"/>
      <c r="DW6" s="648"/>
      <c r="DX6" s="648"/>
      <c r="DY6" s="648"/>
      <c r="DZ6" s="648"/>
      <c r="EA6" s="648"/>
      <c r="EB6" s="648"/>
      <c r="EC6" s="657"/>
    </row>
    <row r="7" spans="2:143" ht="11.25" customHeight="1" x14ac:dyDescent="0.15">
      <c r="B7" s="644" t="s">
        <v>232</v>
      </c>
      <c r="C7" s="645"/>
      <c r="D7" s="645"/>
      <c r="E7" s="645"/>
      <c r="F7" s="645"/>
      <c r="G7" s="645"/>
      <c r="H7" s="645"/>
      <c r="I7" s="645"/>
      <c r="J7" s="645"/>
      <c r="K7" s="645"/>
      <c r="L7" s="645"/>
      <c r="M7" s="645"/>
      <c r="N7" s="645"/>
      <c r="O7" s="645"/>
      <c r="P7" s="645"/>
      <c r="Q7" s="646"/>
      <c r="R7" s="647">
        <v>197200</v>
      </c>
      <c r="S7" s="648"/>
      <c r="T7" s="648"/>
      <c r="U7" s="648"/>
      <c r="V7" s="648"/>
      <c r="W7" s="648"/>
      <c r="X7" s="648"/>
      <c r="Y7" s="649"/>
      <c r="Z7" s="650">
        <v>0.1</v>
      </c>
      <c r="AA7" s="650"/>
      <c r="AB7" s="650"/>
      <c r="AC7" s="650"/>
      <c r="AD7" s="651">
        <v>197200</v>
      </c>
      <c r="AE7" s="651"/>
      <c r="AF7" s="651"/>
      <c r="AG7" s="651"/>
      <c r="AH7" s="651"/>
      <c r="AI7" s="651"/>
      <c r="AJ7" s="651"/>
      <c r="AK7" s="651"/>
      <c r="AL7" s="652">
        <v>0.1</v>
      </c>
      <c r="AM7" s="653"/>
      <c r="AN7" s="653"/>
      <c r="AO7" s="654"/>
      <c r="AP7" s="644" t="s">
        <v>233</v>
      </c>
      <c r="AQ7" s="645"/>
      <c r="AR7" s="645"/>
      <c r="AS7" s="645"/>
      <c r="AT7" s="645"/>
      <c r="AU7" s="645"/>
      <c r="AV7" s="645"/>
      <c r="AW7" s="645"/>
      <c r="AX7" s="645"/>
      <c r="AY7" s="645"/>
      <c r="AZ7" s="645"/>
      <c r="BA7" s="645"/>
      <c r="BB7" s="645"/>
      <c r="BC7" s="645"/>
      <c r="BD7" s="645"/>
      <c r="BE7" s="645"/>
      <c r="BF7" s="646"/>
      <c r="BG7" s="647">
        <v>65369250</v>
      </c>
      <c r="BH7" s="648"/>
      <c r="BI7" s="648"/>
      <c r="BJ7" s="648"/>
      <c r="BK7" s="648"/>
      <c r="BL7" s="648"/>
      <c r="BM7" s="648"/>
      <c r="BN7" s="649"/>
      <c r="BO7" s="650">
        <v>94.4</v>
      </c>
      <c r="BP7" s="650"/>
      <c r="BQ7" s="650"/>
      <c r="BR7" s="650"/>
      <c r="BS7" s="651" t="s">
        <v>129</v>
      </c>
      <c r="BT7" s="651"/>
      <c r="BU7" s="651"/>
      <c r="BV7" s="651"/>
      <c r="BW7" s="651"/>
      <c r="BX7" s="651"/>
      <c r="BY7" s="651"/>
      <c r="BZ7" s="651"/>
      <c r="CA7" s="651"/>
      <c r="CB7" s="655"/>
      <c r="CD7" s="662" t="s">
        <v>234</v>
      </c>
      <c r="CE7" s="663"/>
      <c r="CF7" s="663"/>
      <c r="CG7" s="663"/>
      <c r="CH7" s="663"/>
      <c r="CI7" s="663"/>
      <c r="CJ7" s="663"/>
      <c r="CK7" s="663"/>
      <c r="CL7" s="663"/>
      <c r="CM7" s="663"/>
      <c r="CN7" s="663"/>
      <c r="CO7" s="663"/>
      <c r="CP7" s="663"/>
      <c r="CQ7" s="664"/>
      <c r="CR7" s="647">
        <v>95000946</v>
      </c>
      <c r="CS7" s="648"/>
      <c r="CT7" s="648"/>
      <c r="CU7" s="648"/>
      <c r="CV7" s="648"/>
      <c r="CW7" s="648"/>
      <c r="CX7" s="648"/>
      <c r="CY7" s="649"/>
      <c r="CZ7" s="650">
        <v>27.5</v>
      </c>
      <c r="DA7" s="650"/>
      <c r="DB7" s="650"/>
      <c r="DC7" s="650"/>
      <c r="DD7" s="656">
        <v>1305210</v>
      </c>
      <c r="DE7" s="648"/>
      <c r="DF7" s="648"/>
      <c r="DG7" s="648"/>
      <c r="DH7" s="648"/>
      <c r="DI7" s="648"/>
      <c r="DJ7" s="648"/>
      <c r="DK7" s="648"/>
      <c r="DL7" s="648"/>
      <c r="DM7" s="648"/>
      <c r="DN7" s="648"/>
      <c r="DO7" s="648"/>
      <c r="DP7" s="649"/>
      <c r="DQ7" s="656">
        <v>17241138</v>
      </c>
      <c r="DR7" s="648"/>
      <c r="DS7" s="648"/>
      <c r="DT7" s="648"/>
      <c r="DU7" s="648"/>
      <c r="DV7" s="648"/>
      <c r="DW7" s="648"/>
      <c r="DX7" s="648"/>
      <c r="DY7" s="648"/>
      <c r="DZ7" s="648"/>
      <c r="EA7" s="648"/>
      <c r="EB7" s="648"/>
      <c r="EC7" s="657"/>
    </row>
    <row r="8" spans="2:143" ht="11.25" customHeight="1" x14ac:dyDescent="0.15">
      <c r="B8" s="644" t="s">
        <v>235</v>
      </c>
      <c r="C8" s="645"/>
      <c r="D8" s="645"/>
      <c r="E8" s="645"/>
      <c r="F8" s="645"/>
      <c r="G8" s="645"/>
      <c r="H8" s="645"/>
      <c r="I8" s="645"/>
      <c r="J8" s="645"/>
      <c r="K8" s="645"/>
      <c r="L8" s="645"/>
      <c r="M8" s="645"/>
      <c r="N8" s="645"/>
      <c r="O8" s="645"/>
      <c r="P8" s="645"/>
      <c r="Q8" s="646"/>
      <c r="R8" s="647">
        <v>953405</v>
      </c>
      <c r="S8" s="648"/>
      <c r="T8" s="648"/>
      <c r="U8" s="648"/>
      <c r="V8" s="648"/>
      <c r="W8" s="648"/>
      <c r="X8" s="648"/>
      <c r="Y8" s="649"/>
      <c r="Z8" s="650">
        <v>0.3</v>
      </c>
      <c r="AA8" s="650"/>
      <c r="AB8" s="650"/>
      <c r="AC8" s="650"/>
      <c r="AD8" s="651">
        <v>953405</v>
      </c>
      <c r="AE8" s="651"/>
      <c r="AF8" s="651"/>
      <c r="AG8" s="651"/>
      <c r="AH8" s="651"/>
      <c r="AI8" s="651"/>
      <c r="AJ8" s="651"/>
      <c r="AK8" s="651"/>
      <c r="AL8" s="652">
        <v>0.6</v>
      </c>
      <c r="AM8" s="653"/>
      <c r="AN8" s="653"/>
      <c r="AO8" s="654"/>
      <c r="AP8" s="644" t="s">
        <v>236</v>
      </c>
      <c r="AQ8" s="645"/>
      <c r="AR8" s="645"/>
      <c r="AS8" s="645"/>
      <c r="AT8" s="645"/>
      <c r="AU8" s="645"/>
      <c r="AV8" s="645"/>
      <c r="AW8" s="645"/>
      <c r="AX8" s="645"/>
      <c r="AY8" s="645"/>
      <c r="AZ8" s="645"/>
      <c r="BA8" s="645"/>
      <c r="BB8" s="645"/>
      <c r="BC8" s="645"/>
      <c r="BD8" s="645"/>
      <c r="BE8" s="645"/>
      <c r="BF8" s="646"/>
      <c r="BG8" s="647">
        <v>1409881</v>
      </c>
      <c r="BH8" s="648"/>
      <c r="BI8" s="648"/>
      <c r="BJ8" s="648"/>
      <c r="BK8" s="648"/>
      <c r="BL8" s="648"/>
      <c r="BM8" s="648"/>
      <c r="BN8" s="649"/>
      <c r="BO8" s="650">
        <v>2</v>
      </c>
      <c r="BP8" s="650"/>
      <c r="BQ8" s="650"/>
      <c r="BR8" s="650"/>
      <c r="BS8" s="656" t="s">
        <v>129</v>
      </c>
      <c r="BT8" s="648"/>
      <c r="BU8" s="648"/>
      <c r="BV8" s="648"/>
      <c r="BW8" s="648"/>
      <c r="BX8" s="648"/>
      <c r="BY8" s="648"/>
      <c r="BZ8" s="648"/>
      <c r="CA8" s="648"/>
      <c r="CB8" s="657"/>
      <c r="CD8" s="662" t="s">
        <v>237</v>
      </c>
      <c r="CE8" s="663"/>
      <c r="CF8" s="663"/>
      <c r="CG8" s="663"/>
      <c r="CH8" s="663"/>
      <c r="CI8" s="663"/>
      <c r="CJ8" s="663"/>
      <c r="CK8" s="663"/>
      <c r="CL8" s="663"/>
      <c r="CM8" s="663"/>
      <c r="CN8" s="663"/>
      <c r="CO8" s="663"/>
      <c r="CP8" s="663"/>
      <c r="CQ8" s="664"/>
      <c r="CR8" s="647">
        <v>159438626</v>
      </c>
      <c r="CS8" s="648"/>
      <c r="CT8" s="648"/>
      <c r="CU8" s="648"/>
      <c r="CV8" s="648"/>
      <c r="CW8" s="648"/>
      <c r="CX8" s="648"/>
      <c r="CY8" s="649"/>
      <c r="CZ8" s="650">
        <v>46.2</v>
      </c>
      <c r="DA8" s="650"/>
      <c r="DB8" s="650"/>
      <c r="DC8" s="650"/>
      <c r="DD8" s="656">
        <v>4143730</v>
      </c>
      <c r="DE8" s="648"/>
      <c r="DF8" s="648"/>
      <c r="DG8" s="648"/>
      <c r="DH8" s="648"/>
      <c r="DI8" s="648"/>
      <c r="DJ8" s="648"/>
      <c r="DK8" s="648"/>
      <c r="DL8" s="648"/>
      <c r="DM8" s="648"/>
      <c r="DN8" s="648"/>
      <c r="DO8" s="648"/>
      <c r="DP8" s="649"/>
      <c r="DQ8" s="656">
        <v>86609605</v>
      </c>
      <c r="DR8" s="648"/>
      <c r="DS8" s="648"/>
      <c r="DT8" s="648"/>
      <c r="DU8" s="648"/>
      <c r="DV8" s="648"/>
      <c r="DW8" s="648"/>
      <c r="DX8" s="648"/>
      <c r="DY8" s="648"/>
      <c r="DZ8" s="648"/>
      <c r="EA8" s="648"/>
      <c r="EB8" s="648"/>
      <c r="EC8" s="657"/>
    </row>
    <row r="9" spans="2:143" ht="11.25" customHeight="1" x14ac:dyDescent="0.15">
      <c r="B9" s="644" t="s">
        <v>238</v>
      </c>
      <c r="C9" s="645"/>
      <c r="D9" s="645"/>
      <c r="E9" s="645"/>
      <c r="F9" s="645"/>
      <c r="G9" s="645"/>
      <c r="H9" s="645"/>
      <c r="I9" s="645"/>
      <c r="J9" s="645"/>
      <c r="K9" s="645"/>
      <c r="L9" s="645"/>
      <c r="M9" s="645"/>
      <c r="N9" s="645"/>
      <c r="O9" s="645"/>
      <c r="P9" s="645"/>
      <c r="Q9" s="646"/>
      <c r="R9" s="647">
        <v>1109667</v>
      </c>
      <c r="S9" s="648"/>
      <c r="T9" s="648"/>
      <c r="U9" s="648"/>
      <c r="V9" s="648"/>
      <c r="W9" s="648"/>
      <c r="X9" s="648"/>
      <c r="Y9" s="649"/>
      <c r="Z9" s="650">
        <v>0.3</v>
      </c>
      <c r="AA9" s="650"/>
      <c r="AB9" s="650"/>
      <c r="AC9" s="650"/>
      <c r="AD9" s="651">
        <v>1109667</v>
      </c>
      <c r="AE9" s="651"/>
      <c r="AF9" s="651"/>
      <c r="AG9" s="651"/>
      <c r="AH9" s="651"/>
      <c r="AI9" s="651"/>
      <c r="AJ9" s="651"/>
      <c r="AK9" s="651"/>
      <c r="AL9" s="652">
        <v>0.6</v>
      </c>
      <c r="AM9" s="653"/>
      <c r="AN9" s="653"/>
      <c r="AO9" s="654"/>
      <c r="AP9" s="644" t="s">
        <v>239</v>
      </c>
      <c r="AQ9" s="645"/>
      <c r="AR9" s="645"/>
      <c r="AS9" s="645"/>
      <c r="AT9" s="645"/>
      <c r="AU9" s="645"/>
      <c r="AV9" s="645"/>
      <c r="AW9" s="645"/>
      <c r="AX9" s="645"/>
      <c r="AY9" s="645"/>
      <c r="AZ9" s="645"/>
      <c r="BA9" s="645"/>
      <c r="BB9" s="645"/>
      <c r="BC9" s="645"/>
      <c r="BD9" s="645"/>
      <c r="BE9" s="645"/>
      <c r="BF9" s="646"/>
      <c r="BG9" s="647">
        <v>63959369</v>
      </c>
      <c r="BH9" s="648"/>
      <c r="BI9" s="648"/>
      <c r="BJ9" s="648"/>
      <c r="BK9" s="648"/>
      <c r="BL9" s="648"/>
      <c r="BM9" s="648"/>
      <c r="BN9" s="649"/>
      <c r="BO9" s="650">
        <v>92.3</v>
      </c>
      <c r="BP9" s="650"/>
      <c r="BQ9" s="650"/>
      <c r="BR9" s="650"/>
      <c r="BS9" s="656" t="s">
        <v>129</v>
      </c>
      <c r="BT9" s="648"/>
      <c r="BU9" s="648"/>
      <c r="BV9" s="648"/>
      <c r="BW9" s="648"/>
      <c r="BX9" s="648"/>
      <c r="BY9" s="648"/>
      <c r="BZ9" s="648"/>
      <c r="CA9" s="648"/>
      <c r="CB9" s="657"/>
      <c r="CD9" s="662" t="s">
        <v>240</v>
      </c>
      <c r="CE9" s="663"/>
      <c r="CF9" s="663"/>
      <c r="CG9" s="663"/>
      <c r="CH9" s="663"/>
      <c r="CI9" s="663"/>
      <c r="CJ9" s="663"/>
      <c r="CK9" s="663"/>
      <c r="CL9" s="663"/>
      <c r="CM9" s="663"/>
      <c r="CN9" s="663"/>
      <c r="CO9" s="663"/>
      <c r="CP9" s="663"/>
      <c r="CQ9" s="664"/>
      <c r="CR9" s="647">
        <v>22188621</v>
      </c>
      <c r="CS9" s="648"/>
      <c r="CT9" s="648"/>
      <c r="CU9" s="648"/>
      <c r="CV9" s="648"/>
      <c r="CW9" s="648"/>
      <c r="CX9" s="648"/>
      <c r="CY9" s="649"/>
      <c r="CZ9" s="650">
        <v>6.4</v>
      </c>
      <c r="DA9" s="650"/>
      <c r="DB9" s="650"/>
      <c r="DC9" s="650"/>
      <c r="DD9" s="656">
        <v>2200263</v>
      </c>
      <c r="DE9" s="648"/>
      <c r="DF9" s="648"/>
      <c r="DG9" s="648"/>
      <c r="DH9" s="648"/>
      <c r="DI9" s="648"/>
      <c r="DJ9" s="648"/>
      <c r="DK9" s="648"/>
      <c r="DL9" s="648"/>
      <c r="DM9" s="648"/>
      <c r="DN9" s="648"/>
      <c r="DO9" s="648"/>
      <c r="DP9" s="649"/>
      <c r="DQ9" s="656">
        <v>18435466</v>
      </c>
      <c r="DR9" s="648"/>
      <c r="DS9" s="648"/>
      <c r="DT9" s="648"/>
      <c r="DU9" s="648"/>
      <c r="DV9" s="648"/>
      <c r="DW9" s="648"/>
      <c r="DX9" s="648"/>
      <c r="DY9" s="648"/>
      <c r="DZ9" s="648"/>
      <c r="EA9" s="648"/>
      <c r="EB9" s="648"/>
      <c r="EC9" s="657"/>
    </row>
    <row r="10" spans="2:143" ht="11.25" customHeight="1" x14ac:dyDescent="0.15">
      <c r="B10" s="644" t="s">
        <v>241</v>
      </c>
      <c r="C10" s="645"/>
      <c r="D10" s="645"/>
      <c r="E10" s="645"/>
      <c r="F10" s="645"/>
      <c r="G10" s="645"/>
      <c r="H10" s="645"/>
      <c r="I10" s="645"/>
      <c r="J10" s="645"/>
      <c r="K10" s="645"/>
      <c r="L10" s="645"/>
      <c r="M10" s="645"/>
      <c r="N10" s="645"/>
      <c r="O10" s="645"/>
      <c r="P10" s="645"/>
      <c r="Q10" s="646"/>
      <c r="R10" s="647" t="s">
        <v>242</v>
      </c>
      <c r="S10" s="648"/>
      <c r="T10" s="648"/>
      <c r="U10" s="648"/>
      <c r="V10" s="648"/>
      <c r="W10" s="648"/>
      <c r="X10" s="648"/>
      <c r="Y10" s="649"/>
      <c r="Z10" s="650" t="s">
        <v>230</v>
      </c>
      <c r="AA10" s="650"/>
      <c r="AB10" s="650"/>
      <c r="AC10" s="650"/>
      <c r="AD10" s="651" t="s">
        <v>230</v>
      </c>
      <c r="AE10" s="651"/>
      <c r="AF10" s="651"/>
      <c r="AG10" s="651"/>
      <c r="AH10" s="651"/>
      <c r="AI10" s="651"/>
      <c r="AJ10" s="651"/>
      <c r="AK10" s="651"/>
      <c r="AL10" s="652" t="s">
        <v>242</v>
      </c>
      <c r="AM10" s="653"/>
      <c r="AN10" s="653"/>
      <c r="AO10" s="654"/>
      <c r="AP10" s="644" t="s">
        <v>243</v>
      </c>
      <c r="AQ10" s="645"/>
      <c r="AR10" s="645"/>
      <c r="AS10" s="645"/>
      <c r="AT10" s="645"/>
      <c r="AU10" s="645"/>
      <c r="AV10" s="645"/>
      <c r="AW10" s="645"/>
      <c r="AX10" s="645"/>
      <c r="AY10" s="645"/>
      <c r="AZ10" s="645"/>
      <c r="BA10" s="645"/>
      <c r="BB10" s="645"/>
      <c r="BC10" s="645"/>
      <c r="BD10" s="645"/>
      <c r="BE10" s="645"/>
      <c r="BF10" s="646"/>
      <c r="BG10" s="647" t="s">
        <v>129</v>
      </c>
      <c r="BH10" s="648"/>
      <c r="BI10" s="648"/>
      <c r="BJ10" s="648"/>
      <c r="BK10" s="648"/>
      <c r="BL10" s="648"/>
      <c r="BM10" s="648"/>
      <c r="BN10" s="649"/>
      <c r="BO10" s="650" t="s">
        <v>129</v>
      </c>
      <c r="BP10" s="650"/>
      <c r="BQ10" s="650"/>
      <c r="BR10" s="650"/>
      <c r="BS10" s="656" t="s">
        <v>129</v>
      </c>
      <c r="BT10" s="648"/>
      <c r="BU10" s="648"/>
      <c r="BV10" s="648"/>
      <c r="BW10" s="648"/>
      <c r="BX10" s="648"/>
      <c r="BY10" s="648"/>
      <c r="BZ10" s="648"/>
      <c r="CA10" s="648"/>
      <c r="CB10" s="657"/>
      <c r="CD10" s="662" t="s">
        <v>244</v>
      </c>
      <c r="CE10" s="663"/>
      <c r="CF10" s="663"/>
      <c r="CG10" s="663"/>
      <c r="CH10" s="663"/>
      <c r="CI10" s="663"/>
      <c r="CJ10" s="663"/>
      <c r="CK10" s="663"/>
      <c r="CL10" s="663"/>
      <c r="CM10" s="663"/>
      <c r="CN10" s="663"/>
      <c r="CO10" s="663"/>
      <c r="CP10" s="663"/>
      <c r="CQ10" s="664"/>
      <c r="CR10" s="647">
        <v>589418</v>
      </c>
      <c r="CS10" s="648"/>
      <c r="CT10" s="648"/>
      <c r="CU10" s="648"/>
      <c r="CV10" s="648"/>
      <c r="CW10" s="648"/>
      <c r="CX10" s="648"/>
      <c r="CY10" s="649"/>
      <c r="CZ10" s="650">
        <v>0.2</v>
      </c>
      <c r="DA10" s="650"/>
      <c r="DB10" s="650"/>
      <c r="DC10" s="650"/>
      <c r="DD10" s="656" t="s">
        <v>230</v>
      </c>
      <c r="DE10" s="648"/>
      <c r="DF10" s="648"/>
      <c r="DG10" s="648"/>
      <c r="DH10" s="648"/>
      <c r="DI10" s="648"/>
      <c r="DJ10" s="648"/>
      <c r="DK10" s="648"/>
      <c r="DL10" s="648"/>
      <c r="DM10" s="648"/>
      <c r="DN10" s="648"/>
      <c r="DO10" s="648"/>
      <c r="DP10" s="649"/>
      <c r="DQ10" s="656">
        <v>575042</v>
      </c>
      <c r="DR10" s="648"/>
      <c r="DS10" s="648"/>
      <c r="DT10" s="648"/>
      <c r="DU10" s="648"/>
      <c r="DV10" s="648"/>
      <c r="DW10" s="648"/>
      <c r="DX10" s="648"/>
      <c r="DY10" s="648"/>
      <c r="DZ10" s="648"/>
      <c r="EA10" s="648"/>
      <c r="EB10" s="648"/>
      <c r="EC10" s="657"/>
    </row>
    <row r="11" spans="2:143" ht="11.25" customHeight="1" x14ac:dyDescent="0.15">
      <c r="B11" s="644" t="s">
        <v>245</v>
      </c>
      <c r="C11" s="645"/>
      <c r="D11" s="645"/>
      <c r="E11" s="645"/>
      <c r="F11" s="645"/>
      <c r="G11" s="645"/>
      <c r="H11" s="645"/>
      <c r="I11" s="645"/>
      <c r="J11" s="645"/>
      <c r="K11" s="645"/>
      <c r="L11" s="645"/>
      <c r="M11" s="645"/>
      <c r="N11" s="645"/>
      <c r="O11" s="645"/>
      <c r="P11" s="645"/>
      <c r="Q11" s="646"/>
      <c r="R11" s="647">
        <v>14673245</v>
      </c>
      <c r="S11" s="648"/>
      <c r="T11" s="648"/>
      <c r="U11" s="648"/>
      <c r="V11" s="648"/>
      <c r="W11" s="648"/>
      <c r="X11" s="648"/>
      <c r="Y11" s="649"/>
      <c r="Z11" s="652">
        <v>4.0999999999999996</v>
      </c>
      <c r="AA11" s="653"/>
      <c r="AB11" s="653"/>
      <c r="AC11" s="665"/>
      <c r="AD11" s="656">
        <v>14673245</v>
      </c>
      <c r="AE11" s="648"/>
      <c r="AF11" s="648"/>
      <c r="AG11" s="648"/>
      <c r="AH11" s="648"/>
      <c r="AI11" s="648"/>
      <c r="AJ11" s="648"/>
      <c r="AK11" s="649"/>
      <c r="AL11" s="652">
        <v>8.6</v>
      </c>
      <c r="AM11" s="653"/>
      <c r="AN11" s="653"/>
      <c r="AO11" s="654"/>
      <c r="AP11" s="644" t="s">
        <v>246</v>
      </c>
      <c r="AQ11" s="645"/>
      <c r="AR11" s="645"/>
      <c r="AS11" s="645"/>
      <c r="AT11" s="645"/>
      <c r="AU11" s="645"/>
      <c r="AV11" s="645"/>
      <c r="AW11" s="645"/>
      <c r="AX11" s="645"/>
      <c r="AY11" s="645"/>
      <c r="AZ11" s="645"/>
      <c r="BA11" s="645"/>
      <c r="BB11" s="645"/>
      <c r="BC11" s="645"/>
      <c r="BD11" s="645"/>
      <c r="BE11" s="645"/>
      <c r="BF11" s="646"/>
      <c r="BG11" s="647" t="s">
        <v>230</v>
      </c>
      <c r="BH11" s="648"/>
      <c r="BI11" s="648"/>
      <c r="BJ11" s="648"/>
      <c r="BK11" s="648"/>
      <c r="BL11" s="648"/>
      <c r="BM11" s="648"/>
      <c r="BN11" s="649"/>
      <c r="BO11" s="650" t="s">
        <v>230</v>
      </c>
      <c r="BP11" s="650"/>
      <c r="BQ11" s="650"/>
      <c r="BR11" s="650"/>
      <c r="BS11" s="656" t="s">
        <v>230</v>
      </c>
      <c r="BT11" s="648"/>
      <c r="BU11" s="648"/>
      <c r="BV11" s="648"/>
      <c r="BW11" s="648"/>
      <c r="BX11" s="648"/>
      <c r="BY11" s="648"/>
      <c r="BZ11" s="648"/>
      <c r="CA11" s="648"/>
      <c r="CB11" s="657"/>
      <c r="CD11" s="662" t="s">
        <v>247</v>
      </c>
      <c r="CE11" s="663"/>
      <c r="CF11" s="663"/>
      <c r="CG11" s="663"/>
      <c r="CH11" s="663"/>
      <c r="CI11" s="663"/>
      <c r="CJ11" s="663"/>
      <c r="CK11" s="663"/>
      <c r="CL11" s="663"/>
      <c r="CM11" s="663"/>
      <c r="CN11" s="663"/>
      <c r="CO11" s="663"/>
      <c r="CP11" s="663"/>
      <c r="CQ11" s="664"/>
      <c r="CR11" s="647">
        <v>1277149</v>
      </c>
      <c r="CS11" s="648"/>
      <c r="CT11" s="648"/>
      <c r="CU11" s="648"/>
      <c r="CV11" s="648"/>
      <c r="CW11" s="648"/>
      <c r="CX11" s="648"/>
      <c r="CY11" s="649"/>
      <c r="CZ11" s="650">
        <v>0.4</v>
      </c>
      <c r="DA11" s="650"/>
      <c r="DB11" s="650"/>
      <c r="DC11" s="650"/>
      <c r="DD11" s="656">
        <v>1021976</v>
      </c>
      <c r="DE11" s="648"/>
      <c r="DF11" s="648"/>
      <c r="DG11" s="648"/>
      <c r="DH11" s="648"/>
      <c r="DI11" s="648"/>
      <c r="DJ11" s="648"/>
      <c r="DK11" s="648"/>
      <c r="DL11" s="648"/>
      <c r="DM11" s="648"/>
      <c r="DN11" s="648"/>
      <c r="DO11" s="648"/>
      <c r="DP11" s="649"/>
      <c r="DQ11" s="656">
        <v>741196</v>
      </c>
      <c r="DR11" s="648"/>
      <c r="DS11" s="648"/>
      <c r="DT11" s="648"/>
      <c r="DU11" s="648"/>
      <c r="DV11" s="648"/>
      <c r="DW11" s="648"/>
      <c r="DX11" s="648"/>
      <c r="DY11" s="648"/>
      <c r="DZ11" s="648"/>
      <c r="EA11" s="648"/>
      <c r="EB11" s="648"/>
      <c r="EC11" s="657"/>
    </row>
    <row r="12" spans="2:143" ht="11.25" customHeight="1" x14ac:dyDescent="0.15">
      <c r="B12" s="644" t="s">
        <v>248</v>
      </c>
      <c r="C12" s="645"/>
      <c r="D12" s="645"/>
      <c r="E12" s="645"/>
      <c r="F12" s="645"/>
      <c r="G12" s="645"/>
      <c r="H12" s="645"/>
      <c r="I12" s="645"/>
      <c r="J12" s="645"/>
      <c r="K12" s="645"/>
      <c r="L12" s="645"/>
      <c r="M12" s="645"/>
      <c r="N12" s="645"/>
      <c r="O12" s="645"/>
      <c r="P12" s="645"/>
      <c r="Q12" s="646"/>
      <c r="R12" s="647" t="s">
        <v>230</v>
      </c>
      <c r="S12" s="648"/>
      <c r="T12" s="648"/>
      <c r="U12" s="648"/>
      <c r="V12" s="648"/>
      <c r="W12" s="648"/>
      <c r="X12" s="648"/>
      <c r="Y12" s="649"/>
      <c r="Z12" s="650" t="s">
        <v>242</v>
      </c>
      <c r="AA12" s="650"/>
      <c r="AB12" s="650"/>
      <c r="AC12" s="650"/>
      <c r="AD12" s="651" t="s">
        <v>129</v>
      </c>
      <c r="AE12" s="651"/>
      <c r="AF12" s="651"/>
      <c r="AG12" s="651"/>
      <c r="AH12" s="651"/>
      <c r="AI12" s="651"/>
      <c r="AJ12" s="651"/>
      <c r="AK12" s="651"/>
      <c r="AL12" s="652" t="s">
        <v>129</v>
      </c>
      <c r="AM12" s="653"/>
      <c r="AN12" s="653"/>
      <c r="AO12" s="654"/>
      <c r="AP12" s="644" t="s">
        <v>249</v>
      </c>
      <c r="AQ12" s="645"/>
      <c r="AR12" s="645"/>
      <c r="AS12" s="645"/>
      <c r="AT12" s="645"/>
      <c r="AU12" s="645"/>
      <c r="AV12" s="645"/>
      <c r="AW12" s="645"/>
      <c r="AX12" s="645"/>
      <c r="AY12" s="645"/>
      <c r="AZ12" s="645"/>
      <c r="BA12" s="645"/>
      <c r="BB12" s="645"/>
      <c r="BC12" s="645"/>
      <c r="BD12" s="645"/>
      <c r="BE12" s="645"/>
      <c r="BF12" s="646"/>
      <c r="BG12" s="647" t="s">
        <v>242</v>
      </c>
      <c r="BH12" s="648"/>
      <c r="BI12" s="648"/>
      <c r="BJ12" s="648"/>
      <c r="BK12" s="648"/>
      <c r="BL12" s="648"/>
      <c r="BM12" s="648"/>
      <c r="BN12" s="649"/>
      <c r="BO12" s="650" t="s">
        <v>129</v>
      </c>
      <c r="BP12" s="650"/>
      <c r="BQ12" s="650"/>
      <c r="BR12" s="650"/>
      <c r="BS12" s="656" t="s">
        <v>129</v>
      </c>
      <c r="BT12" s="648"/>
      <c r="BU12" s="648"/>
      <c r="BV12" s="648"/>
      <c r="BW12" s="648"/>
      <c r="BX12" s="648"/>
      <c r="BY12" s="648"/>
      <c r="BZ12" s="648"/>
      <c r="CA12" s="648"/>
      <c r="CB12" s="657"/>
      <c r="CD12" s="662" t="s">
        <v>250</v>
      </c>
      <c r="CE12" s="663"/>
      <c r="CF12" s="663"/>
      <c r="CG12" s="663"/>
      <c r="CH12" s="663"/>
      <c r="CI12" s="663"/>
      <c r="CJ12" s="663"/>
      <c r="CK12" s="663"/>
      <c r="CL12" s="663"/>
      <c r="CM12" s="663"/>
      <c r="CN12" s="663"/>
      <c r="CO12" s="663"/>
      <c r="CP12" s="663"/>
      <c r="CQ12" s="664"/>
      <c r="CR12" s="647">
        <v>3501126</v>
      </c>
      <c r="CS12" s="648"/>
      <c r="CT12" s="648"/>
      <c r="CU12" s="648"/>
      <c r="CV12" s="648"/>
      <c r="CW12" s="648"/>
      <c r="CX12" s="648"/>
      <c r="CY12" s="649"/>
      <c r="CZ12" s="650">
        <v>1</v>
      </c>
      <c r="DA12" s="650"/>
      <c r="DB12" s="650"/>
      <c r="DC12" s="650"/>
      <c r="DD12" s="656" t="s">
        <v>230</v>
      </c>
      <c r="DE12" s="648"/>
      <c r="DF12" s="648"/>
      <c r="DG12" s="648"/>
      <c r="DH12" s="648"/>
      <c r="DI12" s="648"/>
      <c r="DJ12" s="648"/>
      <c r="DK12" s="648"/>
      <c r="DL12" s="648"/>
      <c r="DM12" s="648"/>
      <c r="DN12" s="648"/>
      <c r="DO12" s="648"/>
      <c r="DP12" s="649"/>
      <c r="DQ12" s="656">
        <v>3384151</v>
      </c>
      <c r="DR12" s="648"/>
      <c r="DS12" s="648"/>
      <c r="DT12" s="648"/>
      <c r="DU12" s="648"/>
      <c r="DV12" s="648"/>
      <c r="DW12" s="648"/>
      <c r="DX12" s="648"/>
      <c r="DY12" s="648"/>
      <c r="DZ12" s="648"/>
      <c r="EA12" s="648"/>
      <c r="EB12" s="648"/>
      <c r="EC12" s="657"/>
    </row>
    <row r="13" spans="2:143" ht="11.25" customHeight="1" x14ac:dyDescent="0.15">
      <c r="B13" s="644" t="s">
        <v>251</v>
      </c>
      <c r="C13" s="645"/>
      <c r="D13" s="645"/>
      <c r="E13" s="645"/>
      <c r="F13" s="645"/>
      <c r="G13" s="645"/>
      <c r="H13" s="645"/>
      <c r="I13" s="645"/>
      <c r="J13" s="645"/>
      <c r="K13" s="645"/>
      <c r="L13" s="645"/>
      <c r="M13" s="645"/>
      <c r="N13" s="645"/>
      <c r="O13" s="645"/>
      <c r="P13" s="645"/>
      <c r="Q13" s="646"/>
      <c r="R13" s="647" t="s">
        <v>230</v>
      </c>
      <c r="S13" s="648"/>
      <c r="T13" s="648"/>
      <c r="U13" s="648"/>
      <c r="V13" s="648"/>
      <c r="W13" s="648"/>
      <c r="X13" s="648"/>
      <c r="Y13" s="649"/>
      <c r="Z13" s="650" t="s">
        <v>129</v>
      </c>
      <c r="AA13" s="650"/>
      <c r="AB13" s="650"/>
      <c r="AC13" s="650"/>
      <c r="AD13" s="651" t="s">
        <v>129</v>
      </c>
      <c r="AE13" s="651"/>
      <c r="AF13" s="651"/>
      <c r="AG13" s="651"/>
      <c r="AH13" s="651"/>
      <c r="AI13" s="651"/>
      <c r="AJ13" s="651"/>
      <c r="AK13" s="651"/>
      <c r="AL13" s="652" t="s">
        <v>242</v>
      </c>
      <c r="AM13" s="653"/>
      <c r="AN13" s="653"/>
      <c r="AO13" s="654"/>
      <c r="AP13" s="644" t="s">
        <v>252</v>
      </c>
      <c r="AQ13" s="645"/>
      <c r="AR13" s="645"/>
      <c r="AS13" s="645"/>
      <c r="AT13" s="645"/>
      <c r="AU13" s="645"/>
      <c r="AV13" s="645"/>
      <c r="AW13" s="645"/>
      <c r="AX13" s="645"/>
      <c r="AY13" s="645"/>
      <c r="AZ13" s="645"/>
      <c r="BA13" s="645"/>
      <c r="BB13" s="645"/>
      <c r="BC13" s="645"/>
      <c r="BD13" s="645"/>
      <c r="BE13" s="645"/>
      <c r="BF13" s="646"/>
      <c r="BG13" s="647" t="s">
        <v>129</v>
      </c>
      <c r="BH13" s="648"/>
      <c r="BI13" s="648"/>
      <c r="BJ13" s="648"/>
      <c r="BK13" s="648"/>
      <c r="BL13" s="648"/>
      <c r="BM13" s="648"/>
      <c r="BN13" s="649"/>
      <c r="BO13" s="650" t="s">
        <v>230</v>
      </c>
      <c r="BP13" s="650"/>
      <c r="BQ13" s="650"/>
      <c r="BR13" s="650"/>
      <c r="BS13" s="656" t="s">
        <v>129</v>
      </c>
      <c r="BT13" s="648"/>
      <c r="BU13" s="648"/>
      <c r="BV13" s="648"/>
      <c r="BW13" s="648"/>
      <c r="BX13" s="648"/>
      <c r="BY13" s="648"/>
      <c r="BZ13" s="648"/>
      <c r="CA13" s="648"/>
      <c r="CB13" s="657"/>
      <c r="CD13" s="662" t="s">
        <v>253</v>
      </c>
      <c r="CE13" s="663"/>
      <c r="CF13" s="663"/>
      <c r="CG13" s="663"/>
      <c r="CH13" s="663"/>
      <c r="CI13" s="663"/>
      <c r="CJ13" s="663"/>
      <c r="CK13" s="663"/>
      <c r="CL13" s="663"/>
      <c r="CM13" s="663"/>
      <c r="CN13" s="663"/>
      <c r="CO13" s="663"/>
      <c r="CP13" s="663"/>
      <c r="CQ13" s="664"/>
      <c r="CR13" s="647">
        <v>18330355</v>
      </c>
      <c r="CS13" s="648"/>
      <c r="CT13" s="648"/>
      <c r="CU13" s="648"/>
      <c r="CV13" s="648"/>
      <c r="CW13" s="648"/>
      <c r="CX13" s="648"/>
      <c r="CY13" s="649"/>
      <c r="CZ13" s="650">
        <v>5.3</v>
      </c>
      <c r="DA13" s="650"/>
      <c r="DB13" s="650"/>
      <c r="DC13" s="650"/>
      <c r="DD13" s="656">
        <v>7484979</v>
      </c>
      <c r="DE13" s="648"/>
      <c r="DF13" s="648"/>
      <c r="DG13" s="648"/>
      <c r="DH13" s="648"/>
      <c r="DI13" s="648"/>
      <c r="DJ13" s="648"/>
      <c r="DK13" s="648"/>
      <c r="DL13" s="648"/>
      <c r="DM13" s="648"/>
      <c r="DN13" s="648"/>
      <c r="DO13" s="648"/>
      <c r="DP13" s="649"/>
      <c r="DQ13" s="656">
        <v>14415747</v>
      </c>
      <c r="DR13" s="648"/>
      <c r="DS13" s="648"/>
      <c r="DT13" s="648"/>
      <c r="DU13" s="648"/>
      <c r="DV13" s="648"/>
      <c r="DW13" s="648"/>
      <c r="DX13" s="648"/>
      <c r="DY13" s="648"/>
      <c r="DZ13" s="648"/>
      <c r="EA13" s="648"/>
      <c r="EB13" s="648"/>
      <c r="EC13" s="657"/>
    </row>
    <row r="14" spans="2:143" ht="11.25" customHeight="1" x14ac:dyDescent="0.15">
      <c r="B14" s="644" t="s">
        <v>254</v>
      </c>
      <c r="C14" s="645"/>
      <c r="D14" s="645"/>
      <c r="E14" s="645"/>
      <c r="F14" s="645"/>
      <c r="G14" s="645"/>
      <c r="H14" s="645"/>
      <c r="I14" s="645"/>
      <c r="J14" s="645"/>
      <c r="K14" s="645"/>
      <c r="L14" s="645"/>
      <c r="M14" s="645"/>
      <c r="N14" s="645"/>
      <c r="O14" s="645"/>
      <c r="P14" s="645"/>
      <c r="Q14" s="646"/>
      <c r="R14" s="647">
        <v>88</v>
      </c>
      <c r="S14" s="648"/>
      <c r="T14" s="648"/>
      <c r="U14" s="648"/>
      <c r="V14" s="648"/>
      <c r="W14" s="648"/>
      <c r="X14" s="648"/>
      <c r="Y14" s="649"/>
      <c r="Z14" s="650">
        <v>0</v>
      </c>
      <c r="AA14" s="650"/>
      <c r="AB14" s="650"/>
      <c r="AC14" s="650"/>
      <c r="AD14" s="651">
        <v>88</v>
      </c>
      <c r="AE14" s="651"/>
      <c r="AF14" s="651"/>
      <c r="AG14" s="651"/>
      <c r="AH14" s="651"/>
      <c r="AI14" s="651"/>
      <c r="AJ14" s="651"/>
      <c r="AK14" s="651"/>
      <c r="AL14" s="652">
        <v>0</v>
      </c>
      <c r="AM14" s="653"/>
      <c r="AN14" s="653"/>
      <c r="AO14" s="654"/>
      <c r="AP14" s="644" t="s">
        <v>255</v>
      </c>
      <c r="AQ14" s="645"/>
      <c r="AR14" s="645"/>
      <c r="AS14" s="645"/>
      <c r="AT14" s="645"/>
      <c r="AU14" s="645"/>
      <c r="AV14" s="645"/>
      <c r="AW14" s="645"/>
      <c r="AX14" s="645"/>
      <c r="AY14" s="645"/>
      <c r="AZ14" s="645"/>
      <c r="BA14" s="645"/>
      <c r="BB14" s="645"/>
      <c r="BC14" s="645"/>
      <c r="BD14" s="645"/>
      <c r="BE14" s="645"/>
      <c r="BF14" s="646"/>
      <c r="BG14" s="647">
        <v>388045</v>
      </c>
      <c r="BH14" s="648"/>
      <c r="BI14" s="648"/>
      <c r="BJ14" s="648"/>
      <c r="BK14" s="648"/>
      <c r="BL14" s="648"/>
      <c r="BM14" s="648"/>
      <c r="BN14" s="649"/>
      <c r="BO14" s="650">
        <v>0.6</v>
      </c>
      <c r="BP14" s="650"/>
      <c r="BQ14" s="650"/>
      <c r="BR14" s="650"/>
      <c r="BS14" s="656" t="s">
        <v>230</v>
      </c>
      <c r="BT14" s="648"/>
      <c r="BU14" s="648"/>
      <c r="BV14" s="648"/>
      <c r="BW14" s="648"/>
      <c r="BX14" s="648"/>
      <c r="BY14" s="648"/>
      <c r="BZ14" s="648"/>
      <c r="CA14" s="648"/>
      <c r="CB14" s="657"/>
      <c r="CD14" s="662" t="s">
        <v>256</v>
      </c>
      <c r="CE14" s="663"/>
      <c r="CF14" s="663"/>
      <c r="CG14" s="663"/>
      <c r="CH14" s="663"/>
      <c r="CI14" s="663"/>
      <c r="CJ14" s="663"/>
      <c r="CK14" s="663"/>
      <c r="CL14" s="663"/>
      <c r="CM14" s="663"/>
      <c r="CN14" s="663"/>
      <c r="CO14" s="663"/>
      <c r="CP14" s="663"/>
      <c r="CQ14" s="664"/>
      <c r="CR14" s="647">
        <v>1163612</v>
      </c>
      <c r="CS14" s="648"/>
      <c r="CT14" s="648"/>
      <c r="CU14" s="648"/>
      <c r="CV14" s="648"/>
      <c r="CW14" s="648"/>
      <c r="CX14" s="648"/>
      <c r="CY14" s="649"/>
      <c r="CZ14" s="650">
        <v>0.3</v>
      </c>
      <c r="DA14" s="650"/>
      <c r="DB14" s="650"/>
      <c r="DC14" s="650"/>
      <c r="DD14" s="656">
        <v>361209</v>
      </c>
      <c r="DE14" s="648"/>
      <c r="DF14" s="648"/>
      <c r="DG14" s="648"/>
      <c r="DH14" s="648"/>
      <c r="DI14" s="648"/>
      <c r="DJ14" s="648"/>
      <c r="DK14" s="648"/>
      <c r="DL14" s="648"/>
      <c r="DM14" s="648"/>
      <c r="DN14" s="648"/>
      <c r="DO14" s="648"/>
      <c r="DP14" s="649"/>
      <c r="DQ14" s="656">
        <v>911362</v>
      </c>
      <c r="DR14" s="648"/>
      <c r="DS14" s="648"/>
      <c r="DT14" s="648"/>
      <c r="DU14" s="648"/>
      <c r="DV14" s="648"/>
      <c r="DW14" s="648"/>
      <c r="DX14" s="648"/>
      <c r="DY14" s="648"/>
      <c r="DZ14" s="648"/>
      <c r="EA14" s="648"/>
      <c r="EB14" s="648"/>
      <c r="EC14" s="657"/>
    </row>
    <row r="15" spans="2:143" ht="11.25" customHeight="1" x14ac:dyDescent="0.15">
      <c r="B15" s="644" t="s">
        <v>257</v>
      </c>
      <c r="C15" s="645"/>
      <c r="D15" s="645"/>
      <c r="E15" s="645"/>
      <c r="F15" s="645"/>
      <c r="G15" s="645"/>
      <c r="H15" s="645"/>
      <c r="I15" s="645"/>
      <c r="J15" s="645"/>
      <c r="K15" s="645"/>
      <c r="L15" s="645"/>
      <c r="M15" s="645"/>
      <c r="N15" s="645"/>
      <c r="O15" s="645"/>
      <c r="P15" s="645"/>
      <c r="Q15" s="646"/>
      <c r="R15" s="647" t="s">
        <v>230</v>
      </c>
      <c r="S15" s="648"/>
      <c r="T15" s="648"/>
      <c r="U15" s="648"/>
      <c r="V15" s="648"/>
      <c r="W15" s="648"/>
      <c r="X15" s="648"/>
      <c r="Y15" s="649"/>
      <c r="Z15" s="650" t="s">
        <v>242</v>
      </c>
      <c r="AA15" s="650"/>
      <c r="AB15" s="650"/>
      <c r="AC15" s="650"/>
      <c r="AD15" s="651" t="s">
        <v>242</v>
      </c>
      <c r="AE15" s="651"/>
      <c r="AF15" s="651"/>
      <c r="AG15" s="651"/>
      <c r="AH15" s="651"/>
      <c r="AI15" s="651"/>
      <c r="AJ15" s="651"/>
      <c r="AK15" s="651"/>
      <c r="AL15" s="652" t="s">
        <v>242</v>
      </c>
      <c r="AM15" s="653"/>
      <c r="AN15" s="653"/>
      <c r="AO15" s="654"/>
      <c r="AP15" s="644" t="s">
        <v>258</v>
      </c>
      <c r="AQ15" s="645"/>
      <c r="AR15" s="645"/>
      <c r="AS15" s="645"/>
      <c r="AT15" s="645"/>
      <c r="AU15" s="645"/>
      <c r="AV15" s="645"/>
      <c r="AW15" s="645"/>
      <c r="AX15" s="645"/>
      <c r="AY15" s="645"/>
      <c r="AZ15" s="645"/>
      <c r="BA15" s="645"/>
      <c r="BB15" s="645"/>
      <c r="BC15" s="645"/>
      <c r="BD15" s="645"/>
      <c r="BE15" s="645"/>
      <c r="BF15" s="646"/>
      <c r="BG15" s="647">
        <v>3500319</v>
      </c>
      <c r="BH15" s="648"/>
      <c r="BI15" s="648"/>
      <c r="BJ15" s="648"/>
      <c r="BK15" s="648"/>
      <c r="BL15" s="648"/>
      <c r="BM15" s="648"/>
      <c r="BN15" s="649"/>
      <c r="BO15" s="650">
        <v>5.0999999999999996</v>
      </c>
      <c r="BP15" s="650"/>
      <c r="BQ15" s="650"/>
      <c r="BR15" s="650"/>
      <c r="BS15" s="656" t="s">
        <v>129</v>
      </c>
      <c r="BT15" s="648"/>
      <c r="BU15" s="648"/>
      <c r="BV15" s="648"/>
      <c r="BW15" s="648"/>
      <c r="BX15" s="648"/>
      <c r="BY15" s="648"/>
      <c r="BZ15" s="648"/>
      <c r="CA15" s="648"/>
      <c r="CB15" s="657"/>
      <c r="CD15" s="662" t="s">
        <v>259</v>
      </c>
      <c r="CE15" s="663"/>
      <c r="CF15" s="663"/>
      <c r="CG15" s="663"/>
      <c r="CH15" s="663"/>
      <c r="CI15" s="663"/>
      <c r="CJ15" s="663"/>
      <c r="CK15" s="663"/>
      <c r="CL15" s="663"/>
      <c r="CM15" s="663"/>
      <c r="CN15" s="663"/>
      <c r="CO15" s="663"/>
      <c r="CP15" s="663"/>
      <c r="CQ15" s="664"/>
      <c r="CR15" s="647">
        <v>37811913</v>
      </c>
      <c r="CS15" s="648"/>
      <c r="CT15" s="648"/>
      <c r="CU15" s="648"/>
      <c r="CV15" s="648"/>
      <c r="CW15" s="648"/>
      <c r="CX15" s="648"/>
      <c r="CY15" s="649"/>
      <c r="CZ15" s="650">
        <v>11</v>
      </c>
      <c r="DA15" s="650"/>
      <c r="DB15" s="650"/>
      <c r="DC15" s="650"/>
      <c r="DD15" s="656">
        <v>9934686</v>
      </c>
      <c r="DE15" s="648"/>
      <c r="DF15" s="648"/>
      <c r="DG15" s="648"/>
      <c r="DH15" s="648"/>
      <c r="DI15" s="648"/>
      <c r="DJ15" s="648"/>
      <c r="DK15" s="648"/>
      <c r="DL15" s="648"/>
      <c r="DM15" s="648"/>
      <c r="DN15" s="648"/>
      <c r="DO15" s="648"/>
      <c r="DP15" s="649"/>
      <c r="DQ15" s="656">
        <v>30684889</v>
      </c>
      <c r="DR15" s="648"/>
      <c r="DS15" s="648"/>
      <c r="DT15" s="648"/>
      <c r="DU15" s="648"/>
      <c r="DV15" s="648"/>
      <c r="DW15" s="648"/>
      <c r="DX15" s="648"/>
      <c r="DY15" s="648"/>
      <c r="DZ15" s="648"/>
      <c r="EA15" s="648"/>
      <c r="EB15" s="648"/>
      <c r="EC15" s="657"/>
    </row>
    <row r="16" spans="2:143" ht="11.25" customHeight="1" x14ac:dyDescent="0.15">
      <c r="B16" s="644" t="s">
        <v>260</v>
      </c>
      <c r="C16" s="645"/>
      <c r="D16" s="645"/>
      <c r="E16" s="645"/>
      <c r="F16" s="645"/>
      <c r="G16" s="645"/>
      <c r="H16" s="645"/>
      <c r="I16" s="645"/>
      <c r="J16" s="645"/>
      <c r="K16" s="645"/>
      <c r="L16" s="645"/>
      <c r="M16" s="645"/>
      <c r="N16" s="645"/>
      <c r="O16" s="645"/>
      <c r="P16" s="645"/>
      <c r="Q16" s="646"/>
      <c r="R16" s="647">
        <v>183126</v>
      </c>
      <c r="S16" s="648"/>
      <c r="T16" s="648"/>
      <c r="U16" s="648"/>
      <c r="V16" s="648"/>
      <c r="W16" s="648"/>
      <c r="X16" s="648"/>
      <c r="Y16" s="649"/>
      <c r="Z16" s="650">
        <v>0.1</v>
      </c>
      <c r="AA16" s="650"/>
      <c r="AB16" s="650"/>
      <c r="AC16" s="650"/>
      <c r="AD16" s="651">
        <v>183126</v>
      </c>
      <c r="AE16" s="651"/>
      <c r="AF16" s="651"/>
      <c r="AG16" s="651"/>
      <c r="AH16" s="651"/>
      <c r="AI16" s="651"/>
      <c r="AJ16" s="651"/>
      <c r="AK16" s="651"/>
      <c r="AL16" s="652">
        <v>0.1</v>
      </c>
      <c r="AM16" s="653"/>
      <c r="AN16" s="653"/>
      <c r="AO16" s="654"/>
      <c r="AP16" s="644" t="s">
        <v>261</v>
      </c>
      <c r="AQ16" s="645"/>
      <c r="AR16" s="645"/>
      <c r="AS16" s="645"/>
      <c r="AT16" s="645"/>
      <c r="AU16" s="645"/>
      <c r="AV16" s="645"/>
      <c r="AW16" s="645"/>
      <c r="AX16" s="645"/>
      <c r="AY16" s="645"/>
      <c r="AZ16" s="645"/>
      <c r="BA16" s="645"/>
      <c r="BB16" s="645"/>
      <c r="BC16" s="645"/>
      <c r="BD16" s="645"/>
      <c r="BE16" s="645"/>
      <c r="BF16" s="646"/>
      <c r="BG16" s="647" t="s">
        <v>230</v>
      </c>
      <c r="BH16" s="648"/>
      <c r="BI16" s="648"/>
      <c r="BJ16" s="648"/>
      <c r="BK16" s="648"/>
      <c r="BL16" s="648"/>
      <c r="BM16" s="648"/>
      <c r="BN16" s="649"/>
      <c r="BO16" s="650" t="s">
        <v>230</v>
      </c>
      <c r="BP16" s="650"/>
      <c r="BQ16" s="650"/>
      <c r="BR16" s="650"/>
      <c r="BS16" s="656" t="s">
        <v>129</v>
      </c>
      <c r="BT16" s="648"/>
      <c r="BU16" s="648"/>
      <c r="BV16" s="648"/>
      <c r="BW16" s="648"/>
      <c r="BX16" s="648"/>
      <c r="BY16" s="648"/>
      <c r="BZ16" s="648"/>
      <c r="CA16" s="648"/>
      <c r="CB16" s="657"/>
      <c r="CD16" s="662" t="s">
        <v>262</v>
      </c>
      <c r="CE16" s="663"/>
      <c r="CF16" s="663"/>
      <c r="CG16" s="663"/>
      <c r="CH16" s="663"/>
      <c r="CI16" s="663"/>
      <c r="CJ16" s="663"/>
      <c r="CK16" s="663"/>
      <c r="CL16" s="663"/>
      <c r="CM16" s="663"/>
      <c r="CN16" s="663"/>
      <c r="CO16" s="663"/>
      <c r="CP16" s="663"/>
      <c r="CQ16" s="664"/>
      <c r="CR16" s="647" t="s">
        <v>129</v>
      </c>
      <c r="CS16" s="648"/>
      <c r="CT16" s="648"/>
      <c r="CU16" s="648"/>
      <c r="CV16" s="648"/>
      <c r="CW16" s="648"/>
      <c r="CX16" s="648"/>
      <c r="CY16" s="649"/>
      <c r="CZ16" s="650" t="s">
        <v>230</v>
      </c>
      <c r="DA16" s="650"/>
      <c r="DB16" s="650"/>
      <c r="DC16" s="650"/>
      <c r="DD16" s="656" t="s">
        <v>230</v>
      </c>
      <c r="DE16" s="648"/>
      <c r="DF16" s="648"/>
      <c r="DG16" s="648"/>
      <c r="DH16" s="648"/>
      <c r="DI16" s="648"/>
      <c r="DJ16" s="648"/>
      <c r="DK16" s="648"/>
      <c r="DL16" s="648"/>
      <c r="DM16" s="648"/>
      <c r="DN16" s="648"/>
      <c r="DO16" s="648"/>
      <c r="DP16" s="649"/>
      <c r="DQ16" s="656" t="s">
        <v>129</v>
      </c>
      <c r="DR16" s="648"/>
      <c r="DS16" s="648"/>
      <c r="DT16" s="648"/>
      <c r="DU16" s="648"/>
      <c r="DV16" s="648"/>
      <c r="DW16" s="648"/>
      <c r="DX16" s="648"/>
      <c r="DY16" s="648"/>
      <c r="DZ16" s="648"/>
      <c r="EA16" s="648"/>
      <c r="EB16" s="648"/>
      <c r="EC16" s="657"/>
    </row>
    <row r="17" spans="2:133" ht="11.25" customHeight="1" x14ac:dyDescent="0.15">
      <c r="B17" s="644" t="s">
        <v>263</v>
      </c>
      <c r="C17" s="645"/>
      <c r="D17" s="645"/>
      <c r="E17" s="645"/>
      <c r="F17" s="645"/>
      <c r="G17" s="645"/>
      <c r="H17" s="645"/>
      <c r="I17" s="645"/>
      <c r="J17" s="645"/>
      <c r="K17" s="645"/>
      <c r="L17" s="645"/>
      <c r="M17" s="645"/>
      <c r="N17" s="645"/>
      <c r="O17" s="645"/>
      <c r="P17" s="645"/>
      <c r="Q17" s="646"/>
      <c r="R17" s="647" t="s">
        <v>230</v>
      </c>
      <c r="S17" s="648"/>
      <c r="T17" s="648"/>
      <c r="U17" s="648"/>
      <c r="V17" s="648"/>
      <c r="W17" s="648"/>
      <c r="X17" s="648"/>
      <c r="Y17" s="649"/>
      <c r="Z17" s="650" t="s">
        <v>129</v>
      </c>
      <c r="AA17" s="650"/>
      <c r="AB17" s="650"/>
      <c r="AC17" s="650"/>
      <c r="AD17" s="651" t="s">
        <v>230</v>
      </c>
      <c r="AE17" s="651"/>
      <c r="AF17" s="651"/>
      <c r="AG17" s="651"/>
      <c r="AH17" s="651"/>
      <c r="AI17" s="651"/>
      <c r="AJ17" s="651"/>
      <c r="AK17" s="651"/>
      <c r="AL17" s="652" t="s">
        <v>129</v>
      </c>
      <c r="AM17" s="653"/>
      <c r="AN17" s="653"/>
      <c r="AO17" s="654"/>
      <c r="AP17" s="644" t="s">
        <v>264</v>
      </c>
      <c r="AQ17" s="645"/>
      <c r="AR17" s="645"/>
      <c r="AS17" s="645"/>
      <c r="AT17" s="645"/>
      <c r="AU17" s="645"/>
      <c r="AV17" s="645"/>
      <c r="AW17" s="645"/>
      <c r="AX17" s="645"/>
      <c r="AY17" s="645"/>
      <c r="AZ17" s="645"/>
      <c r="BA17" s="645"/>
      <c r="BB17" s="645"/>
      <c r="BC17" s="645"/>
      <c r="BD17" s="645"/>
      <c r="BE17" s="645"/>
      <c r="BF17" s="646"/>
      <c r="BG17" s="647" t="s">
        <v>242</v>
      </c>
      <c r="BH17" s="648"/>
      <c r="BI17" s="648"/>
      <c r="BJ17" s="648"/>
      <c r="BK17" s="648"/>
      <c r="BL17" s="648"/>
      <c r="BM17" s="648"/>
      <c r="BN17" s="649"/>
      <c r="BO17" s="650" t="s">
        <v>129</v>
      </c>
      <c r="BP17" s="650"/>
      <c r="BQ17" s="650"/>
      <c r="BR17" s="650"/>
      <c r="BS17" s="656" t="s">
        <v>129</v>
      </c>
      <c r="BT17" s="648"/>
      <c r="BU17" s="648"/>
      <c r="BV17" s="648"/>
      <c r="BW17" s="648"/>
      <c r="BX17" s="648"/>
      <c r="BY17" s="648"/>
      <c r="BZ17" s="648"/>
      <c r="CA17" s="648"/>
      <c r="CB17" s="657"/>
      <c r="CD17" s="662" t="s">
        <v>265</v>
      </c>
      <c r="CE17" s="663"/>
      <c r="CF17" s="663"/>
      <c r="CG17" s="663"/>
      <c r="CH17" s="663"/>
      <c r="CI17" s="663"/>
      <c r="CJ17" s="663"/>
      <c r="CK17" s="663"/>
      <c r="CL17" s="663"/>
      <c r="CM17" s="663"/>
      <c r="CN17" s="663"/>
      <c r="CO17" s="663"/>
      <c r="CP17" s="663"/>
      <c r="CQ17" s="664"/>
      <c r="CR17" s="647">
        <v>4658837</v>
      </c>
      <c r="CS17" s="648"/>
      <c r="CT17" s="648"/>
      <c r="CU17" s="648"/>
      <c r="CV17" s="648"/>
      <c r="CW17" s="648"/>
      <c r="CX17" s="648"/>
      <c r="CY17" s="649"/>
      <c r="CZ17" s="650">
        <v>1.4</v>
      </c>
      <c r="DA17" s="650"/>
      <c r="DB17" s="650"/>
      <c r="DC17" s="650"/>
      <c r="DD17" s="656" t="s">
        <v>129</v>
      </c>
      <c r="DE17" s="648"/>
      <c r="DF17" s="648"/>
      <c r="DG17" s="648"/>
      <c r="DH17" s="648"/>
      <c r="DI17" s="648"/>
      <c r="DJ17" s="648"/>
      <c r="DK17" s="648"/>
      <c r="DL17" s="648"/>
      <c r="DM17" s="648"/>
      <c r="DN17" s="648"/>
      <c r="DO17" s="648"/>
      <c r="DP17" s="649"/>
      <c r="DQ17" s="656">
        <v>4658837</v>
      </c>
      <c r="DR17" s="648"/>
      <c r="DS17" s="648"/>
      <c r="DT17" s="648"/>
      <c r="DU17" s="648"/>
      <c r="DV17" s="648"/>
      <c r="DW17" s="648"/>
      <c r="DX17" s="648"/>
      <c r="DY17" s="648"/>
      <c r="DZ17" s="648"/>
      <c r="EA17" s="648"/>
      <c r="EB17" s="648"/>
      <c r="EC17" s="657"/>
    </row>
    <row r="18" spans="2:133" ht="11.25" customHeight="1" x14ac:dyDescent="0.15">
      <c r="B18" s="644" t="s">
        <v>266</v>
      </c>
      <c r="C18" s="645"/>
      <c r="D18" s="645"/>
      <c r="E18" s="645"/>
      <c r="F18" s="645"/>
      <c r="G18" s="645"/>
      <c r="H18" s="645"/>
      <c r="I18" s="645"/>
      <c r="J18" s="645"/>
      <c r="K18" s="645"/>
      <c r="L18" s="645"/>
      <c r="M18" s="645"/>
      <c r="N18" s="645"/>
      <c r="O18" s="645"/>
      <c r="P18" s="645"/>
      <c r="Q18" s="646"/>
      <c r="R18" s="647">
        <v>608873</v>
      </c>
      <c r="S18" s="648"/>
      <c r="T18" s="648"/>
      <c r="U18" s="648"/>
      <c r="V18" s="648"/>
      <c r="W18" s="648"/>
      <c r="X18" s="648"/>
      <c r="Y18" s="649"/>
      <c r="Z18" s="650">
        <v>0.2</v>
      </c>
      <c r="AA18" s="650"/>
      <c r="AB18" s="650"/>
      <c r="AC18" s="650"/>
      <c r="AD18" s="651">
        <v>608873</v>
      </c>
      <c r="AE18" s="651"/>
      <c r="AF18" s="651"/>
      <c r="AG18" s="651"/>
      <c r="AH18" s="651"/>
      <c r="AI18" s="651"/>
      <c r="AJ18" s="651"/>
      <c r="AK18" s="651"/>
      <c r="AL18" s="652">
        <v>0.4</v>
      </c>
      <c r="AM18" s="653"/>
      <c r="AN18" s="653"/>
      <c r="AO18" s="654"/>
      <c r="AP18" s="644" t="s">
        <v>267</v>
      </c>
      <c r="AQ18" s="645"/>
      <c r="AR18" s="645"/>
      <c r="AS18" s="645"/>
      <c r="AT18" s="645"/>
      <c r="AU18" s="645"/>
      <c r="AV18" s="645"/>
      <c r="AW18" s="645"/>
      <c r="AX18" s="645"/>
      <c r="AY18" s="645"/>
      <c r="AZ18" s="645"/>
      <c r="BA18" s="645"/>
      <c r="BB18" s="645"/>
      <c r="BC18" s="645"/>
      <c r="BD18" s="645"/>
      <c r="BE18" s="645"/>
      <c r="BF18" s="646"/>
      <c r="BG18" s="647" t="s">
        <v>129</v>
      </c>
      <c r="BH18" s="648"/>
      <c r="BI18" s="648"/>
      <c r="BJ18" s="648"/>
      <c r="BK18" s="648"/>
      <c r="BL18" s="648"/>
      <c r="BM18" s="648"/>
      <c r="BN18" s="649"/>
      <c r="BO18" s="650" t="s">
        <v>230</v>
      </c>
      <c r="BP18" s="650"/>
      <c r="BQ18" s="650"/>
      <c r="BR18" s="650"/>
      <c r="BS18" s="656" t="s">
        <v>129</v>
      </c>
      <c r="BT18" s="648"/>
      <c r="BU18" s="648"/>
      <c r="BV18" s="648"/>
      <c r="BW18" s="648"/>
      <c r="BX18" s="648"/>
      <c r="BY18" s="648"/>
      <c r="BZ18" s="648"/>
      <c r="CA18" s="648"/>
      <c r="CB18" s="657"/>
      <c r="CD18" s="662" t="s">
        <v>268</v>
      </c>
      <c r="CE18" s="663"/>
      <c r="CF18" s="663"/>
      <c r="CG18" s="663"/>
      <c r="CH18" s="663"/>
      <c r="CI18" s="663"/>
      <c r="CJ18" s="663"/>
      <c r="CK18" s="663"/>
      <c r="CL18" s="663"/>
      <c r="CM18" s="663"/>
      <c r="CN18" s="663"/>
      <c r="CO18" s="663"/>
      <c r="CP18" s="663"/>
      <c r="CQ18" s="664"/>
      <c r="CR18" s="647" t="s">
        <v>242</v>
      </c>
      <c r="CS18" s="648"/>
      <c r="CT18" s="648"/>
      <c r="CU18" s="648"/>
      <c r="CV18" s="648"/>
      <c r="CW18" s="648"/>
      <c r="CX18" s="648"/>
      <c r="CY18" s="649"/>
      <c r="CZ18" s="650" t="s">
        <v>129</v>
      </c>
      <c r="DA18" s="650"/>
      <c r="DB18" s="650"/>
      <c r="DC18" s="650"/>
      <c r="DD18" s="656" t="s">
        <v>129</v>
      </c>
      <c r="DE18" s="648"/>
      <c r="DF18" s="648"/>
      <c r="DG18" s="648"/>
      <c r="DH18" s="648"/>
      <c r="DI18" s="648"/>
      <c r="DJ18" s="648"/>
      <c r="DK18" s="648"/>
      <c r="DL18" s="648"/>
      <c r="DM18" s="648"/>
      <c r="DN18" s="648"/>
      <c r="DO18" s="648"/>
      <c r="DP18" s="649"/>
      <c r="DQ18" s="656" t="s">
        <v>129</v>
      </c>
      <c r="DR18" s="648"/>
      <c r="DS18" s="648"/>
      <c r="DT18" s="648"/>
      <c r="DU18" s="648"/>
      <c r="DV18" s="648"/>
      <c r="DW18" s="648"/>
      <c r="DX18" s="648"/>
      <c r="DY18" s="648"/>
      <c r="DZ18" s="648"/>
      <c r="EA18" s="648"/>
      <c r="EB18" s="648"/>
      <c r="EC18" s="657"/>
    </row>
    <row r="19" spans="2:133" ht="11.25" customHeight="1" x14ac:dyDescent="0.15">
      <c r="B19" s="644" t="s">
        <v>269</v>
      </c>
      <c r="C19" s="645"/>
      <c r="D19" s="645"/>
      <c r="E19" s="645"/>
      <c r="F19" s="645"/>
      <c r="G19" s="645"/>
      <c r="H19" s="645"/>
      <c r="I19" s="645"/>
      <c r="J19" s="645"/>
      <c r="K19" s="645"/>
      <c r="L19" s="645"/>
      <c r="M19" s="645"/>
      <c r="N19" s="645"/>
      <c r="O19" s="645"/>
      <c r="P19" s="645"/>
      <c r="Q19" s="646"/>
      <c r="R19" s="647">
        <v>494529</v>
      </c>
      <c r="S19" s="648"/>
      <c r="T19" s="648"/>
      <c r="U19" s="648"/>
      <c r="V19" s="648"/>
      <c r="W19" s="648"/>
      <c r="X19" s="648"/>
      <c r="Y19" s="649"/>
      <c r="Z19" s="650">
        <v>0.1</v>
      </c>
      <c r="AA19" s="650"/>
      <c r="AB19" s="650"/>
      <c r="AC19" s="650"/>
      <c r="AD19" s="651">
        <v>494529</v>
      </c>
      <c r="AE19" s="651"/>
      <c r="AF19" s="651"/>
      <c r="AG19" s="651"/>
      <c r="AH19" s="651"/>
      <c r="AI19" s="651"/>
      <c r="AJ19" s="651"/>
      <c r="AK19" s="651"/>
      <c r="AL19" s="652">
        <v>0.3</v>
      </c>
      <c r="AM19" s="653"/>
      <c r="AN19" s="653"/>
      <c r="AO19" s="654"/>
      <c r="AP19" s="644" t="s">
        <v>270</v>
      </c>
      <c r="AQ19" s="645"/>
      <c r="AR19" s="645"/>
      <c r="AS19" s="645"/>
      <c r="AT19" s="645"/>
      <c r="AU19" s="645"/>
      <c r="AV19" s="645"/>
      <c r="AW19" s="645"/>
      <c r="AX19" s="645"/>
      <c r="AY19" s="645"/>
      <c r="AZ19" s="645"/>
      <c r="BA19" s="645"/>
      <c r="BB19" s="645"/>
      <c r="BC19" s="645"/>
      <c r="BD19" s="645"/>
      <c r="BE19" s="645"/>
      <c r="BF19" s="646"/>
      <c r="BG19" s="647">
        <v>21117</v>
      </c>
      <c r="BH19" s="648"/>
      <c r="BI19" s="648"/>
      <c r="BJ19" s="648"/>
      <c r="BK19" s="648"/>
      <c r="BL19" s="648"/>
      <c r="BM19" s="648"/>
      <c r="BN19" s="649"/>
      <c r="BO19" s="650">
        <v>0</v>
      </c>
      <c r="BP19" s="650"/>
      <c r="BQ19" s="650"/>
      <c r="BR19" s="650"/>
      <c r="BS19" s="656" t="s">
        <v>129</v>
      </c>
      <c r="BT19" s="648"/>
      <c r="BU19" s="648"/>
      <c r="BV19" s="648"/>
      <c r="BW19" s="648"/>
      <c r="BX19" s="648"/>
      <c r="BY19" s="648"/>
      <c r="BZ19" s="648"/>
      <c r="CA19" s="648"/>
      <c r="CB19" s="657"/>
      <c r="CD19" s="662" t="s">
        <v>271</v>
      </c>
      <c r="CE19" s="663"/>
      <c r="CF19" s="663"/>
      <c r="CG19" s="663"/>
      <c r="CH19" s="663"/>
      <c r="CI19" s="663"/>
      <c r="CJ19" s="663"/>
      <c r="CK19" s="663"/>
      <c r="CL19" s="663"/>
      <c r="CM19" s="663"/>
      <c r="CN19" s="663"/>
      <c r="CO19" s="663"/>
      <c r="CP19" s="663"/>
      <c r="CQ19" s="664"/>
      <c r="CR19" s="647" t="s">
        <v>230</v>
      </c>
      <c r="CS19" s="648"/>
      <c r="CT19" s="648"/>
      <c r="CU19" s="648"/>
      <c r="CV19" s="648"/>
      <c r="CW19" s="648"/>
      <c r="CX19" s="648"/>
      <c r="CY19" s="649"/>
      <c r="CZ19" s="650" t="s">
        <v>129</v>
      </c>
      <c r="DA19" s="650"/>
      <c r="DB19" s="650"/>
      <c r="DC19" s="650"/>
      <c r="DD19" s="656" t="s">
        <v>129</v>
      </c>
      <c r="DE19" s="648"/>
      <c r="DF19" s="648"/>
      <c r="DG19" s="648"/>
      <c r="DH19" s="648"/>
      <c r="DI19" s="648"/>
      <c r="DJ19" s="648"/>
      <c r="DK19" s="648"/>
      <c r="DL19" s="648"/>
      <c r="DM19" s="648"/>
      <c r="DN19" s="648"/>
      <c r="DO19" s="648"/>
      <c r="DP19" s="649"/>
      <c r="DQ19" s="656" t="s">
        <v>242</v>
      </c>
      <c r="DR19" s="648"/>
      <c r="DS19" s="648"/>
      <c r="DT19" s="648"/>
      <c r="DU19" s="648"/>
      <c r="DV19" s="648"/>
      <c r="DW19" s="648"/>
      <c r="DX19" s="648"/>
      <c r="DY19" s="648"/>
      <c r="DZ19" s="648"/>
      <c r="EA19" s="648"/>
      <c r="EB19" s="648"/>
      <c r="EC19" s="657"/>
    </row>
    <row r="20" spans="2:133" ht="11.25" customHeight="1" x14ac:dyDescent="0.15">
      <c r="B20" s="644" t="s">
        <v>272</v>
      </c>
      <c r="C20" s="645"/>
      <c r="D20" s="645"/>
      <c r="E20" s="645"/>
      <c r="F20" s="645"/>
      <c r="G20" s="645"/>
      <c r="H20" s="645"/>
      <c r="I20" s="645"/>
      <c r="J20" s="645"/>
      <c r="K20" s="645"/>
      <c r="L20" s="645"/>
      <c r="M20" s="645"/>
      <c r="N20" s="645"/>
      <c r="O20" s="645"/>
      <c r="P20" s="645"/>
      <c r="Q20" s="646"/>
      <c r="R20" s="647">
        <v>104039</v>
      </c>
      <c r="S20" s="648"/>
      <c r="T20" s="648"/>
      <c r="U20" s="648"/>
      <c r="V20" s="648"/>
      <c r="W20" s="648"/>
      <c r="X20" s="648"/>
      <c r="Y20" s="649"/>
      <c r="Z20" s="650">
        <v>0</v>
      </c>
      <c r="AA20" s="650"/>
      <c r="AB20" s="650"/>
      <c r="AC20" s="650"/>
      <c r="AD20" s="651">
        <v>104039</v>
      </c>
      <c r="AE20" s="651"/>
      <c r="AF20" s="651"/>
      <c r="AG20" s="651"/>
      <c r="AH20" s="651"/>
      <c r="AI20" s="651"/>
      <c r="AJ20" s="651"/>
      <c r="AK20" s="651"/>
      <c r="AL20" s="652">
        <v>0.1</v>
      </c>
      <c r="AM20" s="653"/>
      <c r="AN20" s="653"/>
      <c r="AO20" s="654"/>
      <c r="AP20" s="644" t="s">
        <v>273</v>
      </c>
      <c r="AQ20" s="645"/>
      <c r="AR20" s="645"/>
      <c r="AS20" s="645"/>
      <c r="AT20" s="645"/>
      <c r="AU20" s="645"/>
      <c r="AV20" s="645"/>
      <c r="AW20" s="645"/>
      <c r="AX20" s="645"/>
      <c r="AY20" s="645"/>
      <c r="AZ20" s="645"/>
      <c r="BA20" s="645"/>
      <c r="BB20" s="645"/>
      <c r="BC20" s="645"/>
      <c r="BD20" s="645"/>
      <c r="BE20" s="645"/>
      <c r="BF20" s="646"/>
      <c r="BG20" s="647">
        <v>21117</v>
      </c>
      <c r="BH20" s="648"/>
      <c r="BI20" s="648"/>
      <c r="BJ20" s="648"/>
      <c r="BK20" s="648"/>
      <c r="BL20" s="648"/>
      <c r="BM20" s="648"/>
      <c r="BN20" s="649"/>
      <c r="BO20" s="650">
        <v>0</v>
      </c>
      <c r="BP20" s="650"/>
      <c r="BQ20" s="650"/>
      <c r="BR20" s="650"/>
      <c r="BS20" s="656" t="s">
        <v>242</v>
      </c>
      <c r="BT20" s="648"/>
      <c r="BU20" s="648"/>
      <c r="BV20" s="648"/>
      <c r="BW20" s="648"/>
      <c r="BX20" s="648"/>
      <c r="BY20" s="648"/>
      <c r="BZ20" s="648"/>
      <c r="CA20" s="648"/>
      <c r="CB20" s="657"/>
      <c r="CD20" s="662" t="s">
        <v>274</v>
      </c>
      <c r="CE20" s="663"/>
      <c r="CF20" s="663"/>
      <c r="CG20" s="663"/>
      <c r="CH20" s="663"/>
      <c r="CI20" s="663"/>
      <c r="CJ20" s="663"/>
      <c r="CK20" s="663"/>
      <c r="CL20" s="663"/>
      <c r="CM20" s="663"/>
      <c r="CN20" s="663"/>
      <c r="CO20" s="663"/>
      <c r="CP20" s="663"/>
      <c r="CQ20" s="664"/>
      <c r="CR20" s="647">
        <v>344953360</v>
      </c>
      <c r="CS20" s="648"/>
      <c r="CT20" s="648"/>
      <c r="CU20" s="648"/>
      <c r="CV20" s="648"/>
      <c r="CW20" s="648"/>
      <c r="CX20" s="648"/>
      <c r="CY20" s="649"/>
      <c r="CZ20" s="650">
        <v>100</v>
      </c>
      <c r="DA20" s="650"/>
      <c r="DB20" s="650"/>
      <c r="DC20" s="650"/>
      <c r="DD20" s="656">
        <v>26452053</v>
      </c>
      <c r="DE20" s="648"/>
      <c r="DF20" s="648"/>
      <c r="DG20" s="648"/>
      <c r="DH20" s="648"/>
      <c r="DI20" s="648"/>
      <c r="DJ20" s="648"/>
      <c r="DK20" s="648"/>
      <c r="DL20" s="648"/>
      <c r="DM20" s="648"/>
      <c r="DN20" s="648"/>
      <c r="DO20" s="648"/>
      <c r="DP20" s="649"/>
      <c r="DQ20" s="656">
        <v>178650190</v>
      </c>
      <c r="DR20" s="648"/>
      <c r="DS20" s="648"/>
      <c r="DT20" s="648"/>
      <c r="DU20" s="648"/>
      <c r="DV20" s="648"/>
      <c r="DW20" s="648"/>
      <c r="DX20" s="648"/>
      <c r="DY20" s="648"/>
      <c r="DZ20" s="648"/>
      <c r="EA20" s="648"/>
      <c r="EB20" s="648"/>
      <c r="EC20" s="657"/>
    </row>
    <row r="21" spans="2:133" ht="11.25" customHeight="1" x14ac:dyDescent="0.15">
      <c r="B21" s="644" t="s">
        <v>275</v>
      </c>
      <c r="C21" s="645"/>
      <c r="D21" s="645"/>
      <c r="E21" s="645"/>
      <c r="F21" s="645"/>
      <c r="G21" s="645"/>
      <c r="H21" s="645"/>
      <c r="I21" s="645"/>
      <c r="J21" s="645"/>
      <c r="K21" s="645"/>
      <c r="L21" s="645"/>
      <c r="M21" s="645"/>
      <c r="N21" s="645"/>
      <c r="O21" s="645"/>
      <c r="P21" s="645"/>
      <c r="Q21" s="646"/>
      <c r="R21" s="647">
        <v>10305</v>
      </c>
      <c r="S21" s="648"/>
      <c r="T21" s="648"/>
      <c r="U21" s="648"/>
      <c r="V21" s="648"/>
      <c r="W21" s="648"/>
      <c r="X21" s="648"/>
      <c r="Y21" s="649"/>
      <c r="Z21" s="650">
        <v>0</v>
      </c>
      <c r="AA21" s="650"/>
      <c r="AB21" s="650"/>
      <c r="AC21" s="650"/>
      <c r="AD21" s="651">
        <v>10305</v>
      </c>
      <c r="AE21" s="651"/>
      <c r="AF21" s="651"/>
      <c r="AG21" s="651"/>
      <c r="AH21" s="651"/>
      <c r="AI21" s="651"/>
      <c r="AJ21" s="651"/>
      <c r="AK21" s="651"/>
      <c r="AL21" s="652">
        <v>0</v>
      </c>
      <c r="AM21" s="653"/>
      <c r="AN21" s="653"/>
      <c r="AO21" s="654"/>
      <c r="AP21" s="666" t="s">
        <v>276</v>
      </c>
      <c r="AQ21" s="667"/>
      <c r="AR21" s="667"/>
      <c r="AS21" s="667"/>
      <c r="AT21" s="667"/>
      <c r="AU21" s="667"/>
      <c r="AV21" s="667"/>
      <c r="AW21" s="667"/>
      <c r="AX21" s="667"/>
      <c r="AY21" s="667"/>
      <c r="AZ21" s="667"/>
      <c r="BA21" s="667"/>
      <c r="BB21" s="667"/>
      <c r="BC21" s="667"/>
      <c r="BD21" s="667"/>
      <c r="BE21" s="667"/>
      <c r="BF21" s="668"/>
      <c r="BG21" s="647">
        <v>21117</v>
      </c>
      <c r="BH21" s="648"/>
      <c r="BI21" s="648"/>
      <c r="BJ21" s="648"/>
      <c r="BK21" s="648"/>
      <c r="BL21" s="648"/>
      <c r="BM21" s="648"/>
      <c r="BN21" s="649"/>
      <c r="BO21" s="650">
        <v>0</v>
      </c>
      <c r="BP21" s="650"/>
      <c r="BQ21" s="650"/>
      <c r="BR21" s="650"/>
      <c r="BS21" s="656" t="s">
        <v>129</v>
      </c>
      <c r="BT21" s="648"/>
      <c r="BU21" s="648"/>
      <c r="BV21" s="648"/>
      <c r="BW21" s="648"/>
      <c r="BX21" s="648"/>
      <c r="BY21" s="648"/>
      <c r="BZ21" s="648"/>
      <c r="CA21" s="648"/>
      <c r="CB21" s="657"/>
      <c r="CD21" s="672"/>
      <c r="CE21" s="673"/>
      <c r="CF21" s="673"/>
      <c r="CG21" s="673"/>
      <c r="CH21" s="673"/>
      <c r="CI21" s="673"/>
      <c r="CJ21" s="673"/>
      <c r="CK21" s="673"/>
      <c r="CL21" s="673"/>
      <c r="CM21" s="673"/>
      <c r="CN21" s="673"/>
      <c r="CO21" s="673"/>
      <c r="CP21" s="673"/>
      <c r="CQ21" s="674"/>
      <c r="CR21" s="675"/>
      <c r="CS21" s="670"/>
      <c r="CT21" s="670"/>
      <c r="CU21" s="670"/>
      <c r="CV21" s="670"/>
      <c r="CW21" s="670"/>
      <c r="CX21" s="670"/>
      <c r="CY21" s="676"/>
      <c r="CZ21" s="677"/>
      <c r="DA21" s="677"/>
      <c r="DB21" s="677"/>
      <c r="DC21" s="677"/>
      <c r="DD21" s="669"/>
      <c r="DE21" s="670"/>
      <c r="DF21" s="670"/>
      <c r="DG21" s="670"/>
      <c r="DH21" s="670"/>
      <c r="DI21" s="670"/>
      <c r="DJ21" s="670"/>
      <c r="DK21" s="670"/>
      <c r="DL21" s="670"/>
      <c r="DM21" s="670"/>
      <c r="DN21" s="670"/>
      <c r="DO21" s="670"/>
      <c r="DP21" s="676"/>
      <c r="DQ21" s="669"/>
      <c r="DR21" s="670"/>
      <c r="DS21" s="670"/>
      <c r="DT21" s="670"/>
      <c r="DU21" s="670"/>
      <c r="DV21" s="670"/>
      <c r="DW21" s="670"/>
      <c r="DX21" s="670"/>
      <c r="DY21" s="670"/>
      <c r="DZ21" s="670"/>
      <c r="EA21" s="670"/>
      <c r="EB21" s="670"/>
      <c r="EC21" s="671"/>
    </row>
    <row r="22" spans="2:133" ht="11.25" customHeight="1" x14ac:dyDescent="0.15">
      <c r="B22" s="644" t="s">
        <v>277</v>
      </c>
      <c r="C22" s="645"/>
      <c r="D22" s="645"/>
      <c r="E22" s="645"/>
      <c r="F22" s="645"/>
      <c r="G22" s="645"/>
      <c r="H22" s="645"/>
      <c r="I22" s="645"/>
      <c r="J22" s="645"/>
      <c r="K22" s="645"/>
      <c r="L22" s="645"/>
      <c r="M22" s="645"/>
      <c r="N22" s="645"/>
      <c r="O22" s="645"/>
      <c r="P22" s="645"/>
      <c r="Q22" s="646"/>
      <c r="R22" s="647" t="s">
        <v>242</v>
      </c>
      <c r="S22" s="648"/>
      <c r="T22" s="648"/>
      <c r="U22" s="648"/>
      <c r="V22" s="648"/>
      <c r="W22" s="648"/>
      <c r="X22" s="648"/>
      <c r="Y22" s="649"/>
      <c r="Z22" s="650" t="s">
        <v>230</v>
      </c>
      <c r="AA22" s="650"/>
      <c r="AB22" s="650"/>
      <c r="AC22" s="650"/>
      <c r="AD22" s="651" t="s">
        <v>129</v>
      </c>
      <c r="AE22" s="651"/>
      <c r="AF22" s="651"/>
      <c r="AG22" s="651"/>
      <c r="AH22" s="651"/>
      <c r="AI22" s="651"/>
      <c r="AJ22" s="651"/>
      <c r="AK22" s="651"/>
      <c r="AL22" s="652" t="s">
        <v>129</v>
      </c>
      <c r="AM22" s="653"/>
      <c r="AN22" s="653"/>
      <c r="AO22" s="654"/>
      <c r="AP22" s="666" t="s">
        <v>278</v>
      </c>
      <c r="AQ22" s="667"/>
      <c r="AR22" s="667"/>
      <c r="AS22" s="667"/>
      <c r="AT22" s="667"/>
      <c r="AU22" s="667"/>
      <c r="AV22" s="667"/>
      <c r="AW22" s="667"/>
      <c r="AX22" s="667"/>
      <c r="AY22" s="667"/>
      <c r="AZ22" s="667"/>
      <c r="BA22" s="667"/>
      <c r="BB22" s="667"/>
      <c r="BC22" s="667"/>
      <c r="BD22" s="667"/>
      <c r="BE22" s="667"/>
      <c r="BF22" s="668"/>
      <c r="BG22" s="647" t="s">
        <v>129</v>
      </c>
      <c r="BH22" s="648"/>
      <c r="BI22" s="648"/>
      <c r="BJ22" s="648"/>
      <c r="BK22" s="648"/>
      <c r="BL22" s="648"/>
      <c r="BM22" s="648"/>
      <c r="BN22" s="649"/>
      <c r="BO22" s="650" t="s">
        <v>230</v>
      </c>
      <c r="BP22" s="650"/>
      <c r="BQ22" s="650"/>
      <c r="BR22" s="650"/>
      <c r="BS22" s="656" t="s">
        <v>129</v>
      </c>
      <c r="BT22" s="648"/>
      <c r="BU22" s="648"/>
      <c r="BV22" s="648"/>
      <c r="BW22" s="648"/>
      <c r="BX22" s="648"/>
      <c r="BY22" s="648"/>
      <c r="BZ22" s="648"/>
      <c r="CA22" s="648"/>
      <c r="CB22" s="657"/>
      <c r="CD22" s="629" t="s">
        <v>279</v>
      </c>
      <c r="CE22" s="630"/>
      <c r="CF22" s="630"/>
      <c r="CG22" s="630"/>
      <c r="CH22" s="630"/>
      <c r="CI22" s="630"/>
      <c r="CJ22" s="630"/>
      <c r="CK22" s="630"/>
      <c r="CL22" s="630"/>
      <c r="CM22" s="630"/>
      <c r="CN22" s="630"/>
      <c r="CO22" s="630"/>
      <c r="CP22" s="630"/>
      <c r="CQ22" s="630"/>
      <c r="CR22" s="630"/>
      <c r="CS22" s="630"/>
      <c r="CT22" s="630"/>
      <c r="CU22" s="630"/>
      <c r="CV22" s="630"/>
      <c r="CW22" s="630"/>
      <c r="CX22" s="630"/>
      <c r="CY22" s="630"/>
      <c r="CZ22" s="630"/>
      <c r="DA22" s="630"/>
      <c r="DB22" s="630"/>
      <c r="DC22" s="630"/>
      <c r="DD22" s="630"/>
      <c r="DE22" s="630"/>
      <c r="DF22" s="630"/>
      <c r="DG22" s="630"/>
      <c r="DH22" s="630"/>
      <c r="DI22" s="630"/>
      <c r="DJ22" s="630"/>
      <c r="DK22" s="630"/>
      <c r="DL22" s="630"/>
      <c r="DM22" s="630"/>
      <c r="DN22" s="630"/>
      <c r="DO22" s="630"/>
      <c r="DP22" s="630"/>
      <c r="DQ22" s="630"/>
      <c r="DR22" s="630"/>
      <c r="DS22" s="630"/>
      <c r="DT22" s="630"/>
      <c r="DU22" s="630"/>
      <c r="DV22" s="630"/>
      <c r="DW22" s="630"/>
      <c r="DX22" s="630"/>
      <c r="DY22" s="630"/>
      <c r="DZ22" s="630"/>
      <c r="EA22" s="630"/>
      <c r="EB22" s="630"/>
      <c r="EC22" s="631"/>
    </row>
    <row r="23" spans="2:133" ht="11.25" customHeight="1" x14ac:dyDescent="0.15">
      <c r="B23" s="644" t="s">
        <v>280</v>
      </c>
      <c r="C23" s="645"/>
      <c r="D23" s="645"/>
      <c r="E23" s="645"/>
      <c r="F23" s="645"/>
      <c r="G23" s="645"/>
      <c r="H23" s="645"/>
      <c r="I23" s="645"/>
      <c r="J23" s="645"/>
      <c r="K23" s="645"/>
      <c r="L23" s="645"/>
      <c r="M23" s="645"/>
      <c r="N23" s="645"/>
      <c r="O23" s="645"/>
      <c r="P23" s="645"/>
      <c r="Q23" s="646"/>
      <c r="R23" s="647" t="s">
        <v>129</v>
      </c>
      <c r="S23" s="648"/>
      <c r="T23" s="648"/>
      <c r="U23" s="648"/>
      <c r="V23" s="648"/>
      <c r="W23" s="648"/>
      <c r="X23" s="648"/>
      <c r="Y23" s="649"/>
      <c r="Z23" s="650" t="s">
        <v>129</v>
      </c>
      <c r="AA23" s="650"/>
      <c r="AB23" s="650"/>
      <c r="AC23" s="650"/>
      <c r="AD23" s="651" t="s">
        <v>129</v>
      </c>
      <c r="AE23" s="651"/>
      <c r="AF23" s="651"/>
      <c r="AG23" s="651"/>
      <c r="AH23" s="651"/>
      <c r="AI23" s="651"/>
      <c r="AJ23" s="651"/>
      <c r="AK23" s="651"/>
      <c r="AL23" s="652" t="s">
        <v>129</v>
      </c>
      <c r="AM23" s="653"/>
      <c r="AN23" s="653"/>
      <c r="AO23" s="654"/>
      <c r="AP23" s="666" t="s">
        <v>281</v>
      </c>
      <c r="AQ23" s="667"/>
      <c r="AR23" s="667"/>
      <c r="AS23" s="667"/>
      <c r="AT23" s="667"/>
      <c r="AU23" s="667"/>
      <c r="AV23" s="667"/>
      <c r="AW23" s="667"/>
      <c r="AX23" s="667"/>
      <c r="AY23" s="667"/>
      <c r="AZ23" s="667"/>
      <c r="BA23" s="667"/>
      <c r="BB23" s="667"/>
      <c r="BC23" s="667"/>
      <c r="BD23" s="667"/>
      <c r="BE23" s="667"/>
      <c r="BF23" s="668"/>
      <c r="BG23" s="647" t="s">
        <v>129</v>
      </c>
      <c r="BH23" s="648"/>
      <c r="BI23" s="648"/>
      <c r="BJ23" s="648"/>
      <c r="BK23" s="648"/>
      <c r="BL23" s="648"/>
      <c r="BM23" s="648"/>
      <c r="BN23" s="649"/>
      <c r="BO23" s="650" t="s">
        <v>230</v>
      </c>
      <c r="BP23" s="650"/>
      <c r="BQ23" s="650"/>
      <c r="BR23" s="650"/>
      <c r="BS23" s="656" t="s">
        <v>129</v>
      </c>
      <c r="BT23" s="648"/>
      <c r="BU23" s="648"/>
      <c r="BV23" s="648"/>
      <c r="BW23" s="648"/>
      <c r="BX23" s="648"/>
      <c r="BY23" s="648"/>
      <c r="BZ23" s="648"/>
      <c r="CA23" s="648"/>
      <c r="CB23" s="657"/>
      <c r="CD23" s="629" t="s">
        <v>219</v>
      </c>
      <c r="CE23" s="630"/>
      <c r="CF23" s="630"/>
      <c r="CG23" s="630"/>
      <c r="CH23" s="630"/>
      <c r="CI23" s="630"/>
      <c r="CJ23" s="630"/>
      <c r="CK23" s="630"/>
      <c r="CL23" s="630"/>
      <c r="CM23" s="630"/>
      <c r="CN23" s="630"/>
      <c r="CO23" s="630"/>
      <c r="CP23" s="630"/>
      <c r="CQ23" s="631"/>
      <c r="CR23" s="629" t="s">
        <v>282</v>
      </c>
      <c r="CS23" s="630"/>
      <c r="CT23" s="630"/>
      <c r="CU23" s="630"/>
      <c r="CV23" s="630"/>
      <c r="CW23" s="630"/>
      <c r="CX23" s="630"/>
      <c r="CY23" s="631"/>
      <c r="CZ23" s="629" t="s">
        <v>283</v>
      </c>
      <c r="DA23" s="630"/>
      <c r="DB23" s="630"/>
      <c r="DC23" s="631"/>
      <c r="DD23" s="629" t="s">
        <v>284</v>
      </c>
      <c r="DE23" s="630"/>
      <c r="DF23" s="630"/>
      <c r="DG23" s="630"/>
      <c r="DH23" s="630"/>
      <c r="DI23" s="630"/>
      <c r="DJ23" s="630"/>
      <c r="DK23" s="631"/>
      <c r="DL23" s="678" t="s">
        <v>285</v>
      </c>
      <c r="DM23" s="679"/>
      <c r="DN23" s="679"/>
      <c r="DO23" s="679"/>
      <c r="DP23" s="679"/>
      <c r="DQ23" s="679"/>
      <c r="DR23" s="679"/>
      <c r="DS23" s="679"/>
      <c r="DT23" s="679"/>
      <c r="DU23" s="679"/>
      <c r="DV23" s="680"/>
      <c r="DW23" s="629" t="s">
        <v>286</v>
      </c>
      <c r="DX23" s="630"/>
      <c r="DY23" s="630"/>
      <c r="DZ23" s="630"/>
      <c r="EA23" s="630"/>
      <c r="EB23" s="630"/>
      <c r="EC23" s="631"/>
    </row>
    <row r="24" spans="2:133" ht="11.25" customHeight="1" x14ac:dyDescent="0.15">
      <c r="B24" s="644" t="s">
        <v>287</v>
      </c>
      <c r="C24" s="645"/>
      <c r="D24" s="645"/>
      <c r="E24" s="645"/>
      <c r="F24" s="645"/>
      <c r="G24" s="645"/>
      <c r="H24" s="645"/>
      <c r="I24" s="645"/>
      <c r="J24" s="645"/>
      <c r="K24" s="645"/>
      <c r="L24" s="645"/>
      <c r="M24" s="645"/>
      <c r="N24" s="645"/>
      <c r="O24" s="645"/>
      <c r="P24" s="645"/>
      <c r="Q24" s="646"/>
      <c r="R24" s="647" t="s">
        <v>242</v>
      </c>
      <c r="S24" s="648"/>
      <c r="T24" s="648"/>
      <c r="U24" s="648"/>
      <c r="V24" s="648"/>
      <c r="W24" s="648"/>
      <c r="X24" s="648"/>
      <c r="Y24" s="649"/>
      <c r="Z24" s="650" t="s">
        <v>242</v>
      </c>
      <c r="AA24" s="650"/>
      <c r="AB24" s="650"/>
      <c r="AC24" s="650"/>
      <c r="AD24" s="651" t="s">
        <v>129</v>
      </c>
      <c r="AE24" s="651"/>
      <c r="AF24" s="651"/>
      <c r="AG24" s="651"/>
      <c r="AH24" s="651"/>
      <c r="AI24" s="651"/>
      <c r="AJ24" s="651"/>
      <c r="AK24" s="651"/>
      <c r="AL24" s="652" t="s">
        <v>129</v>
      </c>
      <c r="AM24" s="653"/>
      <c r="AN24" s="653"/>
      <c r="AO24" s="654"/>
      <c r="AP24" s="666" t="s">
        <v>288</v>
      </c>
      <c r="AQ24" s="667"/>
      <c r="AR24" s="667"/>
      <c r="AS24" s="667"/>
      <c r="AT24" s="667"/>
      <c r="AU24" s="667"/>
      <c r="AV24" s="667"/>
      <c r="AW24" s="667"/>
      <c r="AX24" s="667"/>
      <c r="AY24" s="667"/>
      <c r="AZ24" s="667"/>
      <c r="BA24" s="667"/>
      <c r="BB24" s="667"/>
      <c r="BC24" s="667"/>
      <c r="BD24" s="667"/>
      <c r="BE24" s="667"/>
      <c r="BF24" s="668"/>
      <c r="BG24" s="647" t="s">
        <v>129</v>
      </c>
      <c r="BH24" s="648"/>
      <c r="BI24" s="648"/>
      <c r="BJ24" s="648"/>
      <c r="BK24" s="648"/>
      <c r="BL24" s="648"/>
      <c r="BM24" s="648"/>
      <c r="BN24" s="649"/>
      <c r="BO24" s="650" t="s">
        <v>230</v>
      </c>
      <c r="BP24" s="650"/>
      <c r="BQ24" s="650"/>
      <c r="BR24" s="650"/>
      <c r="BS24" s="656" t="s">
        <v>230</v>
      </c>
      <c r="BT24" s="648"/>
      <c r="BU24" s="648"/>
      <c r="BV24" s="648"/>
      <c r="BW24" s="648"/>
      <c r="BX24" s="648"/>
      <c r="BY24" s="648"/>
      <c r="BZ24" s="648"/>
      <c r="CA24" s="648"/>
      <c r="CB24" s="657"/>
      <c r="CD24" s="658" t="s">
        <v>289</v>
      </c>
      <c r="CE24" s="659"/>
      <c r="CF24" s="659"/>
      <c r="CG24" s="659"/>
      <c r="CH24" s="659"/>
      <c r="CI24" s="659"/>
      <c r="CJ24" s="659"/>
      <c r="CK24" s="659"/>
      <c r="CL24" s="659"/>
      <c r="CM24" s="659"/>
      <c r="CN24" s="659"/>
      <c r="CO24" s="659"/>
      <c r="CP24" s="659"/>
      <c r="CQ24" s="660"/>
      <c r="CR24" s="636">
        <v>152306596</v>
      </c>
      <c r="CS24" s="637"/>
      <c r="CT24" s="637"/>
      <c r="CU24" s="637"/>
      <c r="CV24" s="637"/>
      <c r="CW24" s="637"/>
      <c r="CX24" s="637"/>
      <c r="CY24" s="638"/>
      <c r="CZ24" s="641">
        <v>44.2</v>
      </c>
      <c r="DA24" s="642"/>
      <c r="DB24" s="642"/>
      <c r="DC24" s="661"/>
      <c r="DD24" s="686">
        <v>87228460</v>
      </c>
      <c r="DE24" s="637"/>
      <c r="DF24" s="637"/>
      <c r="DG24" s="637"/>
      <c r="DH24" s="637"/>
      <c r="DI24" s="637"/>
      <c r="DJ24" s="637"/>
      <c r="DK24" s="638"/>
      <c r="DL24" s="686">
        <v>86351183</v>
      </c>
      <c r="DM24" s="637"/>
      <c r="DN24" s="637"/>
      <c r="DO24" s="637"/>
      <c r="DP24" s="637"/>
      <c r="DQ24" s="637"/>
      <c r="DR24" s="637"/>
      <c r="DS24" s="637"/>
      <c r="DT24" s="637"/>
      <c r="DU24" s="637"/>
      <c r="DV24" s="638"/>
      <c r="DW24" s="641">
        <v>50.4</v>
      </c>
      <c r="DX24" s="642"/>
      <c r="DY24" s="642"/>
      <c r="DZ24" s="642"/>
      <c r="EA24" s="642"/>
      <c r="EB24" s="642"/>
      <c r="EC24" s="643"/>
    </row>
    <row r="25" spans="2:133" ht="11.25" customHeight="1" x14ac:dyDescent="0.15">
      <c r="B25" s="644" t="s">
        <v>290</v>
      </c>
      <c r="C25" s="645"/>
      <c r="D25" s="645"/>
      <c r="E25" s="645"/>
      <c r="F25" s="645"/>
      <c r="G25" s="645"/>
      <c r="H25" s="645"/>
      <c r="I25" s="645"/>
      <c r="J25" s="645"/>
      <c r="K25" s="645"/>
      <c r="L25" s="645"/>
      <c r="M25" s="645"/>
      <c r="N25" s="645"/>
      <c r="O25" s="645"/>
      <c r="P25" s="645"/>
      <c r="Q25" s="646"/>
      <c r="R25" s="647" t="s">
        <v>230</v>
      </c>
      <c r="S25" s="648"/>
      <c r="T25" s="648"/>
      <c r="U25" s="648"/>
      <c r="V25" s="648"/>
      <c r="W25" s="648"/>
      <c r="X25" s="648"/>
      <c r="Y25" s="649"/>
      <c r="Z25" s="650" t="s">
        <v>129</v>
      </c>
      <c r="AA25" s="650"/>
      <c r="AB25" s="650"/>
      <c r="AC25" s="650"/>
      <c r="AD25" s="651" t="s">
        <v>129</v>
      </c>
      <c r="AE25" s="651"/>
      <c r="AF25" s="651"/>
      <c r="AG25" s="651"/>
      <c r="AH25" s="651"/>
      <c r="AI25" s="651"/>
      <c r="AJ25" s="651"/>
      <c r="AK25" s="651"/>
      <c r="AL25" s="652" t="s">
        <v>230</v>
      </c>
      <c r="AM25" s="653"/>
      <c r="AN25" s="653"/>
      <c r="AO25" s="654"/>
      <c r="AP25" s="666" t="s">
        <v>291</v>
      </c>
      <c r="AQ25" s="667"/>
      <c r="AR25" s="667"/>
      <c r="AS25" s="667"/>
      <c r="AT25" s="667"/>
      <c r="AU25" s="667"/>
      <c r="AV25" s="667"/>
      <c r="AW25" s="667"/>
      <c r="AX25" s="667"/>
      <c r="AY25" s="667"/>
      <c r="AZ25" s="667"/>
      <c r="BA25" s="667"/>
      <c r="BB25" s="667"/>
      <c r="BC25" s="667"/>
      <c r="BD25" s="667"/>
      <c r="BE25" s="667"/>
      <c r="BF25" s="668"/>
      <c r="BG25" s="647" t="s">
        <v>129</v>
      </c>
      <c r="BH25" s="648"/>
      <c r="BI25" s="648"/>
      <c r="BJ25" s="648"/>
      <c r="BK25" s="648"/>
      <c r="BL25" s="648"/>
      <c r="BM25" s="648"/>
      <c r="BN25" s="649"/>
      <c r="BO25" s="650" t="s">
        <v>230</v>
      </c>
      <c r="BP25" s="650"/>
      <c r="BQ25" s="650"/>
      <c r="BR25" s="650"/>
      <c r="BS25" s="656" t="s">
        <v>129</v>
      </c>
      <c r="BT25" s="648"/>
      <c r="BU25" s="648"/>
      <c r="BV25" s="648"/>
      <c r="BW25" s="648"/>
      <c r="BX25" s="648"/>
      <c r="BY25" s="648"/>
      <c r="BZ25" s="648"/>
      <c r="CA25" s="648"/>
      <c r="CB25" s="657"/>
      <c r="CD25" s="662" t="s">
        <v>292</v>
      </c>
      <c r="CE25" s="663"/>
      <c r="CF25" s="663"/>
      <c r="CG25" s="663"/>
      <c r="CH25" s="663"/>
      <c r="CI25" s="663"/>
      <c r="CJ25" s="663"/>
      <c r="CK25" s="663"/>
      <c r="CL25" s="663"/>
      <c r="CM25" s="663"/>
      <c r="CN25" s="663"/>
      <c r="CO25" s="663"/>
      <c r="CP25" s="663"/>
      <c r="CQ25" s="664"/>
      <c r="CR25" s="647">
        <v>44653162</v>
      </c>
      <c r="CS25" s="683"/>
      <c r="CT25" s="683"/>
      <c r="CU25" s="683"/>
      <c r="CV25" s="683"/>
      <c r="CW25" s="683"/>
      <c r="CX25" s="683"/>
      <c r="CY25" s="684"/>
      <c r="CZ25" s="652">
        <v>12.9</v>
      </c>
      <c r="DA25" s="681"/>
      <c r="DB25" s="681"/>
      <c r="DC25" s="685"/>
      <c r="DD25" s="656">
        <v>41258441</v>
      </c>
      <c r="DE25" s="683"/>
      <c r="DF25" s="683"/>
      <c r="DG25" s="683"/>
      <c r="DH25" s="683"/>
      <c r="DI25" s="683"/>
      <c r="DJ25" s="683"/>
      <c r="DK25" s="684"/>
      <c r="DL25" s="656">
        <v>40752572</v>
      </c>
      <c r="DM25" s="683"/>
      <c r="DN25" s="683"/>
      <c r="DO25" s="683"/>
      <c r="DP25" s="683"/>
      <c r="DQ25" s="683"/>
      <c r="DR25" s="683"/>
      <c r="DS25" s="683"/>
      <c r="DT25" s="683"/>
      <c r="DU25" s="683"/>
      <c r="DV25" s="684"/>
      <c r="DW25" s="652">
        <v>23.8</v>
      </c>
      <c r="DX25" s="681"/>
      <c r="DY25" s="681"/>
      <c r="DZ25" s="681"/>
      <c r="EA25" s="681"/>
      <c r="EB25" s="681"/>
      <c r="EC25" s="682"/>
    </row>
    <row r="26" spans="2:133" ht="11.25" customHeight="1" x14ac:dyDescent="0.15">
      <c r="B26" s="644" t="s">
        <v>293</v>
      </c>
      <c r="C26" s="645"/>
      <c r="D26" s="645"/>
      <c r="E26" s="645"/>
      <c r="F26" s="645"/>
      <c r="G26" s="645"/>
      <c r="H26" s="645"/>
      <c r="I26" s="645"/>
      <c r="J26" s="645"/>
      <c r="K26" s="645"/>
      <c r="L26" s="645"/>
      <c r="M26" s="645"/>
      <c r="N26" s="645"/>
      <c r="O26" s="645"/>
      <c r="P26" s="645"/>
      <c r="Q26" s="646"/>
      <c r="R26" s="647">
        <v>88054626</v>
      </c>
      <c r="S26" s="648"/>
      <c r="T26" s="648"/>
      <c r="U26" s="648"/>
      <c r="V26" s="648"/>
      <c r="W26" s="648"/>
      <c r="X26" s="648"/>
      <c r="Y26" s="649"/>
      <c r="Z26" s="650">
        <v>24.9</v>
      </c>
      <c r="AA26" s="650"/>
      <c r="AB26" s="650"/>
      <c r="AC26" s="650"/>
      <c r="AD26" s="651">
        <v>88054626</v>
      </c>
      <c r="AE26" s="651"/>
      <c r="AF26" s="651"/>
      <c r="AG26" s="651"/>
      <c r="AH26" s="651"/>
      <c r="AI26" s="651"/>
      <c r="AJ26" s="651"/>
      <c r="AK26" s="651"/>
      <c r="AL26" s="652">
        <v>51.4</v>
      </c>
      <c r="AM26" s="653"/>
      <c r="AN26" s="653"/>
      <c r="AO26" s="654"/>
      <c r="AP26" s="666" t="s">
        <v>294</v>
      </c>
      <c r="AQ26" s="696"/>
      <c r="AR26" s="696"/>
      <c r="AS26" s="696"/>
      <c r="AT26" s="696"/>
      <c r="AU26" s="696"/>
      <c r="AV26" s="696"/>
      <c r="AW26" s="696"/>
      <c r="AX26" s="696"/>
      <c r="AY26" s="696"/>
      <c r="AZ26" s="696"/>
      <c r="BA26" s="696"/>
      <c r="BB26" s="696"/>
      <c r="BC26" s="696"/>
      <c r="BD26" s="696"/>
      <c r="BE26" s="696"/>
      <c r="BF26" s="668"/>
      <c r="BG26" s="647" t="s">
        <v>129</v>
      </c>
      <c r="BH26" s="648"/>
      <c r="BI26" s="648"/>
      <c r="BJ26" s="648"/>
      <c r="BK26" s="648"/>
      <c r="BL26" s="648"/>
      <c r="BM26" s="648"/>
      <c r="BN26" s="649"/>
      <c r="BO26" s="650" t="s">
        <v>242</v>
      </c>
      <c r="BP26" s="650"/>
      <c r="BQ26" s="650"/>
      <c r="BR26" s="650"/>
      <c r="BS26" s="656" t="s">
        <v>242</v>
      </c>
      <c r="BT26" s="648"/>
      <c r="BU26" s="648"/>
      <c r="BV26" s="648"/>
      <c r="BW26" s="648"/>
      <c r="BX26" s="648"/>
      <c r="BY26" s="648"/>
      <c r="BZ26" s="648"/>
      <c r="CA26" s="648"/>
      <c r="CB26" s="657"/>
      <c r="CD26" s="662" t="s">
        <v>295</v>
      </c>
      <c r="CE26" s="663"/>
      <c r="CF26" s="663"/>
      <c r="CG26" s="663"/>
      <c r="CH26" s="663"/>
      <c r="CI26" s="663"/>
      <c r="CJ26" s="663"/>
      <c r="CK26" s="663"/>
      <c r="CL26" s="663"/>
      <c r="CM26" s="663"/>
      <c r="CN26" s="663"/>
      <c r="CO26" s="663"/>
      <c r="CP26" s="663"/>
      <c r="CQ26" s="664"/>
      <c r="CR26" s="647">
        <v>28669436</v>
      </c>
      <c r="CS26" s="648"/>
      <c r="CT26" s="648"/>
      <c r="CU26" s="648"/>
      <c r="CV26" s="648"/>
      <c r="CW26" s="648"/>
      <c r="CX26" s="648"/>
      <c r="CY26" s="649"/>
      <c r="CZ26" s="652">
        <v>8.3000000000000007</v>
      </c>
      <c r="DA26" s="681"/>
      <c r="DB26" s="681"/>
      <c r="DC26" s="685"/>
      <c r="DD26" s="656">
        <v>26585550</v>
      </c>
      <c r="DE26" s="648"/>
      <c r="DF26" s="648"/>
      <c r="DG26" s="648"/>
      <c r="DH26" s="648"/>
      <c r="DI26" s="648"/>
      <c r="DJ26" s="648"/>
      <c r="DK26" s="649"/>
      <c r="DL26" s="656" t="s">
        <v>129</v>
      </c>
      <c r="DM26" s="648"/>
      <c r="DN26" s="648"/>
      <c r="DO26" s="648"/>
      <c r="DP26" s="648"/>
      <c r="DQ26" s="648"/>
      <c r="DR26" s="648"/>
      <c r="DS26" s="648"/>
      <c r="DT26" s="648"/>
      <c r="DU26" s="648"/>
      <c r="DV26" s="649"/>
      <c r="DW26" s="652" t="s">
        <v>230</v>
      </c>
      <c r="DX26" s="681"/>
      <c r="DY26" s="681"/>
      <c r="DZ26" s="681"/>
      <c r="EA26" s="681"/>
      <c r="EB26" s="681"/>
      <c r="EC26" s="682"/>
    </row>
    <row r="27" spans="2:133" ht="11.25" customHeight="1" x14ac:dyDescent="0.15">
      <c r="B27" s="644" t="s">
        <v>296</v>
      </c>
      <c r="C27" s="645"/>
      <c r="D27" s="645"/>
      <c r="E27" s="645"/>
      <c r="F27" s="645"/>
      <c r="G27" s="645"/>
      <c r="H27" s="645"/>
      <c r="I27" s="645"/>
      <c r="J27" s="645"/>
      <c r="K27" s="645"/>
      <c r="L27" s="645"/>
      <c r="M27" s="645"/>
      <c r="N27" s="645"/>
      <c r="O27" s="645"/>
      <c r="P27" s="645"/>
      <c r="Q27" s="646"/>
      <c r="R27" s="647">
        <v>70856</v>
      </c>
      <c r="S27" s="648"/>
      <c r="T27" s="648"/>
      <c r="U27" s="648"/>
      <c r="V27" s="648"/>
      <c r="W27" s="648"/>
      <c r="X27" s="648"/>
      <c r="Y27" s="649"/>
      <c r="Z27" s="650">
        <v>0</v>
      </c>
      <c r="AA27" s="650"/>
      <c r="AB27" s="650"/>
      <c r="AC27" s="650"/>
      <c r="AD27" s="651">
        <v>70856</v>
      </c>
      <c r="AE27" s="651"/>
      <c r="AF27" s="651"/>
      <c r="AG27" s="651"/>
      <c r="AH27" s="651"/>
      <c r="AI27" s="651"/>
      <c r="AJ27" s="651"/>
      <c r="AK27" s="651"/>
      <c r="AL27" s="652">
        <v>0</v>
      </c>
      <c r="AM27" s="653"/>
      <c r="AN27" s="653"/>
      <c r="AO27" s="654"/>
      <c r="AP27" s="644" t="s">
        <v>297</v>
      </c>
      <c r="AQ27" s="645"/>
      <c r="AR27" s="645"/>
      <c r="AS27" s="645"/>
      <c r="AT27" s="645"/>
      <c r="AU27" s="645"/>
      <c r="AV27" s="645"/>
      <c r="AW27" s="645"/>
      <c r="AX27" s="645"/>
      <c r="AY27" s="645"/>
      <c r="AZ27" s="645"/>
      <c r="BA27" s="645"/>
      <c r="BB27" s="645"/>
      <c r="BC27" s="645"/>
      <c r="BD27" s="645"/>
      <c r="BE27" s="645"/>
      <c r="BF27" s="646"/>
      <c r="BG27" s="647">
        <v>69278731</v>
      </c>
      <c r="BH27" s="648"/>
      <c r="BI27" s="648"/>
      <c r="BJ27" s="648"/>
      <c r="BK27" s="648"/>
      <c r="BL27" s="648"/>
      <c r="BM27" s="648"/>
      <c r="BN27" s="649"/>
      <c r="BO27" s="650">
        <v>100</v>
      </c>
      <c r="BP27" s="650"/>
      <c r="BQ27" s="650"/>
      <c r="BR27" s="650"/>
      <c r="BS27" s="656" t="s">
        <v>129</v>
      </c>
      <c r="BT27" s="648"/>
      <c r="BU27" s="648"/>
      <c r="BV27" s="648"/>
      <c r="BW27" s="648"/>
      <c r="BX27" s="648"/>
      <c r="BY27" s="648"/>
      <c r="BZ27" s="648"/>
      <c r="CA27" s="648"/>
      <c r="CB27" s="657"/>
      <c r="CD27" s="662" t="s">
        <v>298</v>
      </c>
      <c r="CE27" s="663"/>
      <c r="CF27" s="663"/>
      <c r="CG27" s="663"/>
      <c r="CH27" s="663"/>
      <c r="CI27" s="663"/>
      <c r="CJ27" s="663"/>
      <c r="CK27" s="663"/>
      <c r="CL27" s="663"/>
      <c r="CM27" s="663"/>
      <c r="CN27" s="663"/>
      <c r="CO27" s="663"/>
      <c r="CP27" s="663"/>
      <c r="CQ27" s="664"/>
      <c r="CR27" s="647">
        <v>103003926</v>
      </c>
      <c r="CS27" s="683"/>
      <c r="CT27" s="683"/>
      <c r="CU27" s="683"/>
      <c r="CV27" s="683"/>
      <c r="CW27" s="683"/>
      <c r="CX27" s="683"/>
      <c r="CY27" s="684"/>
      <c r="CZ27" s="652">
        <v>29.9</v>
      </c>
      <c r="DA27" s="681"/>
      <c r="DB27" s="681"/>
      <c r="DC27" s="685"/>
      <c r="DD27" s="656">
        <v>41320511</v>
      </c>
      <c r="DE27" s="683"/>
      <c r="DF27" s="683"/>
      <c r="DG27" s="683"/>
      <c r="DH27" s="683"/>
      <c r="DI27" s="683"/>
      <c r="DJ27" s="683"/>
      <c r="DK27" s="684"/>
      <c r="DL27" s="656">
        <v>40949103</v>
      </c>
      <c r="DM27" s="683"/>
      <c r="DN27" s="683"/>
      <c r="DO27" s="683"/>
      <c r="DP27" s="683"/>
      <c r="DQ27" s="683"/>
      <c r="DR27" s="683"/>
      <c r="DS27" s="683"/>
      <c r="DT27" s="683"/>
      <c r="DU27" s="683"/>
      <c r="DV27" s="684"/>
      <c r="DW27" s="652">
        <v>23.9</v>
      </c>
      <c r="DX27" s="681"/>
      <c r="DY27" s="681"/>
      <c r="DZ27" s="681"/>
      <c r="EA27" s="681"/>
      <c r="EB27" s="681"/>
      <c r="EC27" s="682"/>
    </row>
    <row r="28" spans="2:133" ht="11.25" customHeight="1" x14ac:dyDescent="0.15">
      <c r="B28" s="644" t="s">
        <v>299</v>
      </c>
      <c r="C28" s="645"/>
      <c r="D28" s="645"/>
      <c r="E28" s="645"/>
      <c r="F28" s="645"/>
      <c r="G28" s="645"/>
      <c r="H28" s="645"/>
      <c r="I28" s="645"/>
      <c r="J28" s="645"/>
      <c r="K28" s="645"/>
      <c r="L28" s="645"/>
      <c r="M28" s="645"/>
      <c r="N28" s="645"/>
      <c r="O28" s="645"/>
      <c r="P28" s="645"/>
      <c r="Q28" s="646"/>
      <c r="R28" s="647">
        <v>1057750</v>
      </c>
      <c r="S28" s="648"/>
      <c r="T28" s="648"/>
      <c r="U28" s="648"/>
      <c r="V28" s="648"/>
      <c r="W28" s="648"/>
      <c r="X28" s="648"/>
      <c r="Y28" s="649"/>
      <c r="Z28" s="650">
        <v>0.3</v>
      </c>
      <c r="AA28" s="650"/>
      <c r="AB28" s="650"/>
      <c r="AC28" s="650"/>
      <c r="AD28" s="651" t="s">
        <v>230</v>
      </c>
      <c r="AE28" s="651"/>
      <c r="AF28" s="651"/>
      <c r="AG28" s="651"/>
      <c r="AH28" s="651"/>
      <c r="AI28" s="651"/>
      <c r="AJ28" s="651"/>
      <c r="AK28" s="651"/>
      <c r="AL28" s="652" t="s">
        <v>242</v>
      </c>
      <c r="AM28" s="653"/>
      <c r="AN28" s="653"/>
      <c r="AO28" s="654"/>
      <c r="AP28" s="644"/>
      <c r="AQ28" s="645"/>
      <c r="AR28" s="645"/>
      <c r="AS28" s="645"/>
      <c r="AT28" s="645"/>
      <c r="AU28" s="645"/>
      <c r="AV28" s="645"/>
      <c r="AW28" s="645"/>
      <c r="AX28" s="645"/>
      <c r="AY28" s="645"/>
      <c r="AZ28" s="645"/>
      <c r="BA28" s="645"/>
      <c r="BB28" s="645"/>
      <c r="BC28" s="645"/>
      <c r="BD28" s="645"/>
      <c r="BE28" s="645"/>
      <c r="BF28" s="646"/>
      <c r="BG28" s="647"/>
      <c r="BH28" s="648"/>
      <c r="BI28" s="648"/>
      <c r="BJ28" s="648"/>
      <c r="BK28" s="648"/>
      <c r="BL28" s="648"/>
      <c r="BM28" s="648"/>
      <c r="BN28" s="649"/>
      <c r="BO28" s="650"/>
      <c r="BP28" s="650"/>
      <c r="BQ28" s="650"/>
      <c r="BR28" s="650"/>
      <c r="BS28" s="656"/>
      <c r="BT28" s="648"/>
      <c r="BU28" s="648"/>
      <c r="BV28" s="648"/>
      <c r="BW28" s="648"/>
      <c r="BX28" s="648"/>
      <c r="BY28" s="648"/>
      <c r="BZ28" s="648"/>
      <c r="CA28" s="648"/>
      <c r="CB28" s="657"/>
      <c r="CD28" s="662" t="s">
        <v>300</v>
      </c>
      <c r="CE28" s="663"/>
      <c r="CF28" s="663"/>
      <c r="CG28" s="663"/>
      <c r="CH28" s="663"/>
      <c r="CI28" s="663"/>
      <c r="CJ28" s="663"/>
      <c r="CK28" s="663"/>
      <c r="CL28" s="663"/>
      <c r="CM28" s="663"/>
      <c r="CN28" s="663"/>
      <c r="CO28" s="663"/>
      <c r="CP28" s="663"/>
      <c r="CQ28" s="664"/>
      <c r="CR28" s="647">
        <v>4649508</v>
      </c>
      <c r="CS28" s="648"/>
      <c r="CT28" s="648"/>
      <c r="CU28" s="648"/>
      <c r="CV28" s="648"/>
      <c r="CW28" s="648"/>
      <c r="CX28" s="648"/>
      <c r="CY28" s="649"/>
      <c r="CZ28" s="652">
        <v>1.3</v>
      </c>
      <c r="DA28" s="681"/>
      <c r="DB28" s="681"/>
      <c r="DC28" s="685"/>
      <c r="DD28" s="656">
        <v>4649508</v>
      </c>
      <c r="DE28" s="648"/>
      <c r="DF28" s="648"/>
      <c r="DG28" s="648"/>
      <c r="DH28" s="648"/>
      <c r="DI28" s="648"/>
      <c r="DJ28" s="648"/>
      <c r="DK28" s="649"/>
      <c r="DL28" s="656">
        <v>4649508</v>
      </c>
      <c r="DM28" s="648"/>
      <c r="DN28" s="648"/>
      <c r="DO28" s="648"/>
      <c r="DP28" s="648"/>
      <c r="DQ28" s="648"/>
      <c r="DR28" s="648"/>
      <c r="DS28" s="648"/>
      <c r="DT28" s="648"/>
      <c r="DU28" s="648"/>
      <c r="DV28" s="649"/>
      <c r="DW28" s="652">
        <v>2.7</v>
      </c>
      <c r="DX28" s="681"/>
      <c r="DY28" s="681"/>
      <c r="DZ28" s="681"/>
      <c r="EA28" s="681"/>
      <c r="EB28" s="681"/>
      <c r="EC28" s="682"/>
    </row>
    <row r="29" spans="2:133" ht="11.25" customHeight="1" x14ac:dyDescent="0.15">
      <c r="B29" s="644" t="s">
        <v>301</v>
      </c>
      <c r="C29" s="645"/>
      <c r="D29" s="645"/>
      <c r="E29" s="645"/>
      <c r="F29" s="645"/>
      <c r="G29" s="645"/>
      <c r="H29" s="645"/>
      <c r="I29" s="645"/>
      <c r="J29" s="645"/>
      <c r="K29" s="645"/>
      <c r="L29" s="645"/>
      <c r="M29" s="645"/>
      <c r="N29" s="645"/>
      <c r="O29" s="645"/>
      <c r="P29" s="645"/>
      <c r="Q29" s="646"/>
      <c r="R29" s="647">
        <v>3470188</v>
      </c>
      <c r="S29" s="648"/>
      <c r="T29" s="648"/>
      <c r="U29" s="648"/>
      <c r="V29" s="648"/>
      <c r="W29" s="648"/>
      <c r="X29" s="648"/>
      <c r="Y29" s="649"/>
      <c r="Z29" s="650">
        <v>1</v>
      </c>
      <c r="AA29" s="650"/>
      <c r="AB29" s="650"/>
      <c r="AC29" s="650"/>
      <c r="AD29" s="651">
        <v>2100848</v>
      </c>
      <c r="AE29" s="651"/>
      <c r="AF29" s="651"/>
      <c r="AG29" s="651"/>
      <c r="AH29" s="651"/>
      <c r="AI29" s="651"/>
      <c r="AJ29" s="651"/>
      <c r="AK29" s="651"/>
      <c r="AL29" s="652">
        <v>1.2</v>
      </c>
      <c r="AM29" s="653"/>
      <c r="AN29" s="653"/>
      <c r="AO29" s="654"/>
      <c r="AP29" s="697"/>
      <c r="AQ29" s="698"/>
      <c r="AR29" s="698"/>
      <c r="AS29" s="698"/>
      <c r="AT29" s="698"/>
      <c r="AU29" s="698"/>
      <c r="AV29" s="698"/>
      <c r="AW29" s="698"/>
      <c r="AX29" s="698"/>
      <c r="AY29" s="698"/>
      <c r="AZ29" s="698"/>
      <c r="BA29" s="698"/>
      <c r="BB29" s="698"/>
      <c r="BC29" s="698"/>
      <c r="BD29" s="698"/>
      <c r="BE29" s="698"/>
      <c r="BF29" s="699"/>
      <c r="BG29" s="647"/>
      <c r="BH29" s="648"/>
      <c r="BI29" s="648"/>
      <c r="BJ29" s="648"/>
      <c r="BK29" s="648"/>
      <c r="BL29" s="648"/>
      <c r="BM29" s="648"/>
      <c r="BN29" s="649"/>
      <c r="BO29" s="650"/>
      <c r="BP29" s="650"/>
      <c r="BQ29" s="650"/>
      <c r="BR29" s="650"/>
      <c r="BS29" s="651"/>
      <c r="BT29" s="651"/>
      <c r="BU29" s="651"/>
      <c r="BV29" s="651"/>
      <c r="BW29" s="651"/>
      <c r="BX29" s="651"/>
      <c r="BY29" s="651"/>
      <c r="BZ29" s="651"/>
      <c r="CA29" s="651"/>
      <c r="CB29" s="655"/>
      <c r="CD29" s="687" t="s">
        <v>302</v>
      </c>
      <c r="CE29" s="688"/>
      <c r="CF29" s="662" t="s">
        <v>303</v>
      </c>
      <c r="CG29" s="663"/>
      <c r="CH29" s="663"/>
      <c r="CI29" s="663"/>
      <c r="CJ29" s="663"/>
      <c r="CK29" s="663"/>
      <c r="CL29" s="663"/>
      <c r="CM29" s="663"/>
      <c r="CN29" s="663"/>
      <c r="CO29" s="663"/>
      <c r="CP29" s="663"/>
      <c r="CQ29" s="664"/>
      <c r="CR29" s="647">
        <v>4649508</v>
      </c>
      <c r="CS29" s="683"/>
      <c r="CT29" s="683"/>
      <c r="CU29" s="683"/>
      <c r="CV29" s="683"/>
      <c r="CW29" s="683"/>
      <c r="CX29" s="683"/>
      <c r="CY29" s="684"/>
      <c r="CZ29" s="652">
        <v>1.3</v>
      </c>
      <c r="DA29" s="681"/>
      <c r="DB29" s="681"/>
      <c r="DC29" s="685"/>
      <c r="DD29" s="656">
        <v>4649508</v>
      </c>
      <c r="DE29" s="683"/>
      <c r="DF29" s="683"/>
      <c r="DG29" s="683"/>
      <c r="DH29" s="683"/>
      <c r="DI29" s="683"/>
      <c r="DJ29" s="683"/>
      <c r="DK29" s="684"/>
      <c r="DL29" s="656">
        <v>4649508</v>
      </c>
      <c r="DM29" s="683"/>
      <c r="DN29" s="683"/>
      <c r="DO29" s="683"/>
      <c r="DP29" s="683"/>
      <c r="DQ29" s="683"/>
      <c r="DR29" s="683"/>
      <c r="DS29" s="683"/>
      <c r="DT29" s="683"/>
      <c r="DU29" s="683"/>
      <c r="DV29" s="684"/>
      <c r="DW29" s="652">
        <v>2.7</v>
      </c>
      <c r="DX29" s="681"/>
      <c r="DY29" s="681"/>
      <c r="DZ29" s="681"/>
      <c r="EA29" s="681"/>
      <c r="EB29" s="681"/>
      <c r="EC29" s="682"/>
    </row>
    <row r="30" spans="2:133" ht="11.25" customHeight="1" x14ac:dyDescent="0.15">
      <c r="B30" s="644" t="s">
        <v>304</v>
      </c>
      <c r="C30" s="645"/>
      <c r="D30" s="645"/>
      <c r="E30" s="645"/>
      <c r="F30" s="645"/>
      <c r="G30" s="645"/>
      <c r="H30" s="645"/>
      <c r="I30" s="645"/>
      <c r="J30" s="645"/>
      <c r="K30" s="645"/>
      <c r="L30" s="645"/>
      <c r="M30" s="645"/>
      <c r="N30" s="645"/>
      <c r="O30" s="645"/>
      <c r="P30" s="645"/>
      <c r="Q30" s="646"/>
      <c r="R30" s="647">
        <v>912068</v>
      </c>
      <c r="S30" s="648"/>
      <c r="T30" s="648"/>
      <c r="U30" s="648"/>
      <c r="V30" s="648"/>
      <c r="W30" s="648"/>
      <c r="X30" s="648"/>
      <c r="Y30" s="649"/>
      <c r="Z30" s="650">
        <v>0.3</v>
      </c>
      <c r="AA30" s="650"/>
      <c r="AB30" s="650"/>
      <c r="AC30" s="650"/>
      <c r="AD30" s="651" t="s">
        <v>129</v>
      </c>
      <c r="AE30" s="651"/>
      <c r="AF30" s="651"/>
      <c r="AG30" s="651"/>
      <c r="AH30" s="651"/>
      <c r="AI30" s="651"/>
      <c r="AJ30" s="651"/>
      <c r="AK30" s="651"/>
      <c r="AL30" s="652" t="s">
        <v>129</v>
      </c>
      <c r="AM30" s="653"/>
      <c r="AN30" s="653"/>
      <c r="AO30" s="654"/>
      <c r="AP30" s="626" t="s">
        <v>219</v>
      </c>
      <c r="AQ30" s="627"/>
      <c r="AR30" s="627"/>
      <c r="AS30" s="627"/>
      <c r="AT30" s="627"/>
      <c r="AU30" s="627"/>
      <c r="AV30" s="627"/>
      <c r="AW30" s="627"/>
      <c r="AX30" s="627"/>
      <c r="AY30" s="627"/>
      <c r="AZ30" s="627"/>
      <c r="BA30" s="627"/>
      <c r="BB30" s="627"/>
      <c r="BC30" s="627"/>
      <c r="BD30" s="627"/>
      <c r="BE30" s="627"/>
      <c r="BF30" s="628"/>
      <c r="BG30" s="626" t="s">
        <v>305</v>
      </c>
      <c r="BH30" s="700"/>
      <c r="BI30" s="700"/>
      <c r="BJ30" s="700"/>
      <c r="BK30" s="700"/>
      <c r="BL30" s="700"/>
      <c r="BM30" s="700"/>
      <c r="BN30" s="700"/>
      <c r="BO30" s="700"/>
      <c r="BP30" s="700"/>
      <c r="BQ30" s="701"/>
      <c r="BR30" s="626" t="s">
        <v>306</v>
      </c>
      <c r="BS30" s="700"/>
      <c r="BT30" s="700"/>
      <c r="BU30" s="700"/>
      <c r="BV30" s="700"/>
      <c r="BW30" s="700"/>
      <c r="BX30" s="700"/>
      <c r="BY30" s="700"/>
      <c r="BZ30" s="700"/>
      <c r="CA30" s="700"/>
      <c r="CB30" s="701"/>
      <c r="CD30" s="689"/>
      <c r="CE30" s="690"/>
      <c r="CF30" s="662" t="s">
        <v>307</v>
      </c>
      <c r="CG30" s="663"/>
      <c r="CH30" s="663"/>
      <c r="CI30" s="663"/>
      <c r="CJ30" s="663"/>
      <c r="CK30" s="663"/>
      <c r="CL30" s="663"/>
      <c r="CM30" s="663"/>
      <c r="CN30" s="663"/>
      <c r="CO30" s="663"/>
      <c r="CP30" s="663"/>
      <c r="CQ30" s="664"/>
      <c r="CR30" s="647">
        <v>4247276</v>
      </c>
      <c r="CS30" s="648"/>
      <c r="CT30" s="648"/>
      <c r="CU30" s="648"/>
      <c r="CV30" s="648"/>
      <c r="CW30" s="648"/>
      <c r="CX30" s="648"/>
      <c r="CY30" s="649"/>
      <c r="CZ30" s="652">
        <v>1.2</v>
      </c>
      <c r="DA30" s="681"/>
      <c r="DB30" s="681"/>
      <c r="DC30" s="685"/>
      <c r="DD30" s="656">
        <v>4247276</v>
      </c>
      <c r="DE30" s="648"/>
      <c r="DF30" s="648"/>
      <c r="DG30" s="648"/>
      <c r="DH30" s="648"/>
      <c r="DI30" s="648"/>
      <c r="DJ30" s="648"/>
      <c r="DK30" s="649"/>
      <c r="DL30" s="656">
        <v>4247276</v>
      </c>
      <c r="DM30" s="648"/>
      <c r="DN30" s="648"/>
      <c r="DO30" s="648"/>
      <c r="DP30" s="648"/>
      <c r="DQ30" s="648"/>
      <c r="DR30" s="648"/>
      <c r="DS30" s="648"/>
      <c r="DT30" s="648"/>
      <c r="DU30" s="648"/>
      <c r="DV30" s="649"/>
      <c r="DW30" s="652">
        <v>2.5</v>
      </c>
      <c r="DX30" s="681"/>
      <c r="DY30" s="681"/>
      <c r="DZ30" s="681"/>
      <c r="EA30" s="681"/>
      <c r="EB30" s="681"/>
      <c r="EC30" s="682"/>
    </row>
    <row r="31" spans="2:133" ht="11.25" customHeight="1" x14ac:dyDescent="0.15">
      <c r="B31" s="644" t="s">
        <v>308</v>
      </c>
      <c r="C31" s="645"/>
      <c r="D31" s="645"/>
      <c r="E31" s="645"/>
      <c r="F31" s="645"/>
      <c r="G31" s="645"/>
      <c r="H31" s="645"/>
      <c r="I31" s="645"/>
      <c r="J31" s="645"/>
      <c r="K31" s="645"/>
      <c r="L31" s="645"/>
      <c r="M31" s="645"/>
      <c r="N31" s="645"/>
      <c r="O31" s="645"/>
      <c r="P31" s="645"/>
      <c r="Q31" s="646"/>
      <c r="R31" s="647">
        <v>130645603</v>
      </c>
      <c r="S31" s="648"/>
      <c r="T31" s="648"/>
      <c r="U31" s="648"/>
      <c r="V31" s="648"/>
      <c r="W31" s="648"/>
      <c r="X31" s="648"/>
      <c r="Y31" s="649"/>
      <c r="Z31" s="650">
        <v>36.9</v>
      </c>
      <c r="AA31" s="650"/>
      <c r="AB31" s="650"/>
      <c r="AC31" s="650"/>
      <c r="AD31" s="651" t="s">
        <v>230</v>
      </c>
      <c r="AE31" s="651"/>
      <c r="AF31" s="651"/>
      <c r="AG31" s="651"/>
      <c r="AH31" s="651"/>
      <c r="AI31" s="651"/>
      <c r="AJ31" s="651"/>
      <c r="AK31" s="651"/>
      <c r="AL31" s="652" t="s">
        <v>230</v>
      </c>
      <c r="AM31" s="653"/>
      <c r="AN31" s="653"/>
      <c r="AO31" s="654"/>
      <c r="AP31" s="704" t="s">
        <v>309</v>
      </c>
      <c r="AQ31" s="705"/>
      <c r="AR31" s="705"/>
      <c r="AS31" s="705"/>
      <c r="AT31" s="710" t="s">
        <v>310</v>
      </c>
      <c r="AU31" s="231"/>
      <c r="AV31" s="231"/>
      <c r="AW31" s="231"/>
      <c r="AX31" s="633" t="s">
        <v>185</v>
      </c>
      <c r="AY31" s="634"/>
      <c r="AZ31" s="634"/>
      <c r="BA31" s="634"/>
      <c r="BB31" s="634"/>
      <c r="BC31" s="634"/>
      <c r="BD31" s="634"/>
      <c r="BE31" s="634"/>
      <c r="BF31" s="635"/>
      <c r="BG31" s="715">
        <v>99</v>
      </c>
      <c r="BH31" s="702"/>
      <c r="BI31" s="702"/>
      <c r="BJ31" s="702"/>
      <c r="BK31" s="702"/>
      <c r="BL31" s="702"/>
      <c r="BM31" s="642">
        <v>98</v>
      </c>
      <c r="BN31" s="702"/>
      <c r="BO31" s="702"/>
      <c r="BP31" s="702"/>
      <c r="BQ31" s="703"/>
      <c r="BR31" s="715">
        <v>98.4</v>
      </c>
      <c r="BS31" s="702"/>
      <c r="BT31" s="702"/>
      <c r="BU31" s="702"/>
      <c r="BV31" s="702"/>
      <c r="BW31" s="702"/>
      <c r="BX31" s="642">
        <v>97.6</v>
      </c>
      <c r="BY31" s="702"/>
      <c r="BZ31" s="702"/>
      <c r="CA31" s="702"/>
      <c r="CB31" s="703"/>
      <c r="CD31" s="689"/>
      <c r="CE31" s="690"/>
      <c r="CF31" s="662" t="s">
        <v>311</v>
      </c>
      <c r="CG31" s="663"/>
      <c r="CH31" s="663"/>
      <c r="CI31" s="663"/>
      <c r="CJ31" s="663"/>
      <c r="CK31" s="663"/>
      <c r="CL31" s="663"/>
      <c r="CM31" s="663"/>
      <c r="CN31" s="663"/>
      <c r="CO31" s="663"/>
      <c r="CP31" s="663"/>
      <c r="CQ31" s="664"/>
      <c r="CR31" s="647">
        <v>402232</v>
      </c>
      <c r="CS31" s="683"/>
      <c r="CT31" s="683"/>
      <c r="CU31" s="683"/>
      <c r="CV31" s="683"/>
      <c r="CW31" s="683"/>
      <c r="CX31" s="683"/>
      <c r="CY31" s="684"/>
      <c r="CZ31" s="652">
        <v>0.1</v>
      </c>
      <c r="DA31" s="681"/>
      <c r="DB31" s="681"/>
      <c r="DC31" s="685"/>
      <c r="DD31" s="656">
        <v>402232</v>
      </c>
      <c r="DE31" s="683"/>
      <c r="DF31" s="683"/>
      <c r="DG31" s="683"/>
      <c r="DH31" s="683"/>
      <c r="DI31" s="683"/>
      <c r="DJ31" s="683"/>
      <c r="DK31" s="684"/>
      <c r="DL31" s="656">
        <v>402232</v>
      </c>
      <c r="DM31" s="683"/>
      <c r="DN31" s="683"/>
      <c r="DO31" s="683"/>
      <c r="DP31" s="683"/>
      <c r="DQ31" s="683"/>
      <c r="DR31" s="683"/>
      <c r="DS31" s="683"/>
      <c r="DT31" s="683"/>
      <c r="DU31" s="683"/>
      <c r="DV31" s="684"/>
      <c r="DW31" s="652">
        <v>0.2</v>
      </c>
      <c r="DX31" s="681"/>
      <c r="DY31" s="681"/>
      <c r="DZ31" s="681"/>
      <c r="EA31" s="681"/>
      <c r="EB31" s="681"/>
      <c r="EC31" s="682"/>
    </row>
    <row r="32" spans="2:133" ht="11.25" customHeight="1" x14ac:dyDescent="0.15">
      <c r="B32" s="693" t="s">
        <v>312</v>
      </c>
      <c r="C32" s="694"/>
      <c r="D32" s="694"/>
      <c r="E32" s="694"/>
      <c r="F32" s="694"/>
      <c r="G32" s="694"/>
      <c r="H32" s="694"/>
      <c r="I32" s="694"/>
      <c r="J32" s="694"/>
      <c r="K32" s="694"/>
      <c r="L32" s="694"/>
      <c r="M32" s="694"/>
      <c r="N32" s="694"/>
      <c r="O32" s="694"/>
      <c r="P32" s="694"/>
      <c r="Q32" s="695"/>
      <c r="R32" s="647">
        <v>84257745</v>
      </c>
      <c r="S32" s="648"/>
      <c r="T32" s="648"/>
      <c r="U32" s="648"/>
      <c r="V32" s="648"/>
      <c r="W32" s="648"/>
      <c r="X32" s="648"/>
      <c r="Y32" s="649"/>
      <c r="Z32" s="650">
        <v>23.8</v>
      </c>
      <c r="AA32" s="650"/>
      <c r="AB32" s="650"/>
      <c r="AC32" s="650"/>
      <c r="AD32" s="651">
        <v>80831907</v>
      </c>
      <c r="AE32" s="651"/>
      <c r="AF32" s="651"/>
      <c r="AG32" s="651"/>
      <c r="AH32" s="651"/>
      <c r="AI32" s="651"/>
      <c r="AJ32" s="651"/>
      <c r="AK32" s="651"/>
      <c r="AL32" s="652">
        <v>47.2</v>
      </c>
      <c r="AM32" s="653"/>
      <c r="AN32" s="653"/>
      <c r="AO32" s="654"/>
      <c r="AP32" s="706"/>
      <c r="AQ32" s="707"/>
      <c r="AR32" s="707"/>
      <c r="AS32" s="707"/>
      <c r="AT32" s="711"/>
      <c r="AU32" s="230" t="s">
        <v>313</v>
      </c>
      <c r="AV32" s="230"/>
      <c r="AW32" s="230"/>
      <c r="AX32" s="644" t="s">
        <v>314</v>
      </c>
      <c r="AY32" s="645"/>
      <c r="AZ32" s="645"/>
      <c r="BA32" s="645"/>
      <c r="BB32" s="645"/>
      <c r="BC32" s="645"/>
      <c r="BD32" s="645"/>
      <c r="BE32" s="645"/>
      <c r="BF32" s="646"/>
      <c r="BG32" s="716">
        <v>99</v>
      </c>
      <c r="BH32" s="683"/>
      <c r="BI32" s="683"/>
      <c r="BJ32" s="683"/>
      <c r="BK32" s="683"/>
      <c r="BL32" s="683"/>
      <c r="BM32" s="653">
        <v>97.9</v>
      </c>
      <c r="BN32" s="713"/>
      <c r="BO32" s="713"/>
      <c r="BP32" s="713"/>
      <c r="BQ32" s="714"/>
      <c r="BR32" s="716">
        <v>98.3</v>
      </c>
      <c r="BS32" s="683"/>
      <c r="BT32" s="683"/>
      <c r="BU32" s="683"/>
      <c r="BV32" s="683"/>
      <c r="BW32" s="683"/>
      <c r="BX32" s="653">
        <v>97.5</v>
      </c>
      <c r="BY32" s="713"/>
      <c r="BZ32" s="713"/>
      <c r="CA32" s="713"/>
      <c r="CB32" s="714"/>
      <c r="CD32" s="691"/>
      <c r="CE32" s="692"/>
      <c r="CF32" s="662" t="s">
        <v>315</v>
      </c>
      <c r="CG32" s="663"/>
      <c r="CH32" s="663"/>
      <c r="CI32" s="663"/>
      <c r="CJ32" s="663"/>
      <c r="CK32" s="663"/>
      <c r="CL32" s="663"/>
      <c r="CM32" s="663"/>
      <c r="CN32" s="663"/>
      <c r="CO32" s="663"/>
      <c r="CP32" s="663"/>
      <c r="CQ32" s="664"/>
      <c r="CR32" s="647" t="s">
        <v>242</v>
      </c>
      <c r="CS32" s="648"/>
      <c r="CT32" s="648"/>
      <c r="CU32" s="648"/>
      <c r="CV32" s="648"/>
      <c r="CW32" s="648"/>
      <c r="CX32" s="648"/>
      <c r="CY32" s="649"/>
      <c r="CZ32" s="652" t="s">
        <v>242</v>
      </c>
      <c r="DA32" s="681"/>
      <c r="DB32" s="681"/>
      <c r="DC32" s="685"/>
      <c r="DD32" s="656" t="s">
        <v>230</v>
      </c>
      <c r="DE32" s="648"/>
      <c r="DF32" s="648"/>
      <c r="DG32" s="648"/>
      <c r="DH32" s="648"/>
      <c r="DI32" s="648"/>
      <c r="DJ32" s="648"/>
      <c r="DK32" s="649"/>
      <c r="DL32" s="656" t="s">
        <v>230</v>
      </c>
      <c r="DM32" s="648"/>
      <c r="DN32" s="648"/>
      <c r="DO32" s="648"/>
      <c r="DP32" s="648"/>
      <c r="DQ32" s="648"/>
      <c r="DR32" s="648"/>
      <c r="DS32" s="648"/>
      <c r="DT32" s="648"/>
      <c r="DU32" s="648"/>
      <c r="DV32" s="649"/>
      <c r="DW32" s="652" t="s">
        <v>129</v>
      </c>
      <c r="DX32" s="681"/>
      <c r="DY32" s="681"/>
      <c r="DZ32" s="681"/>
      <c r="EA32" s="681"/>
      <c r="EB32" s="681"/>
      <c r="EC32" s="682"/>
    </row>
    <row r="33" spans="2:133" ht="11.25" customHeight="1" x14ac:dyDescent="0.15">
      <c r="B33" s="644" t="s">
        <v>316</v>
      </c>
      <c r="C33" s="645"/>
      <c r="D33" s="645"/>
      <c r="E33" s="645"/>
      <c r="F33" s="645"/>
      <c r="G33" s="645"/>
      <c r="H33" s="645"/>
      <c r="I33" s="645"/>
      <c r="J33" s="645"/>
      <c r="K33" s="645"/>
      <c r="L33" s="645"/>
      <c r="M33" s="645"/>
      <c r="N33" s="645"/>
      <c r="O33" s="645"/>
      <c r="P33" s="645"/>
      <c r="Q33" s="646"/>
      <c r="R33" s="647">
        <v>29002184</v>
      </c>
      <c r="S33" s="648"/>
      <c r="T33" s="648"/>
      <c r="U33" s="648"/>
      <c r="V33" s="648"/>
      <c r="W33" s="648"/>
      <c r="X33" s="648"/>
      <c r="Y33" s="649"/>
      <c r="Z33" s="650">
        <v>8.1999999999999993</v>
      </c>
      <c r="AA33" s="650"/>
      <c r="AB33" s="650"/>
      <c r="AC33" s="650"/>
      <c r="AD33" s="651" t="s">
        <v>230</v>
      </c>
      <c r="AE33" s="651"/>
      <c r="AF33" s="651"/>
      <c r="AG33" s="651"/>
      <c r="AH33" s="651"/>
      <c r="AI33" s="651"/>
      <c r="AJ33" s="651"/>
      <c r="AK33" s="651"/>
      <c r="AL33" s="652" t="s">
        <v>129</v>
      </c>
      <c r="AM33" s="653"/>
      <c r="AN33" s="653"/>
      <c r="AO33" s="654"/>
      <c r="AP33" s="708"/>
      <c r="AQ33" s="709"/>
      <c r="AR33" s="709"/>
      <c r="AS33" s="709"/>
      <c r="AT33" s="712"/>
      <c r="AU33" s="232"/>
      <c r="AV33" s="232"/>
      <c r="AW33" s="232"/>
      <c r="AX33" s="697" t="s">
        <v>317</v>
      </c>
      <c r="AY33" s="698"/>
      <c r="AZ33" s="698"/>
      <c r="BA33" s="698"/>
      <c r="BB33" s="698"/>
      <c r="BC33" s="698"/>
      <c r="BD33" s="698"/>
      <c r="BE33" s="698"/>
      <c r="BF33" s="699"/>
      <c r="BG33" s="717" t="s">
        <v>129</v>
      </c>
      <c r="BH33" s="718"/>
      <c r="BI33" s="718"/>
      <c r="BJ33" s="718"/>
      <c r="BK33" s="718"/>
      <c r="BL33" s="718"/>
      <c r="BM33" s="719" t="s">
        <v>242</v>
      </c>
      <c r="BN33" s="718"/>
      <c r="BO33" s="718"/>
      <c r="BP33" s="718"/>
      <c r="BQ33" s="720"/>
      <c r="BR33" s="717" t="s">
        <v>230</v>
      </c>
      <c r="BS33" s="718"/>
      <c r="BT33" s="718"/>
      <c r="BU33" s="718"/>
      <c r="BV33" s="718"/>
      <c r="BW33" s="718"/>
      <c r="BX33" s="719" t="s">
        <v>129</v>
      </c>
      <c r="BY33" s="718"/>
      <c r="BZ33" s="718"/>
      <c r="CA33" s="718"/>
      <c r="CB33" s="720"/>
      <c r="CD33" s="662" t="s">
        <v>318</v>
      </c>
      <c r="CE33" s="663"/>
      <c r="CF33" s="663"/>
      <c r="CG33" s="663"/>
      <c r="CH33" s="663"/>
      <c r="CI33" s="663"/>
      <c r="CJ33" s="663"/>
      <c r="CK33" s="663"/>
      <c r="CL33" s="663"/>
      <c r="CM33" s="663"/>
      <c r="CN33" s="663"/>
      <c r="CO33" s="663"/>
      <c r="CP33" s="663"/>
      <c r="CQ33" s="664"/>
      <c r="CR33" s="647">
        <v>166194711</v>
      </c>
      <c r="CS33" s="683"/>
      <c r="CT33" s="683"/>
      <c r="CU33" s="683"/>
      <c r="CV33" s="683"/>
      <c r="CW33" s="683"/>
      <c r="CX33" s="683"/>
      <c r="CY33" s="684"/>
      <c r="CZ33" s="652">
        <v>48.2</v>
      </c>
      <c r="DA33" s="681"/>
      <c r="DB33" s="681"/>
      <c r="DC33" s="685"/>
      <c r="DD33" s="656">
        <v>75913451</v>
      </c>
      <c r="DE33" s="683"/>
      <c r="DF33" s="683"/>
      <c r="DG33" s="683"/>
      <c r="DH33" s="683"/>
      <c r="DI33" s="683"/>
      <c r="DJ33" s="683"/>
      <c r="DK33" s="684"/>
      <c r="DL33" s="656">
        <v>60826196</v>
      </c>
      <c r="DM33" s="683"/>
      <c r="DN33" s="683"/>
      <c r="DO33" s="683"/>
      <c r="DP33" s="683"/>
      <c r="DQ33" s="683"/>
      <c r="DR33" s="683"/>
      <c r="DS33" s="683"/>
      <c r="DT33" s="683"/>
      <c r="DU33" s="683"/>
      <c r="DV33" s="684"/>
      <c r="DW33" s="652">
        <v>35.5</v>
      </c>
      <c r="DX33" s="681"/>
      <c r="DY33" s="681"/>
      <c r="DZ33" s="681"/>
      <c r="EA33" s="681"/>
      <c r="EB33" s="681"/>
      <c r="EC33" s="682"/>
    </row>
    <row r="34" spans="2:133" ht="11.25" customHeight="1" x14ac:dyDescent="0.15">
      <c r="B34" s="644" t="s">
        <v>319</v>
      </c>
      <c r="C34" s="645"/>
      <c r="D34" s="645"/>
      <c r="E34" s="645"/>
      <c r="F34" s="645"/>
      <c r="G34" s="645"/>
      <c r="H34" s="645"/>
      <c r="I34" s="645"/>
      <c r="J34" s="645"/>
      <c r="K34" s="645"/>
      <c r="L34" s="645"/>
      <c r="M34" s="645"/>
      <c r="N34" s="645"/>
      <c r="O34" s="645"/>
      <c r="P34" s="645"/>
      <c r="Q34" s="646"/>
      <c r="R34" s="647">
        <v>440554</v>
      </c>
      <c r="S34" s="648"/>
      <c r="T34" s="648"/>
      <c r="U34" s="648"/>
      <c r="V34" s="648"/>
      <c r="W34" s="648"/>
      <c r="X34" s="648"/>
      <c r="Y34" s="649"/>
      <c r="Z34" s="650">
        <v>0.1</v>
      </c>
      <c r="AA34" s="650"/>
      <c r="AB34" s="650"/>
      <c r="AC34" s="650"/>
      <c r="AD34" s="651">
        <v>204395</v>
      </c>
      <c r="AE34" s="651"/>
      <c r="AF34" s="651"/>
      <c r="AG34" s="651"/>
      <c r="AH34" s="651"/>
      <c r="AI34" s="651"/>
      <c r="AJ34" s="651"/>
      <c r="AK34" s="651"/>
      <c r="AL34" s="652">
        <v>0.1</v>
      </c>
      <c r="AM34" s="653"/>
      <c r="AN34" s="653"/>
      <c r="AO34" s="654"/>
      <c r="AP34" s="233"/>
      <c r="AQ34" s="234"/>
      <c r="AR34" s="230"/>
      <c r="AS34" s="231"/>
      <c r="AT34" s="231"/>
      <c r="AU34" s="231"/>
      <c r="AV34" s="231"/>
      <c r="AW34" s="231"/>
      <c r="AX34" s="231"/>
      <c r="AY34" s="231"/>
      <c r="AZ34" s="231"/>
      <c r="BA34" s="231"/>
      <c r="BB34" s="231"/>
      <c r="BC34" s="231"/>
      <c r="BD34" s="231"/>
      <c r="BE34" s="231"/>
      <c r="BF34" s="231"/>
      <c r="BG34" s="234"/>
      <c r="BH34" s="234"/>
      <c r="BI34" s="234"/>
      <c r="BJ34" s="234"/>
      <c r="BK34" s="234"/>
      <c r="BL34" s="234"/>
      <c r="BM34" s="234"/>
      <c r="BN34" s="234"/>
      <c r="BO34" s="234"/>
      <c r="BP34" s="234"/>
      <c r="BQ34" s="234"/>
      <c r="BR34" s="234"/>
      <c r="BS34" s="234"/>
      <c r="BT34" s="234"/>
      <c r="BU34" s="234"/>
      <c r="BV34" s="234"/>
      <c r="BW34" s="234"/>
      <c r="BX34" s="234"/>
      <c r="BY34" s="234"/>
      <c r="BZ34" s="234"/>
      <c r="CA34" s="234"/>
      <c r="CB34" s="234"/>
      <c r="CD34" s="662" t="s">
        <v>320</v>
      </c>
      <c r="CE34" s="663"/>
      <c r="CF34" s="663"/>
      <c r="CG34" s="663"/>
      <c r="CH34" s="663"/>
      <c r="CI34" s="663"/>
      <c r="CJ34" s="663"/>
      <c r="CK34" s="663"/>
      <c r="CL34" s="663"/>
      <c r="CM34" s="663"/>
      <c r="CN34" s="663"/>
      <c r="CO34" s="663"/>
      <c r="CP34" s="663"/>
      <c r="CQ34" s="664"/>
      <c r="CR34" s="647">
        <v>46173767</v>
      </c>
      <c r="CS34" s="648"/>
      <c r="CT34" s="648"/>
      <c r="CU34" s="648"/>
      <c r="CV34" s="648"/>
      <c r="CW34" s="648"/>
      <c r="CX34" s="648"/>
      <c r="CY34" s="649"/>
      <c r="CZ34" s="652">
        <v>13.4</v>
      </c>
      <c r="DA34" s="681"/>
      <c r="DB34" s="681"/>
      <c r="DC34" s="685"/>
      <c r="DD34" s="656">
        <v>39612847</v>
      </c>
      <c r="DE34" s="648"/>
      <c r="DF34" s="648"/>
      <c r="DG34" s="648"/>
      <c r="DH34" s="648"/>
      <c r="DI34" s="648"/>
      <c r="DJ34" s="648"/>
      <c r="DK34" s="649"/>
      <c r="DL34" s="656">
        <v>33337277</v>
      </c>
      <c r="DM34" s="648"/>
      <c r="DN34" s="648"/>
      <c r="DO34" s="648"/>
      <c r="DP34" s="648"/>
      <c r="DQ34" s="648"/>
      <c r="DR34" s="648"/>
      <c r="DS34" s="648"/>
      <c r="DT34" s="648"/>
      <c r="DU34" s="648"/>
      <c r="DV34" s="649"/>
      <c r="DW34" s="652">
        <v>19.5</v>
      </c>
      <c r="DX34" s="681"/>
      <c r="DY34" s="681"/>
      <c r="DZ34" s="681"/>
      <c r="EA34" s="681"/>
      <c r="EB34" s="681"/>
      <c r="EC34" s="682"/>
    </row>
    <row r="35" spans="2:133" ht="11.25" customHeight="1" x14ac:dyDescent="0.15">
      <c r="B35" s="644" t="s">
        <v>321</v>
      </c>
      <c r="C35" s="645"/>
      <c r="D35" s="645"/>
      <c r="E35" s="645"/>
      <c r="F35" s="645"/>
      <c r="G35" s="645"/>
      <c r="H35" s="645"/>
      <c r="I35" s="645"/>
      <c r="J35" s="645"/>
      <c r="K35" s="645"/>
      <c r="L35" s="645"/>
      <c r="M35" s="645"/>
      <c r="N35" s="645"/>
      <c r="O35" s="645"/>
      <c r="P35" s="645"/>
      <c r="Q35" s="646"/>
      <c r="R35" s="647">
        <v>352504</v>
      </c>
      <c r="S35" s="648"/>
      <c r="T35" s="648"/>
      <c r="U35" s="648"/>
      <c r="V35" s="648"/>
      <c r="W35" s="648"/>
      <c r="X35" s="648"/>
      <c r="Y35" s="649"/>
      <c r="Z35" s="650">
        <v>0.1</v>
      </c>
      <c r="AA35" s="650"/>
      <c r="AB35" s="650"/>
      <c r="AC35" s="650"/>
      <c r="AD35" s="651" t="s">
        <v>242</v>
      </c>
      <c r="AE35" s="651"/>
      <c r="AF35" s="651"/>
      <c r="AG35" s="651"/>
      <c r="AH35" s="651"/>
      <c r="AI35" s="651"/>
      <c r="AJ35" s="651"/>
      <c r="AK35" s="651"/>
      <c r="AL35" s="652" t="s">
        <v>230</v>
      </c>
      <c r="AM35" s="653"/>
      <c r="AN35" s="653"/>
      <c r="AO35" s="654"/>
      <c r="AP35" s="235"/>
      <c r="AQ35" s="626" t="s">
        <v>322</v>
      </c>
      <c r="AR35" s="627"/>
      <c r="AS35" s="627"/>
      <c r="AT35" s="627"/>
      <c r="AU35" s="627"/>
      <c r="AV35" s="627"/>
      <c r="AW35" s="627"/>
      <c r="AX35" s="627"/>
      <c r="AY35" s="627"/>
      <c r="AZ35" s="627"/>
      <c r="BA35" s="627"/>
      <c r="BB35" s="627"/>
      <c r="BC35" s="627"/>
      <c r="BD35" s="627"/>
      <c r="BE35" s="627"/>
      <c r="BF35" s="628"/>
      <c r="BG35" s="626" t="s">
        <v>323</v>
      </c>
      <c r="BH35" s="627"/>
      <c r="BI35" s="627"/>
      <c r="BJ35" s="627"/>
      <c r="BK35" s="627"/>
      <c r="BL35" s="627"/>
      <c r="BM35" s="627"/>
      <c r="BN35" s="627"/>
      <c r="BO35" s="627"/>
      <c r="BP35" s="627"/>
      <c r="BQ35" s="627"/>
      <c r="BR35" s="627"/>
      <c r="BS35" s="627"/>
      <c r="BT35" s="627"/>
      <c r="BU35" s="627"/>
      <c r="BV35" s="627"/>
      <c r="BW35" s="627"/>
      <c r="BX35" s="627"/>
      <c r="BY35" s="627"/>
      <c r="BZ35" s="627"/>
      <c r="CA35" s="627"/>
      <c r="CB35" s="628"/>
      <c r="CD35" s="662" t="s">
        <v>324</v>
      </c>
      <c r="CE35" s="663"/>
      <c r="CF35" s="663"/>
      <c r="CG35" s="663"/>
      <c r="CH35" s="663"/>
      <c r="CI35" s="663"/>
      <c r="CJ35" s="663"/>
      <c r="CK35" s="663"/>
      <c r="CL35" s="663"/>
      <c r="CM35" s="663"/>
      <c r="CN35" s="663"/>
      <c r="CO35" s="663"/>
      <c r="CP35" s="663"/>
      <c r="CQ35" s="664"/>
      <c r="CR35" s="647">
        <v>2990163</v>
      </c>
      <c r="CS35" s="683"/>
      <c r="CT35" s="683"/>
      <c r="CU35" s="683"/>
      <c r="CV35" s="683"/>
      <c r="CW35" s="683"/>
      <c r="CX35" s="683"/>
      <c r="CY35" s="684"/>
      <c r="CZ35" s="652">
        <v>0.9</v>
      </c>
      <c r="DA35" s="681"/>
      <c r="DB35" s="681"/>
      <c r="DC35" s="685"/>
      <c r="DD35" s="656">
        <v>2885660</v>
      </c>
      <c r="DE35" s="683"/>
      <c r="DF35" s="683"/>
      <c r="DG35" s="683"/>
      <c r="DH35" s="683"/>
      <c r="DI35" s="683"/>
      <c r="DJ35" s="683"/>
      <c r="DK35" s="684"/>
      <c r="DL35" s="656">
        <v>2885660</v>
      </c>
      <c r="DM35" s="683"/>
      <c r="DN35" s="683"/>
      <c r="DO35" s="683"/>
      <c r="DP35" s="683"/>
      <c r="DQ35" s="683"/>
      <c r="DR35" s="683"/>
      <c r="DS35" s="683"/>
      <c r="DT35" s="683"/>
      <c r="DU35" s="683"/>
      <c r="DV35" s="684"/>
      <c r="DW35" s="652">
        <v>1.7</v>
      </c>
      <c r="DX35" s="681"/>
      <c r="DY35" s="681"/>
      <c r="DZ35" s="681"/>
      <c r="EA35" s="681"/>
      <c r="EB35" s="681"/>
      <c r="EC35" s="682"/>
    </row>
    <row r="36" spans="2:133" ht="11.25" customHeight="1" x14ac:dyDescent="0.15">
      <c r="B36" s="644" t="s">
        <v>325</v>
      </c>
      <c r="C36" s="645"/>
      <c r="D36" s="645"/>
      <c r="E36" s="645"/>
      <c r="F36" s="645"/>
      <c r="G36" s="645"/>
      <c r="H36" s="645"/>
      <c r="I36" s="645"/>
      <c r="J36" s="645"/>
      <c r="K36" s="645"/>
      <c r="L36" s="645"/>
      <c r="M36" s="645"/>
      <c r="N36" s="645"/>
      <c r="O36" s="645"/>
      <c r="P36" s="645"/>
      <c r="Q36" s="646"/>
      <c r="R36" s="647">
        <v>5450379</v>
      </c>
      <c r="S36" s="648"/>
      <c r="T36" s="648"/>
      <c r="U36" s="648"/>
      <c r="V36" s="648"/>
      <c r="W36" s="648"/>
      <c r="X36" s="648"/>
      <c r="Y36" s="649"/>
      <c r="Z36" s="650">
        <v>1.5</v>
      </c>
      <c r="AA36" s="650"/>
      <c r="AB36" s="650"/>
      <c r="AC36" s="650"/>
      <c r="AD36" s="651" t="s">
        <v>242</v>
      </c>
      <c r="AE36" s="651"/>
      <c r="AF36" s="651"/>
      <c r="AG36" s="651"/>
      <c r="AH36" s="651"/>
      <c r="AI36" s="651"/>
      <c r="AJ36" s="651"/>
      <c r="AK36" s="651"/>
      <c r="AL36" s="652" t="s">
        <v>230</v>
      </c>
      <c r="AM36" s="653"/>
      <c r="AN36" s="653"/>
      <c r="AO36" s="654"/>
      <c r="AP36" s="235"/>
      <c r="AQ36" s="721" t="s">
        <v>326</v>
      </c>
      <c r="AR36" s="722"/>
      <c r="AS36" s="722"/>
      <c r="AT36" s="722"/>
      <c r="AU36" s="722"/>
      <c r="AV36" s="722"/>
      <c r="AW36" s="722"/>
      <c r="AX36" s="722"/>
      <c r="AY36" s="723"/>
      <c r="AZ36" s="636">
        <v>22181399</v>
      </c>
      <c r="BA36" s="637"/>
      <c r="BB36" s="637"/>
      <c r="BC36" s="637"/>
      <c r="BD36" s="637"/>
      <c r="BE36" s="637"/>
      <c r="BF36" s="724"/>
      <c r="BG36" s="658" t="s">
        <v>327</v>
      </c>
      <c r="BH36" s="659"/>
      <c r="BI36" s="659"/>
      <c r="BJ36" s="659"/>
      <c r="BK36" s="659"/>
      <c r="BL36" s="659"/>
      <c r="BM36" s="659"/>
      <c r="BN36" s="659"/>
      <c r="BO36" s="659"/>
      <c r="BP36" s="659"/>
      <c r="BQ36" s="659"/>
      <c r="BR36" s="659"/>
      <c r="BS36" s="659"/>
      <c r="BT36" s="659"/>
      <c r="BU36" s="660"/>
      <c r="BV36" s="636">
        <v>390286</v>
      </c>
      <c r="BW36" s="637"/>
      <c r="BX36" s="637"/>
      <c r="BY36" s="637"/>
      <c r="BZ36" s="637"/>
      <c r="CA36" s="637"/>
      <c r="CB36" s="724"/>
      <c r="CD36" s="662" t="s">
        <v>328</v>
      </c>
      <c r="CE36" s="663"/>
      <c r="CF36" s="663"/>
      <c r="CG36" s="663"/>
      <c r="CH36" s="663"/>
      <c r="CI36" s="663"/>
      <c r="CJ36" s="663"/>
      <c r="CK36" s="663"/>
      <c r="CL36" s="663"/>
      <c r="CM36" s="663"/>
      <c r="CN36" s="663"/>
      <c r="CO36" s="663"/>
      <c r="CP36" s="663"/>
      <c r="CQ36" s="664"/>
      <c r="CR36" s="647">
        <v>92306443</v>
      </c>
      <c r="CS36" s="648"/>
      <c r="CT36" s="648"/>
      <c r="CU36" s="648"/>
      <c r="CV36" s="648"/>
      <c r="CW36" s="648"/>
      <c r="CX36" s="648"/>
      <c r="CY36" s="649"/>
      <c r="CZ36" s="652">
        <v>26.8</v>
      </c>
      <c r="DA36" s="681"/>
      <c r="DB36" s="681"/>
      <c r="DC36" s="685"/>
      <c r="DD36" s="656">
        <v>12832513</v>
      </c>
      <c r="DE36" s="648"/>
      <c r="DF36" s="648"/>
      <c r="DG36" s="648"/>
      <c r="DH36" s="648"/>
      <c r="DI36" s="648"/>
      <c r="DJ36" s="648"/>
      <c r="DK36" s="649"/>
      <c r="DL36" s="656">
        <v>7342391</v>
      </c>
      <c r="DM36" s="648"/>
      <c r="DN36" s="648"/>
      <c r="DO36" s="648"/>
      <c r="DP36" s="648"/>
      <c r="DQ36" s="648"/>
      <c r="DR36" s="648"/>
      <c r="DS36" s="648"/>
      <c r="DT36" s="648"/>
      <c r="DU36" s="648"/>
      <c r="DV36" s="649"/>
      <c r="DW36" s="652">
        <v>4.3</v>
      </c>
      <c r="DX36" s="681"/>
      <c r="DY36" s="681"/>
      <c r="DZ36" s="681"/>
      <c r="EA36" s="681"/>
      <c r="EB36" s="681"/>
      <c r="EC36" s="682"/>
    </row>
    <row r="37" spans="2:133" ht="11.25" customHeight="1" x14ac:dyDescent="0.15">
      <c r="B37" s="644" t="s">
        <v>329</v>
      </c>
      <c r="C37" s="645"/>
      <c r="D37" s="645"/>
      <c r="E37" s="645"/>
      <c r="F37" s="645"/>
      <c r="G37" s="645"/>
      <c r="H37" s="645"/>
      <c r="I37" s="645"/>
      <c r="J37" s="645"/>
      <c r="K37" s="645"/>
      <c r="L37" s="645"/>
      <c r="M37" s="645"/>
      <c r="N37" s="645"/>
      <c r="O37" s="645"/>
      <c r="P37" s="645"/>
      <c r="Q37" s="646"/>
      <c r="R37" s="647">
        <v>3104591</v>
      </c>
      <c r="S37" s="648"/>
      <c r="T37" s="648"/>
      <c r="U37" s="648"/>
      <c r="V37" s="648"/>
      <c r="W37" s="648"/>
      <c r="X37" s="648"/>
      <c r="Y37" s="649"/>
      <c r="Z37" s="650">
        <v>0.9</v>
      </c>
      <c r="AA37" s="650"/>
      <c r="AB37" s="650"/>
      <c r="AC37" s="650"/>
      <c r="AD37" s="651" t="s">
        <v>230</v>
      </c>
      <c r="AE37" s="651"/>
      <c r="AF37" s="651"/>
      <c r="AG37" s="651"/>
      <c r="AH37" s="651"/>
      <c r="AI37" s="651"/>
      <c r="AJ37" s="651"/>
      <c r="AK37" s="651"/>
      <c r="AL37" s="652" t="s">
        <v>242</v>
      </c>
      <c r="AM37" s="653"/>
      <c r="AN37" s="653"/>
      <c r="AO37" s="654"/>
      <c r="AQ37" s="725" t="s">
        <v>330</v>
      </c>
      <c r="AR37" s="726"/>
      <c r="AS37" s="726"/>
      <c r="AT37" s="726"/>
      <c r="AU37" s="726"/>
      <c r="AV37" s="726"/>
      <c r="AW37" s="726"/>
      <c r="AX37" s="726"/>
      <c r="AY37" s="727"/>
      <c r="AZ37" s="647">
        <v>152435</v>
      </c>
      <c r="BA37" s="648"/>
      <c r="BB37" s="648"/>
      <c r="BC37" s="648"/>
      <c r="BD37" s="683"/>
      <c r="BE37" s="683"/>
      <c r="BF37" s="714"/>
      <c r="BG37" s="662" t="s">
        <v>331</v>
      </c>
      <c r="BH37" s="663"/>
      <c r="BI37" s="663"/>
      <c r="BJ37" s="663"/>
      <c r="BK37" s="663"/>
      <c r="BL37" s="663"/>
      <c r="BM37" s="663"/>
      <c r="BN37" s="663"/>
      <c r="BO37" s="663"/>
      <c r="BP37" s="663"/>
      <c r="BQ37" s="663"/>
      <c r="BR37" s="663"/>
      <c r="BS37" s="663"/>
      <c r="BT37" s="663"/>
      <c r="BU37" s="664"/>
      <c r="BV37" s="647">
        <v>390286</v>
      </c>
      <c r="BW37" s="648"/>
      <c r="BX37" s="648"/>
      <c r="BY37" s="648"/>
      <c r="BZ37" s="648"/>
      <c r="CA37" s="648"/>
      <c r="CB37" s="657"/>
      <c r="CD37" s="662" t="s">
        <v>332</v>
      </c>
      <c r="CE37" s="663"/>
      <c r="CF37" s="663"/>
      <c r="CG37" s="663"/>
      <c r="CH37" s="663"/>
      <c r="CI37" s="663"/>
      <c r="CJ37" s="663"/>
      <c r="CK37" s="663"/>
      <c r="CL37" s="663"/>
      <c r="CM37" s="663"/>
      <c r="CN37" s="663"/>
      <c r="CO37" s="663"/>
      <c r="CP37" s="663"/>
      <c r="CQ37" s="664"/>
      <c r="CR37" s="647">
        <v>2742943</v>
      </c>
      <c r="CS37" s="683"/>
      <c r="CT37" s="683"/>
      <c r="CU37" s="683"/>
      <c r="CV37" s="683"/>
      <c r="CW37" s="683"/>
      <c r="CX37" s="683"/>
      <c r="CY37" s="684"/>
      <c r="CZ37" s="652">
        <v>0.8</v>
      </c>
      <c r="DA37" s="681"/>
      <c r="DB37" s="681"/>
      <c r="DC37" s="685"/>
      <c r="DD37" s="656">
        <v>2742798</v>
      </c>
      <c r="DE37" s="683"/>
      <c r="DF37" s="683"/>
      <c r="DG37" s="683"/>
      <c r="DH37" s="683"/>
      <c r="DI37" s="683"/>
      <c r="DJ37" s="683"/>
      <c r="DK37" s="684"/>
      <c r="DL37" s="656">
        <v>2095694</v>
      </c>
      <c r="DM37" s="683"/>
      <c r="DN37" s="683"/>
      <c r="DO37" s="683"/>
      <c r="DP37" s="683"/>
      <c r="DQ37" s="683"/>
      <c r="DR37" s="683"/>
      <c r="DS37" s="683"/>
      <c r="DT37" s="683"/>
      <c r="DU37" s="683"/>
      <c r="DV37" s="684"/>
      <c r="DW37" s="652">
        <v>1.2</v>
      </c>
      <c r="DX37" s="681"/>
      <c r="DY37" s="681"/>
      <c r="DZ37" s="681"/>
      <c r="EA37" s="681"/>
      <c r="EB37" s="681"/>
      <c r="EC37" s="682"/>
    </row>
    <row r="38" spans="2:133" ht="11.25" customHeight="1" x14ac:dyDescent="0.15">
      <c r="B38" s="644" t="s">
        <v>333</v>
      </c>
      <c r="C38" s="645"/>
      <c r="D38" s="645"/>
      <c r="E38" s="645"/>
      <c r="F38" s="645"/>
      <c r="G38" s="645"/>
      <c r="H38" s="645"/>
      <c r="I38" s="645"/>
      <c r="J38" s="645"/>
      <c r="K38" s="645"/>
      <c r="L38" s="645"/>
      <c r="M38" s="645"/>
      <c r="N38" s="645"/>
      <c r="O38" s="645"/>
      <c r="P38" s="645"/>
      <c r="Q38" s="646"/>
      <c r="R38" s="647">
        <v>2813199</v>
      </c>
      <c r="S38" s="648"/>
      <c r="T38" s="648"/>
      <c r="U38" s="648"/>
      <c r="V38" s="648"/>
      <c r="W38" s="648"/>
      <c r="X38" s="648"/>
      <c r="Y38" s="649"/>
      <c r="Z38" s="650">
        <v>0.8</v>
      </c>
      <c r="AA38" s="650"/>
      <c r="AB38" s="650"/>
      <c r="AC38" s="650"/>
      <c r="AD38" s="651">
        <v>13448</v>
      </c>
      <c r="AE38" s="651"/>
      <c r="AF38" s="651"/>
      <c r="AG38" s="651"/>
      <c r="AH38" s="651"/>
      <c r="AI38" s="651"/>
      <c r="AJ38" s="651"/>
      <c r="AK38" s="651"/>
      <c r="AL38" s="652">
        <v>0</v>
      </c>
      <c r="AM38" s="653"/>
      <c r="AN38" s="653"/>
      <c r="AO38" s="654"/>
      <c r="AQ38" s="725" t="s">
        <v>334</v>
      </c>
      <c r="AR38" s="726"/>
      <c r="AS38" s="726"/>
      <c r="AT38" s="726"/>
      <c r="AU38" s="726"/>
      <c r="AV38" s="726"/>
      <c r="AW38" s="726"/>
      <c r="AX38" s="726"/>
      <c r="AY38" s="727"/>
      <c r="AZ38" s="647">
        <v>143417</v>
      </c>
      <c r="BA38" s="648"/>
      <c r="BB38" s="648"/>
      <c r="BC38" s="648"/>
      <c r="BD38" s="683"/>
      <c r="BE38" s="683"/>
      <c r="BF38" s="714"/>
      <c r="BG38" s="662" t="s">
        <v>335</v>
      </c>
      <c r="BH38" s="663"/>
      <c r="BI38" s="663"/>
      <c r="BJ38" s="663"/>
      <c r="BK38" s="663"/>
      <c r="BL38" s="663"/>
      <c r="BM38" s="663"/>
      <c r="BN38" s="663"/>
      <c r="BO38" s="663"/>
      <c r="BP38" s="663"/>
      <c r="BQ38" s="663"/>
      <c r="BR38" s="663"/>
      <c r="BS38" s="663"/>
      <c r="BT38" s="663"/>
      <c r="BU38" s="664"/>
      <c r="BV38" s="647">
        <v>100103</v>
      </c>
      <c r="BW38" s="648"/>
      <c r="BX38" s="648"/>
      <c r="BY38" s="648"/>
      <c r="BZ38" s="648"/>
      <c r="CA38" s="648"/>
      <c r="CB38" s="657"/>
      <c r="CD38" s="662" t="s">
        <v>336</v>
      </c>
      <c r="CE38" s="663"/>
      <c r="CF38" s="663"/>
      <c r="CG38" s="663"/>
      <c r="CH38" s="663"/>
      <c r="CI38" s="663"/>
      <c r="CJ38" s="663"/>
      <c r="CK38" s="663"/>
      <c r="CL38" s="663"/>
      <c r="CM38" s="663"/>
      <c r="CN38" s="663"/>
      <c r="CO38" s="663"/>
      <c r="CP38" s="663"/>
      <c r="CQ38" s="664"/>
      <c r="CR38" s="647">
        <v>22181399</v>
      </c>
      <c r="CS38" s="648"/>
      <c r="CT38" s="648"/>
      <c r="CU38" s="648"/>
      <c r="CV38" s="648"/>
      <c r="CW38" s="648"/>
      <c r="CX38" s="648"/>
      <c r="CY38" s="649"/>
      <c r="CZ38" s="652">
        <v>6.4</v>
      </c>
      <c r="DA38" s="681"/>
      <c r="DB38" s="681"/>
      <c r="DC38" s="685"/>
      <c r="DD38" s="656">
        <v>18846186</v>
      </c>
      <c r="DE38" s="648"/>
      <c r="DF38" s="648"/>
      <c r="DG38" s="648"/>
      <c r="DH38" s="648"/>
      <c r="DI38" s="648"/>
      <c r="DJ38" s="648"/>
      <c r="DK38" s="649"/>
      <c r="DL38" s="656">
        <v>17260868</v>
      </c>
      <c r="DM38" s="648"/>
      <c r="DN38" s="648"/>
      <c r="DO38" s="648"/>
      <c r="DP38" s="648"/>
      <c r="DQ38" s="648"/>
      <c r="DR38" s="648"/>
      <c r="DS38" s="648"/>
      <c r="DT38" s="648"/>
      <c r="DU38" s="648"/>
      <c r="DV38" s="649"/>
      <c r="DW38" s="652">
        <v>10.1</v>
      </c>
      <c r="DX38" s="681"/>
      <c r="DY38" s="681"/>
      <c r="DZ38" s="681"/>
      <c r="EA38" s="681"/>
      <c r="EB38" s="681"/>
      <c r="EC38" s="682"/>
    </row>
    <row r="39" spans="2:133" ht="11.25" customHeight="1" x14ac:dyDescent="0.15">
      <c r="B39" s="644" t="s">
        <v>337</v>
      </c>
      <c r="C39" s="645"/>
      <c r="D39" s="645"/>
      <c r="E39" s="645"/>
      <c r="F39" s="645"/>
      <c r="G39" s="645"/>
      <c r="H39" s="645"/>
      <c r="I39" s="645"/>
      <c r="J39" s="645"/>
      <c r="K39" s="645"/>
      <c r="L39" s="645"/>
      <c r="M39" s="645"/>
      <c r="N39" s="645"/>
      <c r="O39" s="645"/>
      <c r="P39" s="645"/>
      <c r="Q39" s="646"/>
      <c r="R39" s="647">
        <v>4391300</v>
      </c>
      <c r="S39" s="648"/>
      <c r="T39" s="648"/>
      <c r="U39" s="648"/>
      <c r="V39" s="648"/>
      <c r="W39" s="648"/>
      <c r="X39" s="648"/>
      <c r="Y39" s="649"/>
      <c r="Z39" s="650">
        <v>1.2</v>
      </c>
      <c r="AA39" s="650"/>
      <c r="AB39" s="650"/>
      <c r="AC39" s="650"/>
      <c r="AD39" s="651" t="s">
        <v>129</v>
      </c>
      <c r="AE39" s="651"/>
      <c r="AF39" s="651"/>
      <c r="AG39" s="651"/>
      <c r="AH39" s="651"/>
      <c r="AI39" s="651"/>
      <c r="AJ39" s="651"/>
      <c r="AK39" s="651"/>
      <c r="AL39" s="652" t="s">
        <v>129</v>
      </c>
      <c r="AM39" s="653"/>
      <c r="AN39" s="653"/>
      <c r="AO39" s="654"/>
      <c r="AQ39" s="725" t="s">
        <v>338</v>
      </c>
      <c r="AR39" s="726"/>
      <c r="AS39" s="726"/>
      <c r="AT39" s="726"/>
      <c r="AU39" s="726"/>
      <c r="AV39" s="726"/>
      <c r="AW39" s="726"/>
      <c r="AX39" s="726"/>
      <c r="AY39" s="727"/>
      <c r="AZ39" s="647" t="s">
        <v>129</v>
      </c>
      <c r="BA39" s="648"/>
      <c r="BB39" s="648"/>
      <c r="BC39" s="648"/>
      <c r="BD39" s="683"/>
      <c r="BE39" s="683"/>
      <c r="BF39" s="714"/>
      <c r="BG39" s="662" t="s">
        <v>339</v>
      </c>
      <c r="BH39" s="663"/>
      <c r="BI39" s="663"/>
      <c r="BJ39" s="663"/>
      <c r="BK39" s="663"/>
      <c r="BL39" s="663"/>
      <c r="BM39" s="663"/>
      <c r="BN39" s="663"/>
      <c r="BO39" s="663"/>
      <c r="BP39" s="663"/>
      <c r="BQ39" s="663"/>
      <c r="BR39" s="663"/>
      <c r="BS39" s="663"/>
      <c r="BT39" s="663"/>
      <c r="BU39" s="664"/>
      <c r="BV39" s="647">
        <v>140627</v>
      </c>
      <c r="BW39" s="648"/>
      <c r="BX39" s="648"/>
      <c r="BY39" s="648"/>
      <c r="BZ39" s="648"/>
      <c r="CA39" s="648"/>
      <c r="CB39" s="657"/>
      <c r="CD39" s="662" t="s">
        <v>340</v>
      </c>
      <c r="CE39" s="663"/>
      <c r="CF39" s="663"/>
      <c r="CG39" s="663"/>
      <c r="CH39" s="663"/>
      <c r="CI39" s="663"/>
      <c r="CJ39" s="663"/>
      <c r="CK39" s="663"/>
      <c r="CL39" s="663"/>
      <c r="CM39" s="663"/>
      <c r="CN39" s="663"/>
      <c r="CO39" s="663"/>
      <c r="CP39" s="663"/>
      <c r="CQ39" s="664"/>
      <c r="CR39" s="647">
        <v>476076</v>
      </c>
      <c r="CS39" s="683"/>
      <c r="CT39" s="683"/>
      <c r="CU39" s="683"/>
      <c r="CV39" s="683"/>
      <c r="CW39" s="683"/>
      <c r="CX39" s="683"/>
      <c r="CY39" s="684"/>
      <c r="CZ39" s="652">
        <v>0.1</v>
      </c>
      <c r="DA39" s="681"/>
      <c r="DB39" s="681"/>
      <c r="DC39" s="685"/>
      <c r="DD39" s="656">
        <v>89431</v>
      </c>
      <c r="DE39" s="683"/>
      <c r="DF39" s="683"/>
      <c r="DG39" s="683"/>
      <c r="DH39" s="683"/>
      <c r="DI39" s="683"/>
      <c r="DJ39" s="683"/>
      <c r="DK39" s="684"/>
      <c r="DL39" s="656" t="s">
        <v>230</v>
      </c>
      <c r="DM39" s="683"/>
      <c r="DN39" s="683"/>
      <c r="DO39" s="683"/>
      <c r="DP39" s="683"/>
      <c r="DQ39" s="683"/>
      <c r="DR39" s="683"/>
      <c r="DS39" s="683"/>
      <c r="DT39" s="683"/>
      <c r="DU39" s="683"/>
      <c r="DV39" s="684"/>
      <c r="DW39" s="652" t="s">
        <v>129</v>
      </c>
      <c r="DX39" s="681"/>
      <c r="DY39" s="681"/>
      <c r="DZ39" s="681"/>
      <c r="EA39" s="681"/>
      <c r="EB39" s="681"/>
      <c r="EC39" s="682"/>
    </row>
    <row r="40" spans="2:133" ht="11.25" customHeight="1" x14ac:dyDescent="0.15">
      <c r="B40" s="644" t="s">
        <v>341</v>
      </c>
      <c r="C40" s="645"/>
      <c r="D40" s="645"/>
      <c r="E40" s="645"/>
      <c r="F40" s="645"/>
      <c r="G40" s="645"/>
      <c r="H40" s="645"/>
      <c r="I40" s="645"/>
      <c r="J40" s="645"/>
      <c r="K40" s="645"/>
      <c r="L40" s="645"/>
      <c r="M40" s="645"/>
      <c r="N40" s="645"/>
      <c r="O40" s="645"/>
      <c r="P40" s="645"/>
      <c r="Q40" s="646"/>
      <c r="R40" s="647" t="s">
        <v>129</v>
      </c>
      <c r="S40" s="648"/>
      <c r="T40" s="648"/>
      <c r="U40" s="648"/>
      <c r="V40" s="648"/>
      <c r="W40" s="648"/>
      <c r="X40" s="648"/>
      <c r="Y40" s="649"/>
      <c r="Z40" s="650" t="s">
        <v>129</v>
      </c>
      <c r="AA40" s="650"/>
      <c r="AB40" s="650"/>
      <c r="AC40" s="650"/>
      <c r="AD40" s="651" t="s">
        <v>129</v>
      </c>
      <c r="AE40" s="651"/>
      <c r="AF40" s="651"/>
      <c r="AG40" s="651"/>
      <c r="AH40" s="651"/>
      <c r="AI40" s="651"/>
      <c r="AJ40" s="651"/>
      <c r="AK40" s="651"/>
      <c r="AL40" s="652" t="s">
        <v>242</v>
      </c>
      <c r="AM40" s="653"/>
      <c r="AN40" s="653"/>
      <c r="AO40" s="654"/>
      <c r="AQ40" s="725" t="s">
        <v>342</v>
      </c>
      <c r="AR40" s="726"/>
      <c r="AS40" s="726"/>
      <c r="AT40" s="726"/>
      <c r="AU40" s="726"/>
      <c r="AV40" s="726"/>
      <c r="AW40" s="726"/>
      <c r="AX40" s="726"/>
      <c r="AY40" s="727"/>
      <c r="AZ40" s="647" t="s">
        <v>230</v>
      </c>
      <c r="BA40" s="648"/>
      <c r="BB40" s="648"/>
      <c r="BC40" s="648"/>
      <c r="BD40" s="683"/>
      <c r="BE40" s="683"/>
      <c r="BF40" s="714"/>
      <c r="BG40" s="734" t="s">
        <v>343</v>
      </c>
      <c r="BH40" s="735"/>
      <c r="BI40" s="735"/>
      <c r="BJ40" s="735"/>
      <c r="BK40" s="735"/>
      <c r="BL40" s="236"/>
      <c r="BM40" s="663" t="s">
        <v>344</v>
      </c>
      <c r="BN40" s="663"/>
      <c r="BO40" s="663"/>
      <c r="BP40" s="663"/>
      <c r="BQ40" s="663"/>
      <c r="BR40" s="663"/>
      <c r="BS40" s="663"/>
      <c r="BT40" s="663"/>
      <c r="BU40" s="664"/>
      <c r="BV40" s="647">
        <v>121</v>
      </c>
      <c r="BW40" s="648"/>
      <c r="BX40" s="648"/>
      <c r="BY40" s="648"/>
      <c r="BZ40" s="648"/>
      <c r="CA40" s="648"/>
      <c r="CB40" s="657"/>
      <c r="CD40" s="662" t="s">
        <v>345</v>
      </c>
      <c r="CE40" s="663"/>
      <c r="CF40" s="663"/>
      <c r="CG40" s="663"/>
      <c r="CH40" s="663"/>
      <c r="CI40" s="663"/>
      <c r="CJ40" s="663"/>
      <c r="CK40" s="663"/>
      <c r="CL40" s="663"/>
      <c r="CM40" s="663"/>
      <c r="CN40" s="663"/>
      <c r="CO40" s="663"/>
      <c r="CP40" s="663"/>
      <c r="CQ40" s="664"/>
      <c r="CR40" s="647">
        <v>2066863</v>
      </c>
      <c r="CS40" s="648"/>
      <c r="CT40" s="648"/>
      <c r="CU40" s="648"/>
      <c r="CV40" s="648"/>
      <c r="CW40" s="648"/>
      <c r="CX40" s="648"/>
      <c r="CY40" s="649"/>
      <c r="CZ40" s="652">
        <v>0.6</v>
      </c>
      <c r="DA40" s="681"/>
      <c r="DB40" s="681"/>
      <c r="DC40" s="685"/>
      <c r="DD40" s="656">
        <v>1646814</v>
      </c>
      <c r="DE40" s="648"/>
      <c r="DF40" s="648"/>
      <c r="DG40" s="648"/>
      <c r="DH40" s="648"/>
      <c r="DI40" s="648"/>
      <c r="DJ40" s="648"/>
      <c r="DK40" s="649"/>
      <c r="DL40" s="656" t="s">
        <v>129</v>
      </c>
      <c r="DM40" s="648"/>
      <c r="DN40" s="648"/>
      <c r="DO40" s="648"/>
      <c r="DP40" s="648"/>
      <c r="DQ40" s="648"/>
      <c r="DR40" s="648"/>
      <c r="DS40" s="648"/>
      <c r="DT40" s="648"/>
      <c r="DU40" s="648"/>
      <c r="DV40" s="649"/>
      <c r="DW40" s="652" t="s">
        <v>129</v>
      </c>
      <c r="DX40" s="681"/>
      <c r="DY40" s="681"/>
      <c r="DZ40" s="681"/>
      <c r="EA40" s="681"/>
      <c r="EB40" s="681"/>
      <c r="EC40" s="682"/>
    </row>
    <row r="41" spans="2:133" ht="11.25" customHeight="1" x14ac:dyDescent="0.15">
      <c r="B41" s="644" t="s">
        <v>346</v>
      </c>
      <c r="C41" s="645"/>
      <c r="D41" s="645"/>
      <c r="E41" s="645"/>
      <c r="F41" s="645"/>
      <c r="G41" s="645"/>
      <c r="H41" s="645"/>
      <c r="I41" s="645"/>
      <c r="J41" s="645"/>
      <c r="K41" s="645"/>
      <c r="L41" s="645"/>
      <c r="M41" s="645"/>
      <c r="N41" s="645"/>
      <c r="O41" s="645"/>
      <c r="P41" s="645"/>
      <c r="Q41" s="646"/>
      <c r="R41" s="647" t="s">
        <v>129</v>
      </c>
      <c r="S41" s="648"/>
      <c r="T41" s="648"/>
      <c r="U41" s="648"/>
      <c r="V41" s="648"/>
      <c r="W41" s="648"/>
      <c r="X41" s="648"/>
      <c r="Y41" s="649"/>
      <c r="Z41" s="650" t="s">
        <v>230</v>
      </c>
      <c r="AA41" s="650"/>
      <c r="AB41" s="650"/>
      <c r="AC41" s="650"/>
      <c r="AD41" s="651" t="s">
        <v>129</v>
      </c>
      <c r="AE41" s="651"/>
      <c r="AF41" s="651"/>
      <c r="AG41" s="651"/>
      <c r="AH41" s="651"/>
      <c r="AI41" s="651"/>
      <c r="AJ41" s="651"/>
      <c r="AK41" s="651"/>
      <c r="AL41" s="652" t="s">
        <v>129</v>
      </c>
      <c r="AM41" s="653"/>
      <c r="AN41" s="653"/>
      <c r="AO41" s="654"/>
      <c r="AQ41" s="725" t="s">
        <v>347</v>
      </c>
      <c r="AR41" s="726"/>
      <c r="AS41" s="726"/>
      <c r="AT41" s="726"/>
      <c r="AU41" s="726"/>
      <c r="AV41" s="726"/>
      <c r="AW41" s="726"/>
      <c r="AX41" s="726"/>
      <c r="AY41" s="727"/>
      <c r="AZ41" s="647">
        <v>5410717</v>
      </c>
      <c r="BA41" s="648"/>
      <c r="BB41" s="648"/>
      <c r="BC41" s="648"/>
      <c r="BD41" s="683"/>
      <c r="BE41" s="683"/>
      <c r="BF41" s="714"/>
      <c r="BG41" s="734"/>
      <c r="BH41" s="735"/>
      <c r="BI41" s="735"/>
      <c r="BJ41" s="735"/>
      <c r="BK41" s="735"/>
      <c r="BL41" s="236"/>
      <c r="BM41" s="663" t="s">
        <v>348</v>
      </c>
      <c r="BN41" s="663"/>
      <c r="BO41" s="663"/>
      <c r="BP41" s="663"/>
      <c r="BQ41" s="663"/>
      <c r="BR41" s="663"/>
      <c r="BS41" s="663"/>
      <c r="BT41" s="663"/>
      <c r="BU41" s="664"/>
      <c r="BV41" s="647">
        <v>3</v>
      </c>
      <c r="BW41" s="648"/>
      <c r="BX41" s="648"/>
      <c r="BY41" s="648"/>
      <c r="BZ41" s="648"/>
      <c r="CA41" s="648"/>
      <c r="CB41" s="657"/>
      <c r="CD41" s="662" t="s">
        <v>349</v>
      </c>
      <c r="CE41" s="663"/>
      <c r="CF41" s="663"/>
      <c r="CG41" s="663"/>
      <c r="CH41" s="663"/>
      <c r="CI41" s="663"/>
      <c r="CJ41" s="663"/>
      <c r="CK41" s="663"/>
      <c r="CL41" s="663"/>
      <c r="CM41" s="663"/>
      <c r="CN41" s="663"/>
      <c r="CO41" s="663"/>
      <c r="CP41" s="663"/>
      <c r="CQ41" s="664"/>
      <c r="CR41" s="647" t="s">
        <v>129</v>
      </c>
      <c r="CS41" s="683"/>
      <c r="CT41" s="683"/>
      <c r="CU41" s="683"/>
      <c r="CV41" s="683"/>
      <c r="CW41" s="683"/>
      <c r="CX41" s="683"/>
      <c r="CY41" s="684"/>
      <c r="CZ41" s="652" t="s">
        <v>242</v>
      </c>
      <c r="DA41" s="681"/>
      <c r="DB41" s="681"/>
      <c r="DC41" s="685"/>
      <c r="DD41" s="656" t="s">
        <v>230</v>
      </c>
      <c r="DE41" s="683"/>
      <c r="DF41" s="683"/>
      <c r="DG41" s="683"/>
      <c r="DH41" s="683"/>
      <c r="DI41" s="683"/>
      <c r="DJ41" s="683"/>
      <c r="DK41" s="684"/>
      <c r="DL41" s="728"/>
      <c r="DM41" s="729"/>
      <c r="DN41" s="729"/>
      <c r="DO41" s="729"/>
      <c r="DP41" s="729"/>
      <c r="DQ41" s="729"/>
      <c r="DR41" s="729"/>
      <c r="DS41" s="729"/>
      <c r="DT41" s="729"/>
      <c r="DU41" s="729"/>
      <c r="DV41" s="730"/>
      <c r="DW41" s="731"/>
      <c r="DX41" s="732"/>
      <c r="DY41" s="732"/>
      <c r="DZ41" s="732"/>
      <c r="EA41" s="732"/>
      <c r="EB41" s="732"/>
      <c r="EC41" s="733"/>
    </row>
    <row r="42" spans="2:133" ht="11.25" customHeight="1" x14ac:dyDescent="0.15">
      <c r="B42" s="644" t="s">
        <v>350</v>
      </c>
      <c r="C42" s="645"/>
      <c r="D42" s="645"/>
      <c r="E42" s="645"/>
      <c r="F42" s="645"/>
      <c r="G42" s="645"/>
      <c r="H42" s="645"/>
      <c r="I42" s="645"/>
      <c r="J42" s="645"/>
      <c r="K42" s="645"/>
      <c r="L42" s="645"/>
      <c r="M42" s="645"/>
      <c r="N42" s="645"/>
      <c r="O42" s="645"/>
      <c r="P42" s="645"/>
      <c r="Q42" s="646"/>
      <c r="R42" s="647" t="s">
        <v>129</v>
      </c>
      <c r="S42" s="648"/>
      <c r="T42" s="648"/>
      <c r="U42" s="648"/>
      <c r="V42" s="648"/>
      <c r="W42" s="648"/>
      <c r="X42" s="648"/>
      <c r="Y42" s="649"/>
      <c r="Z42" s="650" t="s">
        <v>230</v>
      </c>
      <c r="AA42" s="650"/>
      <c r="AB42" s="650"/>
      <c r="AC42" s="650"/>
      <c r="AD42" s="651" t="s">
        <v>230</v>
      </c>
      <c r="AE42" s="651"/>
      <c r="AF42" s="651"/>
      <c r="AG42" s="651"/>
      <c r="AH42" s="651"/>
      <c r="AI42" s="651"/>
      <c r="AJ42" s="651"/>
      <c r="AK42" s="651"/>
      <c r="AL42" s="652" t="s">
        <v>230</v>
      </c>
      <c r="AM42" s="653"/>
      <c r="AN42" s="653"/>
      <c r="AO42" s="654"/>
      <c r="AQ42" s="746" t="s">
        <v>351</v>
      </c>
      <c r="AR42" s="747"/>
      <c r="AS42" s="747"/>
      <c r="AT42" s="747"/>
      <c r="AU42" s="747"/>
      <c r="AV42" s="747"/>
      <c r="AW42" s="747"/>
      <c r="AX42" s="747"/>
      <c r="AY42" s="748"/>
      <c r="AZ42" s="738">
        <v>16474830</v>
      </c>
      <c r="BA42" s="739"/>
      <c r="BB42" s="739"/>
      <c r="BC42" s="739"/>
      <c r="BD42" s="718"/>
      <c r="BE42" s="718"/>
      <c r="BF42" s="720"/>
      <c r="BG42" s="736"/>
      <c r="BH42" s="737"/>
      <c r="BI42" s="737"/>
      <c r="BJ42" s="737"/>
      <c r="BK42" s="737"/>
      <c r="BL42" s="237"/>
      <c r="BM42" s="673" t="s">
        <v>352</v>
      </c>
      <c r="BN42" s="673"/>
      <c r="BO42" s="673"/>
      <c r="BP42" s="673"/>
      <c r="BQ42" s="673"/>
      <c r="BR42" s="673"/>
      <c r="BS42" s="673"/>
      <c r="BT42" s="673"/>
      <c r="BU42" s="674"/>
      <c r="BV42" s="738">
        <v>270</v>
      </c>
      <c r="BW42" s="739"/>
      <c r="BX42" s="739"/>
      <c r="BY42" s="739"/>
      <c r="BZ42" s="739"/>
      <c r="CA42" s="739"/>
      <c r="CB42" s="745"/>
      <c r="CD42" s="644" t="s">
        <v>353</v>
      </c>
      <c r="CE42" s="645"/>
      <c r="CF42" s="645"/>
      <c r="CG42" s="645"/>
      <c r="CH42" s="645"/>
      <c r="CI42" s="645"/>
      <c r="CJ42" s="645"/>
      <c r="CK42" s="645"/>
      <c r="CL42" s="645"/>
      <c r="CM42" s="645"/>
      <c r="CN42" s="645"/>
      <c r="CO42" s="645"/>
      <c r="CP42" s="645"/>
      <c r="CQ42" s="646"/>
      <c r="CR42" s="647">
        <v>26452053</v>
      </c>
      <c r="CS42" s="648"/>
      <c r="CT42" s="648"/>
      <c r="CU42" s="648"/>
      <c r="CV42" s="648"/>
      <c r="CW42" s="648"/>
      <c r="CX42" s="648"/>
      <c r="CY42" s="649"/>
      <c r="CZ42" s="652">
        <v>7.7</v>
      </c>
      <c r="DA42" s="653"/>
      <c r="DB42" s="653"/>
      <c r="DC42" s="665"/>
      <c r="DD42" s="656">
        <v>15508279</v>
      </c>
      <c r="DE42" s="648"/>
      <c r="DF42" s="648"/>
      <c r="DG42" s="648"/>
      <c r="DH42" s="648"/>
      <c r="DI42" s="648"/>
      <c r="DJ42" s="648"/>
      <c r="DK42" s="649"/>
      <c r="DL42" s="728"/>
      <c r="DM42" s="729"/>
      <c r="DN42" s="729"/>
      <c r="DO42" s="729"/>
      <c r="DP42" s="729"/>
      <c r="DQ42" s="729"/>
      <c r="DR42" s="729"/>
      <c r="DS42" s="729"/>
      <c r="DT42" s="729"/>
      <c r="DU42" s="729"/>
      <c r="DV42" s="730"/>
      <c r="DW42" s="731"/>
      <c r="DX42" s="732"/>
      <c r="DY42" s="732"/>
      <c r="DZ42" s="732"/>
      <c r="EA42" s="732"/>
      <c r="EB42" s="732"/>
      <c r="EC42" s="733"/>
    </row>
    <row r="43" spans="2:133" ht="11.25" customHeight="1" x14ac:dyDescent="0.15">
      <c r="B43" s="697" t="s">
        <v>354</v>
      </c>
      <c r="C43" s="698"/>
      <c r="D43" s="698"/>
      <c r="E43" s="698"/>
      <c r="F43" s="698"/>
      <c r="G43" s="698"/>
      <c r="H43" s="698"/>
      <c r="I43" s="698"/>
      <c r="J43" s="698"/>
      <c r="K43" s="698"/>
      <c r="L43" s="698"/>
      <c r="M43" s="698"/>
      <c r="N43" s="698"/>
      <c r="O43" s="698"/>
      <c r="P43" s="698"/>
      <c r="Q43" s="699"/>
      <c r="R43" s="738">
        <v>354023547</v>
      </c>
      <c r="S43" s="739"/>
      <c r="T43" s="739"/>
      <c r="U43" s="739"/>
      <c r="V43" s="739"/>
      <c r="W43" s="739"/>
      <c r="X43" s="739"/>
      <c r="Y43" s="740"/>
      <c r="Z43" s="741">
        <v>100</v>
      </c>
      <c r="AA43" s="741"/>
      <c r="AB43" s="741"/>
      <c r="AC43" s="741"/>
      <c r="AD43" s="742">
        <v>171276080</v>
      </c>
      <c r="AE43" s="742"/>
      <c r="AF43" s="742"/>
      <c r="AG43" s="742"/>
      <c r="AH43" s="742"/>
      <c r="AI43" s="742"/>
      <c r="AJ43" s="742"/>
      <c r="AK43" s="742"/>
      <c r="AL43" s="743">
        <v>100</v>
      </c>
      <c r="AM43" s="719"/>
      <c r="AN43" s="719"/>
      <c r="AO43" s="744"/>
      <c r="BV43" s="238"/>
      <c r="BW43" s="238"/>
      <c r="BX43" s="238"/>
      <c r="BY43" s="238"/>
      <c r="BZ43" s="238"/>
      <c r="CA43" s="238"/>
      <c r="CB43" s="238"/>
      <c r="CD43" s="644" t="s">
        <v>355</v>
      </c>
      <c r="CE43" s="645"/>
      <c r="CF43" s="645"/>
      <c r="CG43" s="645"/>
      <c r="CH43" s="645"/>
      <c r="CI43" s="645"/>
      <c r="CJ43" s="645"/>
      <c r="CK43" s="645"/>
      <c r="CL43" s="645"/>
      <c r="CM43" s="645"/>
      <c r="CN43" s="645"/>
      <c r="CO43" s="645"/>
      <c r="CP43" s="645"/>
      <c r="CQ43" s="646"/>
      <c r="CR43" s="647">
        <v>1051434</v>
      </c>
      <c r="CS43" s="683"/>
      <c r="CT43" s="683"/>
      <c r="CU43" s="683"/>
      <c r="CV43" s="683"/>
      <c r="CW43" s="683"/>
      <c r="CX43" s="683"/>
      <c r="CY43" s="684"/>
      <c r="CZ43" s="652">
        <v>0.3</v>
      </c>
      <c r="DA43" s="681"/>
      <c r="DB43" s="681"/>
      <c r="DC43" s="685"/>
      <c r="DD43" s="656">
        <v>1051434</v>
      </c>
      <c r="DE43" s="683"/>
      <c r="DF43" s="683"/>
      <c r="DG43" s="683"/>
      <c r="DH43" s="683"/>
      <c r="DI43" s="683"/>
      <c r="DJ43" s="683"/>
      <c r="DK43" s="684"/>
      <c r="DL43" s="728"/>
      <c r="DM43" s="729"/>
      <c r="DN43" s="729"/>
      <c r="DO43" s="729"/>
      <c r="DP43" s="729"/>
      <c r="DQ43" s="729"/>
      <c r="DR43" s="729"/>
      <c r="DS43" s="729"/>
      <c r="DT43" s="729"/>
      <c r="DU43" s="729"/>
      <c r="DV43" s="730"/>
      <c r="DW43" s="731"/>
      <c r="DX43" s="732"/>
      <c r="DY43" s="732"/>
      <c r="DZ43" s="732"/>
      <c r="EA43" s="732"/>
      <c r="EB43" s="732"/>
      <c r="EC43" s="733"/>
    </row>
    <row r="44" spans="2:133" ht="11.25" customHeight="1" x14ac:dyDescent="0.15">
      <c r="B44" s="239"/>
      <c r="C44" s="239"/>
      <c r="D44" s="239"/>
      <c r="E44" s="239"/>
      <c r="F44" s="239"/>
      <c r="G44" s="239"/>
      <c r="H44" s="239"/>
      <c r="I44" s="239"/>
      <c r="J44" s="239"/>
      <c r="K44" s="239"/>
      <c r="L44" s="239"/>
      <c r="M44" s="239"/>
      <c r="N44" s="239"/>
      <c r="O44" s="239"/>
      <c r="P44" s="239"/>
      <c r="Q44" s="239"/>
      <c r="R44" s="239"/>
      <c r="S44" s="239"/>
      <c r="T44" s="239"/>
      <c r="U44" s="239"/>
      <c r="V44" s="239"/>
      <c r="W44" s="239"/>
      <c r="X44" s="239"/>
      <c r="Y44" s="239"/>
      <c r="Z44" s="239"/>
      <c r="AA44" s="239"/>
      <c r="AB44" s="239"/>
      <c r="AC44" s="239"/>
      <c r="AD44" s="239"/>
      <c r="AE44" s="239"/>
      <c r="AF44" s="239"/>
      <c r="AG44" s="239"/>
      <c r="AH44" s="239"/>
      <c r="AI44" s="239"/>
      <c r="AJ44" s="239"/>
      <c r="AK44" s="239"/>
      <c r="AL44" s="239"/>
      <c r="AM44" s="239"/>
      <c r="AN44" s="239"/>
      <c r="AO44" s="239"/>
      <c r="CD44" s="759" t="s">
        <v>302</v>
      </c>
      <c r="CE44" s="760"/>
      <c r="CF44" s="644" t="s">
        <v>356</v>
      </c>
      <c r="CG44" s="645"/>
      <c r="CH44" s="645"/>
      <c r="CI44" s="645"/>
      <c r="CJ44" s="645"/>
      <c r="CK44" s="645"/>
      <c r="CL44" s="645"/>
      <c r="CM44" s="645"/>
      <c r="CN44" s="645"/>
      <c r="CO44" s="645"/>
      <c r="CP44" s="645"/>
      <c r="CQ44" s="646"/>
      <c r="CR44" s="647">
        <v>26452053</v>
      </c>
      <c r="CS44" s="648"/>
      <c r="CT44" s="648"/>
      <c r="CU44" s="648"/>
      <c r="CV44" s="648"/>
      <c r="CW44" s="648"/>
      <c r="CX44" s="648"/>
      <c r="CY44" s="649"/>
      <c r="CZ44" s="652">
        <v>7.7</v>
      </c>
      <c r="DA44" s="653"/>
      <c r="DB44" s="653"/>
      <c r="DC44" s="665"/>
      <c r="DD44" s="656">
        <v>15508279</v>
      </c>
      <c r="DE44" s="648"/>
      <c r="DF44" s="648"/>
      <c r="DG44" s="648"/>
      <c r="DH44" s="648"/>
      <c r="DI44" s="648"/>
      <c r="DJ44" s="648"/>
      <c r="DK44" s="649"/>
      <c r="DL44" s="728"/>
      <c r="DM44" s="729"/>
      <c r="DN44" s="729"/>
      <c r="DO44" s="729"/>
      <c r="DP44" s="729"/>
      <c r="DQ44" s="729"/>
      <c r="DR44" s="729"/>
      <c r="DS44" s="729"/>
      <c r="DT44" s="729"/>
      <c r="DU44" s="729"/>
      <c r="DV44" s="730"/>
      <c r="DW44" s="731"/>
      <c r="DX44" s="732"/>
      <c r="DY44" s="732"/>
      <c r="DZ44" s="732"/>
      <c r="EA44" s="732"/>
      <c r="EB44" s="732"/>
      <c r="EC44" s="733"/>
    </row>
    <row r="45" spans="2:133" ht="11.25" customHeight="1" x14ac:dyDescent="0.15">
      <c r="B45" s="240" t="s">
        <v>357</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CD45" s="761"/>
      <c r="CE45" s="762"/>
      <c r="CF45" s="644" t="s">
        <v>358</v>
      </c>
      <c r="CG45" s="645"/>
      <c r="CH45" s="645"/>
      <c r="CI45" s="645"/>
      <c r="CJ45" s="645"/>
      <c r="CK45" s="645"/>
      <c r="CL45" s="645"/>
      <c r="CM45" s="645"/>
      <c r="CN45" s="645"/>
      <c r="CO45" s="645"/>
      <c r="CP45" s="645"/>
      <c r="CQ45" s="646"/>
      <c r="CR45" s="647">
        <v>5180590</v>
      </c>
      <c r="CS45" s="683"/>
      <c r="CT45" s="683"/>
      <c r="CU45" s="683"/>
      <c r="CV45" s="683"/>
      <c r="CW45" s="683"/>
      <c r="CX45" s="683"/>
      <c r="CY45" s="684"/>
      <c r="CZ45" s="652">
        <v>1.5</v>
      </c>
      <c r="DA45" s="681"/>
      <c r="DB45" s="681"/>
      <c r="DC45" s="685"/>
      <c r="DD45" s="656">
        <v>1024049</v>
      </c>
      <c r="DE45" s="683"/>
      <c r="DF45" s="683"/>
      <c r="DG45" s="683"/>
      <c r="DH45" s="683"/>
      <c r="DI45" s="683"/>
      <c r="DJ45" s="683"/>
      <c r="DK45" s="684"/>
      <c r="DL45" s="728"/>
      <c r="DM45" s="729"/>
      <c r="DN45" s="729"/>
      <c r="DO45" s="729"/>
      <c r="DP45" s="729"/>
      <c r="DQ45" s="729"/>
      <c r="DR45" s="729"/>
      <c r="DS45" s="729"/>
      <c r="DT45" s="729"/>
      <c r="DU45" s="729"/>
      <c r="DV45" s="730"/>
      <c r="DW45" s="731"/>
      <c r="DX45" s="732"/>
      <c r="DY45" s="732"/>
      <c r="DZ45" s="732"/>
      <c r="EA45" s="732"/>
      <c r="EB45" s="732"/>
      <c r="EC45" s="733"/>
    </row>
    <row r="46" spans="2:133" ht="11.25" customHeight="1" x14ac:dyDescent="0.15">
      <c r="B46" s="241" t="s">
        <v>359</v>
      </c>
      <c r="C46" s="240"/>
      <c r="D46" s="240"/>
      <c r="E46" s="240"/>
      <c r="F46" s="240"/>
      <c r="G46" s="240"/>
      <c r="H46" s="240"/>
      <c r="I46" s="240"/>
      <c r="J46" s="240"/>
      <c r="K46" s="240"/>
      <c r="L46" s="240"/>
      <c r="M46" s="240"/>
      <c r="N46" s="240"/>
      <c r="O46" s="240"/>
      <c r="P46" s="240"/>
      <c r="Q46" s="240"/>
      <c r="R46" s="240"/>
      <c r="S46" s="240"/>
      <c r="T46" s="240"/>
      <c r="U46" s="240"/>
      <c r="V46" s="240"/>
      <c r="W46" s="240"/>
      <c r="X46" s="240"/>
      <c r="Y46" s="240"/>
      <c r="Z46" s="240"/>
      <c r="AA46" s="240"/>
      <c r="AB46" s="240"/>
      <c r="AC46" s="240"/>
      <c r="AD46" s="240"/>
      <c r="AE46" s="240"/>
      <c r="AF46" s="240"/>
      <c r="AG46" s="240"/>
      <c r="AH46" s="240"/>
      <c r="AI46" s="240"/>
      <c r="AJ46" s="240"/>
      <c r="AK46" s="240"/>
      <c r="AL46" s="240"/>
      <c r="AM46" s="240"/>
      <c r="AN46" s="240"/>
      <c r="AO46" s="240"/>
      <c r="CD46" s="761"/>
      <c r="CE46" s="762"/>
      <c r="CF46" s="644" t="s">
        <v>360</v>
      </c>
      <c r="CG46" s="645"/>
      <c r="CH46" s="645"/>
      <c r="CI46" s="645"/>
      <c r="CJ46" s="645"/>
      <c r="CK46" s="645"/>
      <c r="CL46" s="645"/>
      <c r="CM46" s="645"/>
      <c r="CN46" s="645"/>
      <c r="CO46" s="645"/>
      <c r="CP46" s="645"/>
      <c r="CQ46" s="646"/>
      <c r="CR46" s="647">
        <v>21238249</v>
      </c>
      <c r="CS46" s="648"/>
      <c r="CT46" s="648"/>
      <c r="CU46" s="648"/>
      <c r="CV46" s="648"/>
      <c r="CW46" s="648"/>
      <c r="CX46" s="648"/>
      <c r="CY46" s="649"/>
      <c r="CZ46" s="652">
        <v>6.2</v>
      </c>
      <c r="DA46" s="653"/>
      <c r="DB46" s="653"/>
      <c r="DC46" s="665"/>
      <c r="DD46" s="656">
        <v>14451016</v>
      </c>
      <c r="DE46" s="648"/>
      <c r="DF46" s="648"/>
      <c r="DG46" s="648"/>
      <c r="DH46" s="648"/>
      <c r="DI46" s="648"/>
      <c r="DJ46" s="648"/>
      <c r="DK46" s="649"/>
      <c r="DL46" s="728"/>
      <c r="DM46" s="729"/>
      <c r="DN46" s="729"/>
      <c r="DO46" s="729"/>
      <c r="DP46" s="729"/>
      <c r="DQ46" s="729"/>
      <c r="DR46" s="729"/>
      <c r="DS46" s="729"/>
      <c r="DT46" s="729"/>
      <c r="DU46" s="729"/>
      <c r="DV46" s="730"/>
      <c r="DW46" s="731"/>
      <c r="DX46" s="732"/>
      <c r="DY46" s="732"/>
      <c r="DZ46" s="732"/>
      <c r="EA46" s="732"/>
      <c r="EB46" s="732"/>
      <c r="EC46" s="733"/>
    </row>
    <row r="47" spans="2:133" ht="11.25" customHeight="1" x14ac:dyDescent="0.15">
      <c r="B47" s="242" t="s">
        <v>361</v>
      </c>
      <c r="C47" s="239"/>
      <c r="D47" s="239"/>
      <c r="E47" s="239"/>
      <c r="F47" s="239"/>
      <c r="G47" s="239"/>
      <c r="H47" s="239"/>
      <c r="I47" s="239"/>
      <c r="J47" s="239"/>
      <c r="K47" s="239"/>
      <c r="L47" s="239"/>
      <c r="M47" s="239"/>
      <c r="N47" s="239"/>
      <c r="O47" s="239"/>
      <c r="P47" s="239"/>
      <c r="Q47" s="239"/>
      <c r="R47" s="239"/>
      <c r="S47" s="239"/>
      <c r="T47" s="239"/>
      <c r="U47" s="239"/>
      <c r="V47" s="239"/>
      <c r="W47" s="239"/>
      <c r="X47" s="239"/>
      <c r="Y47" s="239"/>
      <c r="Z47" s="239"/>
      <c r="AA47" s="239"/>
      <c r="AB47" s="239"/>
      <c r="AC47" s="239"/>
      <c r="AD47" s="239"/>
      <c r="AE47" s="239"/>
      <c r="AF47" s="239"/>
      <c r="AG47" s="239"/>
      <c r="AH47" s="239"/>
      <c r="AI47" s="239"/>
      <c r="AJ47" s="239"/>
      <c r="AK47" s="239"/>
      <c r="AL47" s="239"/>
      <c r="AM47" s="239"/>
      <c r="AN47" s="239"/>
      <c r="AO47" s="239"/>
      <c r="CD47" s="761"/>
      <c r="CE47" s="762"/>
      <c r="CF47" s="644" t="s">
        <v>362</v>
      </c>
      <c r="CG47" s="645"/>
      <c r="CH47" s="645"/>
      <c r="CI47" s="645"/>
      <c r="CJ47" s="645"/>
      <c r="CK47" s="645"/>
      <c r="CL47" s="645"/>
      <c r="CM47" s="645"/>
      <c r="CN47" s="645"/>
      <c r="CO47" s="645"/>
      <c r="CP47" s="645"/>
      <c r="CQ47" s="646"/>
      <c r="CR47" s="647" t="s">
        <v>129</v>
      </c>
      <c r="CS47" s="683"/>
      <c r="CT47" s="683"/>
      <c r="CU47" s="683"/>
      <c r="CV47" s="683"/>
      <c r="CW47" s="683"/>
      <c r="CX47" s="683"/>
      <c r="CY47" s="684"/>
      <c r="CZ47" s="652" t="s">
        <v>129</v>
      </c>
      <c r="DA47" s="681"/>
      <c r="DB47" s="681"/>
      <c r="DC47" s="685"/>
      <c r="DD47" s="656" t="s">
        <v>129</v>
      </c>
      <c r="DE47" s="683"/>
      <c r="DF47" s="683"/>
      <c r="DG47" s="683"/>
      <c r="DH47" s="683"/>
      <c r="DI47" s="683"/>
      <c r="DJ47" s="683"/>
      <c r="DK47" s="684"/>
      <c r="DL47" s="728"/>
      <c r="DM47" s="729"/>
      <c r="DN47" s="729"/>
      <c r="DO47" s="729"/>
      <c r="DP47" s="729"/>
      <c r="DQ47" s="729"/>
      <c r="DR47" s="729"/>
      <c r="DS47" s="729"/>
      <c r="DT47" s="729"/>
      <c r="DU47" s="729"/>
      <c r="DV47" s="730"/>
      <c r="DW47" s="731"/>
      <c r="DX47" s="732"/>
      <c r="DY47" s="732"/>
      <c r="DZ47" s="732"/>
      <c r="EA47" s="732"/>
      <c r="EB47" s="732"/>
      <c r="EC47" s="733"/>
    </row>
    <row r="48" spans="2:133" x14ac:dyDescent="0.15">
      <c r="B48" s="241"/>
      <c r="C48" s="240"/>
      <c r="D48" s="240"/>
      <c r="E48" s="240"/>
      <c r="F48" s="240"/>
      <c r="G48" s="240"/>
      <c r="H48" s="240"/>
      <c r="I48" s="240"/>
      <c r="J48" s="240"/>
      <c r="K48" s="240"/>
      <c r="L48" s="240"/>
      <c r="M48" s="240"/>
      <c r="N48" s="240"/>
      <c r="O48" s="240"/>
      <c r="P48" s="240"/>
      <c r="Q48" s="240"/>
      <c r="R48" s="240"/>
      <c r="S48" s="240"/>
      <c r="T48" s="240"/>
      <c r="U48" s="240"/>
      <c r="V48" s="240"/>
      <c r="W48" s="240"/>
      <c r="X48" s="240"/>
      <c r="Y48" s="240"/>
      <c r="Z48" s="240"/>
      <c r="AA48" s="240"/>
      <c r="AB48" s="240"/>
      <c r="AC48" s="240"/>
      <c r="AD48" s="240"/>
      <c r="AE48" s="240"/>
      <c r="AF48" s="240"/>
      <c r="AG48" s="240"/>
      <c r="AH48" s="240"/>
      <c r="AI48" s="240"/>
      <c r="AJ48" s="240"/>
      <c r="AK48" s="240"/>
      <c r="AL48" s="240"/>
      <c r="AM48" s="240"/>
      <c r="AN48" s="240"/>
      <c r="AO48" s="240"/>
      <c r="CD48" s="763"/>
      <c r="CE48" s="764"/>
      <c r="CF48" s="644" t="s">
        <v>363</v>
      </c>
      <c r="CG48" s="645"/>
      <c r="CH48" s="645"/>
      <c r="CI48" s="645"/>
      <c r="CJ48" s="645"/>
      <c r="CK48" s="645"/>
      <c r="CL48" s="645"/>
      <c r="CM48" s="645"/>
      <c r="CN48" s="645"/>
      <c r="CO48" s="645"/>
      <c r="CP48" s="645"/>
      <c r="CQ48" s="646"/>
      <c r="CR48" s="647" t="s">
        <v>129</v>
      </c>
      <c r="CS48" s="648"/>
      <c r="CT48" s="648"/>
      <c r="CU48" s="648"/>
      <c r="CV48" s="648"/>
      <c r="CW48" s="648"/>
      <c r="CX48" s="648"/>
      <c r="CY48" s="649"/>
      <c r="CZ48" s="652" t="s">
        <v>230</v>
      </c>
      <c r="DA48" s="653"/>
      <c r="DB48" s="653"/>
      <c r="DC48" s="665"/>
      <c r="DD48" s="656" t="s">
        <v>230</v>
      </c>
      <c r="DE48" s="648"/>
      <c r="DF48" s="648"/>
      <c r="DG48" s="648"/>
      <c r="DH48" s="648"/>
      <c r="DI48" s="648"/>
      <c r="DJ48" s="648"/>
      <c r="DK48" s="649"/>
      <c r="DL48" s="728"/>
      <c r="DM48" s="729"/>
      <c r="DN48" s="729"/>
      <c r="DO48" s="729"/>
      <c r="DP48" s="729"/>
      <c r="DQ48" s="729"/>
      <c r="DR48" s="729"/>
      <c r="DS48" s="729"/>
      <c r="DT48" s="729"/>
      <c r="DU48" s="729"/>
      <c r="DV48" s="730"/>
      <c r="DW48" s="731"/>
      <c r="DX48" s="732"/>
      <c r="DY48" s="732"/>
      <c r="DZ48" s="732"/>
      <c r="EA48" s="732"/>
      <c r="EB48" s="732"/>
      <c r="EC48" s="733"/>
    </row>
    <row r="49" spans="2:133" ht="11.25" customHeight="1" x14ac:dyDescent="0.15">
      <c r="B49" s="242"/>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39"/>
      <c r="AA49" s="239"/>
      <c r="AB49" s="239"/>
      <c r="AC49" s="239"/>
      <c r="AD49" s="239"/>
      <c r="AE49" s="239"/>
      <c r="AF49" s="239"/>
      <c r="AG49" s="239"/>
      <c r="AH49" s="239"/>
      <c r="AI49" s="239"/>
      <c r="AJ49" s="239"/>
      <c r="AK49" s="239"/>
      <c r="AL49" s="239"/>
      <c r="AM49" s="239"/>
      <c r="AN49" s="239"/>
      <c r="AO49" s="239"/>
      <c r="CD49" s="697" t="s">
        <v>364</v>
      </c>
      <c r="CE49" s="698"/>
      <c r="CF49" s="698"/>
      <c r="CG49" s="698"/>
      <c r="CH49" s="698"/>
      <c r="CI49" s="698"/>
      <c r="CJ49" s="698"/>
      <c r="CK49" s="698"/>
      <c r="CL49" s="698"/>
      <c r="CM49" s="698"/>
      <c r="CN49" s="698"/>
      <c r="CO49" s="698"/>
      <c r="CP49" s="698"/>
      <c r="CQ49" s="699"/>
      <c r="CR49" s="738">
        <v>344953360</v>
      </c>
      <c r="CS49" s="718"/>
      <c r="CT49" s="718"/>
      <c r="CU49" s="718"/>
      <c r="CV49" s="718"/>
      <c r="CW49" s="718"/>
      <c r="CX49" s="718"/>
      <c r="CY49" s="749"/>
      <c r="CZ49" s="743">
        <v>100</v>
      </c>
      <c r="DA49" s="750"/>
      <c r="DB49" s="750"/>
      <c r="DC49" s="751"/>
      <c r="DD49" s="752">
        <v>178650190</v>
      </c>
      <c r="DE49" s="718"/>
      <c r="DF49" s="718"/>
      <c r="DG49" s="718"/>
      <c r="DH49" s="718"/>
      <c r="DI49" s="718"/>
      <c r="DJ49" s="718"/>
      <c r="DK49" s="749"/>
      <c r="DL49" s="753"/>
      <c r="DM49" s="754"/>
      <c r="DN49" s="754"/>
      <c r="DO49" s="754"/>
      <c r="DP49" s="754"/>
      <c r="DQ49" s="754"/>
      <c r="DR49" s="754"/>
      <c r="DS49" s="754"/>
      <c r="DT49" s="754"/>
      <c r="DU49" s="754"/>
      <c r="DV49" s="755"/>
      <c r="DW49" s="756"/>
      <c r="DX49" s="757"/>
      <c r="DY49" s="757"/>
      <c r="DZ49" s="757"/>
      <c r="EA49" s="757"/>
      <c r="EB49" s="757"/>
      <c r="EC49" s="758"/>
    </row>
  </sheetData>
  <sheetProtection algorithmName="SHA-512" hashValue="WKT+osM5YtTVh/enT/+Kbr5r+4SVnVg/5YhBnVgszWNk0aCFvW/L1raIpge5Gu6VWjN3E2PesYtrazRKXXCTVQ==" saltValue="ZDW/RRobygxZZRSfxYQs2g==" spinCount="100000" sheet="1" objects="1" scenarios="1"/>
  <mergeCells count="611">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CF47:CQ47"/>
    <mergeCell ref="CR47:CY47"/>
    <mergeCell ref="CZ47:DC47"/>
    <mergeCell ref="DD47:DK47"/>
    <mergeCell ref="DL47:DV47"/>
    <mergeCell ref="DW47:EC47"/>
    <mergeCell ref="CF46:CQ46"/>
    <mergeCell ref="CR46:CY46"/>
    <mergeCell ref="CZ46:DC46"/>
    <mergeCell ref="DD46:DK46"/>
    <mergeCell ref="DL46:DV46"/>
    <mergeCell ref="DW46:EC46"/>
    <mergeCell ref="DW44:EC44"/>
    <mergeCell ref="CF45:CQ45"/>
    <mergeCell ref="CR45:CY45"/>
    <mergeCell ref="CZ45:DC45"/>
    <mergeCell ref="DD45:DK45"/>
    <mergeCell ref="DL45:DV45"/>
    <mergeCell ref="DW45:EC45"/>
    <mergeCell ref="CZ43:DC43"/>
    <mergeCell ref="DD43:DK43"/>
    <mergeCell ref="DL43:DV43"/>
    <mergeCell ref="DW43:EC43"/>
    <mergeCell ref="CF44:CQ44"/>
    <mergeCell ref="CR44:CY44"/>
    <mergeCell ref="CZ44:DC44"/>
    <mergeCell ref="DD44:DK44"/>
    <mergeCell ref="DL44:DV44"/>
    <mergeCell ref="B43:Q43"/>
    <mergeCell ref="R43:Y43"/>
    <mergeCell ref="Z43:AC43"/>
    <mergeCell ref="AD43:AK43"/>
    <mergeCell ref="AL43:AO43"/>
    <mergeCell ref="CD43:CQ43"/>
    <mergeCell ref="CR43:CY43"/>
    <mergeCell ref="AZ42:BF42"/>
    <mergeCell ref="BM42:BU42"/>
    <mergeCell ref="BV42:CB42"/>
    <mergeCell ref="CD42:CQ42"/>
    <mergeCell ref="CR42:CY42"/>
    <mergeCell ref="B42:Q42"/>
    <mergeCell ref="R42:Y42"/>
    <mergeCell ref="Z42:AC42"/>
    <mergeCell ref="AD42:AK42"/>
    <mergeCell ref="AL42:AO42"/>
    <mergeCell ref="AQ42:AY42"/>
    <mergeCell ref="BG38:BU38"/>
    <mergeCell ref="DW40:EC40"/>
    <mergeCell ref="B41:Q41"/>
    <mergeCell ref="R41:Y41"/>
    <mergeCell ref="Z41:AC41"/>
    <mergeCell ref="AD41:AK41"/>
    <mergeCell ref="AL41:AO41"/>
    <mergeCell ref="AQ41:AY41"/>
    <mergeCell ref="AZ41:BF41"/>
    <mergeCell ref="BM41:BU41"/>
    <mergeCell ref="BV41:CB41"/>
    <mergeCell ref="BV40:CB40"/>
    <mergeCell ref="CD40:CQ40"/>
    <mergeCell ref="CR40:CY40"/>
    <mergeCell ref="CZ40:DC40"/>
    <mergeCell ref="DD40:DK40"/>
    <mergeCell ref="DL40:DV40"/>
    <mergeCell ref="B40:Q40"/>
    <mergeCell ref="R40:Y40"/>
    <mergeCell ref="Z40:AC40"/>
    <mergeCell ref="AD40:AK40"/>
    <mergeCell ref="AL40:AO40"/>
    <mergeCell ref="AQ40:AY40"/>
    <mergeCell ref="AZ40:BF40"/>
    <mergeCell ref="DL38:DV38"/>
    <mergeCell ref="DW38:EC38"/>
    <mergeCell ref="BV38:CB38"/>
    <mergeCell ref="CD38:CQ38"/>
    <mergeCell ref="CR38:CY38"/>
    <mergeCell ref="CZ38:DC38"/>
    <mergeCell ref="DD38:DK38"/>
    <mergeCell ref="DW39:EC39"/>
    <mergeCell ref="BV39:CB39"/>
    <mergeCell ref="CD39:CQ39"/>
    <mergeCell ref="CR39:CY39"/>
    <mergeCell ref="CZ39:DC39"/>
    <mergeCell ref="DD39:DK39"/>
    <mergeCell ref="DL39:DV39"/>
    <mergeCell ref="CD41:CQ41"/>
    <mergeCell ref="CR41:CY41"/>
    <mergeCell ref="CZ41:DC41"/>
    <mergeCell ref="DD41:DK41"/>
    <mergeCell ref="DL41:DV41"/>
    <mergeCell ref="DW41:EC41"/>
    <mergeCell ref="B39:Q39"/>
    <mergeCell ref="R39:Y39"/>
    <mergeCell ref="Z39:AC39"/>
    <mergeCell ref="AD39:AK39"/>
    <mergeCell ref="AL39:AO39"/>
    <mergeCell ref="AQ39:AY39"/>
    <mergeCell ref="AZ39:BF39"/>
    <mergeCell ref="BG39:BU39"/>
    <mergeCell ref="BM40:BU40"/>
    <mergeCell ref="BG40:BK42"/>
    <mergeCell ref="DD42:DK42"/>
    <mergeCell ref="DL42:DV42"/>
    <mergeCell ref="DW42:EC42"/>
    <mergeCell ref="CZ42:DC42"/>
    <mergeCell ref="B35:Q35"/>
    <mergeCell ref="R35:Y35"/>
    <mergeCell ref="DD37:DK37"/>
    <mergeCell ref="DL37:DV37"/>
    <mergeCell ref="DW37:EC37"/>
    <mergeCell ref="B38:Q38"/>
    <mergeCell ref="R38:Y38"/>
    <mergeCell ref="Z38:AC38"/>
    <mergeCell ref="AD38:AK38"/>
    <mergeCell ref="AL38:AO38"/>
    <mergeCell ref="AQ38:AY38"/>
    <mergeCell ref="AZ38:BF38"/>
    <mergeCell ref="AZ37:BF37"/>
    <mergeCell ref="BG37:BU37"/>
    <mergeCell ref="BV37:CB37"/>
    <mergeCell ref="CD37:CQ37"/>
    <mergeCell ref="CR37:CY37"/>
    <mergeCell ref="CZ37:DC37"/>
    <mergeCell ref="B37:Q37"/>
    <mergeCell ref="R37:Y37"/>
    <mergeCell ref="Z37:AC37"/>
    <mergeCell ref="AD37:AK37"/>
    <mergeCell ref="AL37:AO37"/>
    <mergeCell ref="AQ37:AY37"/>
    <mergeCell ref="B36:Q36"/>
    <mergeCell ref="R36:Y36"/>
    <mergeCell ref="Z36:AC36"/>
    <mergeCell ref="AD36:AK36"/>
    <mergeCell ref="AL36:AO36"/>
    <mergeCell ref="AQ36:AY36"/>
    <mergeCell ref="AZ36:BF36"/>
    <mergeCell ref="BG36:BU36"/>
    <mergeCell ref="BV36:CB36"/>
    <mergeCell ref="CD36:CQ36"/>
    <mergeCell ref="CR36:CY36"/>
    <mergeCell ref="CZ36:DC36"/>
    <mergeCell ref="DD36:DK36"/>
    <mergeCell ref="DL36:DV36"/>
    <mergeCell ref="DW36:EC36"/>
    <mergeCell ref="DW35:EC35"/>
    <mergeCell ref="CD35:CQ35"/>
    <mergeCell ref="CR35:CY35"/>
    <mergeCell ref="CZ35:DC35"/>
    <mergeCell ref="DD35:DK35"/>
    <mergeCell ref="DL35:DV35"/>
    <mergeCell ref="Z35:AC35"/>
    <mergeCell ref="AD35:AK35"/>
    <mergeCell ref="AL35:AO35"/>
    <mergeCell ref="AQ35:BF35"/>
    <mergeCell ref="CD34:CQ34"/>
    <mergeCell ref="CR34:CY34"/>
    <mergeCell ref="BG35:CB35"/>
    <mergeCell ref="CZ34:DC34"/>
    <mergeCell ref="DD34:DK34"/>
    <mergeCell ref="DW34:EC34"/>
    <mergeCell ref="CR33:CY33"/>
    <mergeCell ref="CZ33:DC33"/>
    <mergeCell ref="DD33:DK33"/>
    <mergeCell ref="DL33:DV33"/>
    <mergeCell ref="DW33:EC33"/>
    <mergeCell ref="B34:Q34"/>
    <mergeCell ref="R34:Y34"/>
    <mergeCell ref="Z34:AC34"/>
    <mergeCell ref="AD34:AK34"/>
    <mergeCell ref="AL34:AO34"/>
    <mergeCell ref="AX33:BF33"/>
    <mergeCell ref="BG33:BL33"/>
    <mergeCell ref="BM33:BQ33"/>
    <mergeCell ref="BR33:BW33"/>
    <mergeCell ref="BX33:CB33"/>
    <mergeCell ref="CD33:CQ33"/>
    <mergeCell ref="B33:Q33"/>
    <mergeCell ref="R33:Y33"/>
    <mergeCell ref="Z33:AC33"/>
    <mergeCell ref="AD33:AK33"/>
    <mergeCell ref="AL33:AO33"/>
    <mergeCell ref="DL34:DV34"/>
    <mergeCell ref="B30:Q30"/>
    <mergeCell ref="R30:Y30"/>
    <mergeCell ref="Z30:AC30"/>
    <mergeCell ref="AD30:AK30"/>
    <mergeCell ref="AL30:AO30"/>
    <mergeCell ref="CR32:CY32"/>
    <mergeCell ref="CZ32:DC32"/>
    <mergeCell ref="DD32:DK32"/>
    <mergeCell ref="DL32:DV32"/>
    <mergeCell ref="BX32:CB32"/>
    <mergeCell ref="CF32:CQ32"/>
    <mergeCell ref="AX31:BF31"/>
    <mergeCell ref="BG31:BL31"/>
    <mergeCell ref="BM31:BQ31"/>
    <mergeCell ref="BR31:BW31"/>
    <mergeCell ref="CR31:CY31"/>
    <mergeCell ref="AX32:BF32"/>
    <mergeCell ref="BG32:BL32"/>
    <mergeCell ref="BM32:BQ32"/>
    <mergeCell ref="BR32:BW32"/>
    <mergeCell ref="B31:Q31"/>
    <mergeCell ref="R31:Y31"/>
    <mergeCell ref="Z31:AC31"/>
    <mergeCell ref="CZ31:DC31"/>
    <mergeCell ref="DW32:EC32"/>
    <mergeCell ref="BR30:CB30"/>
    <mergeCell ref="CF30:CQ30"/>
    <mergeCell ref="CR30:CY30"/>
    <mergeCell ref="CZ30:DC30"/>
    <mergeCell ref="DD30:DK30"/>
    <mergeCell ref="DL30:DV30"/>
    <mergeCell ref="AP30:BF30"/>
    <mergeCell ref="BG30:BQ30"/>
    <mergeCell ref="DD31:DK31"/>
    <mergeCell ref="DL31:DV31"/>
    <mergeCell ref="DW31:EC31"/>
    <mergeCell ref="BX31:CB31"/>
    <mergeCell ref="CF31:CQ31"/>
    <mergeCell ref="AP31:AS33"/>
    <mergeCell ref="AT31:AT33"/>
    <mergeCell ref="DW30:EC30"/>
    <mergeCell ref="AD29:AK29"/>
    <mergeCell ref="AL29:AO29"/>
    <mergeCell ref="AP29:BF29"/>
    <mergeCell ref="BG29:BN29"/>
    <mergeCell ref="BG28:BN28"/>
    <mergeCell ref="BO28:BR28"/>
    <mergeCell ref="Z32:AC32"/>
    <mergeCell ref="AD32:AK32"/>
    <mergeCell ref="AL32:AO32"/>
    <mergeCell ref="AD31:AK31"/>
    <mergeCell ref="AL31:AO31"/>
    <mergeCell ref="DW29:EC29"/>
    <mergeCell ref="CD29:CE32"/>
    <mergeCell ref="B32:Q32"/>
    <mergeCell ref="R32:Y32"/>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BO29:BR29"/>
    <mergeCell ref="BS29:CB29"/>
    <mergeCell ref="DW28:EC28"/>
    <mergeCell ref="BS28:CB28"/>
    <mergeCell ref="CD28:CQ28"/>
    <mergeCell ref="CR28:CY28"/>
    <mergeCell ref="DL25:DV25"/>
    <mergeCell ref="DW27:EC27"/>
    <mergeCell ref="DW26:EC26"/>
    <mergeCell ref="BS26:CB26"/>
    <mergeCell ref="CD26:CQ26"/>
    <mergeCell ref="CR26:CY26"/>
    <mergeCell ref="CZ26:DC26"/>
    <mergeCell ref="DD26:DK26"/>
    <mergeCell ref="DL26:DV26"/>
    <mergeCell ref="DD29:DK29"/>
    <mergeCell ref="DL29:DV29"/>
    <mergeCell ref="B27:Q27"/>
    <mergeCell ref="R27:Y27"/>
    <mergeCell ref="Z27:AC27"/>
    <mergeCell ref="AD27:AK27"/>
    <mergeCell ref="AL27:AO27"/>
    <mergeCell ref="AP27:BF27"/>
    <mergeCell ref="BG27:BN27"/>
    <mergeCell ref="BO27:BR27"/>
    <mergeCell ref="BS27:CB27"/>
    <mergeCell ref="CZ28:DC28"/>
    <mergeCell ref="B28:Q28"/>
    <mergeCell ref="R28:Y28"/>
    <mergeCell ref="Z28:AC28"/>
    <mergeCell ref="AD28:AK28"/>
    <mergeCell ref="AL28:AO28"/>
    <mergeCell ref="AP28:BF28"/>
    <mergeCell ref="CF29:CQ29"/>
    <mergeCell ref="CR29:CY29"/>
    <mergeCell ref="CZ29:DC29"/>
    <mergeCell ref="B29:Q29"/>
    <mergeCell ref="R29:Y29"/>
    <mergeCell ref="Z29:AC29"/>
    <mergeCell ref="B26:Q26"/>
    <mergeCell ref="BO25:BR25"/>
    <mergeCell ref="CD25:CQ25"/>
    <mergeCell ref="CR25:CY25"/>
    <mergeCell ref="CZ25:DC25"/>
    <mergeCell ref="DD25:DK25"/>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CD21:CQ21"/>
    <mergeCell ref="CR21:CY21"/>
    <mergeCell ref="CZ21:DC21"/>
    <mergeCell ref="DD21:DP21"/>
    <mergeCell ref="CD23:CQ23"/>
    <mergeCell ref="CR23:CY23"/>
    <mergeCell ref="CZ23:DC23"/>
    <mergeCell ref="DD23:DK23"/>
    <mergeCell ref="DL23:DV23"/>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18:CQ18"/>
    <mergeCell ref="CR18:CY18"/>
    <mergeCell ref="CZ18:DC18"/>
    <mergeCell ref="DD18:DP18"/>
    <mergeCell ref="CD19:CQ19"/>
    <mergeCell ref="CR19:CY19"/>
    <mergeCell ref="CZ19:DC19"/>
    <mergeCell ref="DD19:DP19"/>
    <mergeCell ref="DQ19:EC19"/>
    <mergeCell ref="B19:Q19"/>
    <mergeCell ref="R19:Y19"/>
    <mergeCell ref="Z19:AC19"/>
    <mergeCell ref="AD19:AK19"/>
    <mergeCell ref="AL19:AO19"/>
    <mergeCell ref="AP19:BF19"/>
    <mergeCell ref="BG19:BN19"/>
    <mergeCell ref="BO19:BR19"/>
    <mergeCell ref="BS19:CB19"/>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CD15:CQ15"/>
    <mergeCell ref="CR15:CY15"/>
    <mergeCell ref="CZ15:DC15"/>
    <mergeCell ref="DD15:DP15"/>
    <mergeCell ref="CD16:CQ16"/>
    <mergeCell ref="CR16:CY16"/>
    <mergeCell ref="CZ16:DC16"/>
    <mergeCell ref="DD16:DP16"/>
    <mergeCell ref="DQ16:EC16"/>
    <mergeCell ref="B16:Q16"/>
    <mergeCell ref="R16:Y16"/>
    <mergeCell ref="Z16:AC16"/>
    <mergeCell ref="AD16:AK16"/>
    <mergeCell ref="AL16:AO16"/>
    <mergeCell ref="AP16:BF16"/>
    <mergeCell ref="BG16:BN16"/>
    <mergeCell ref="BO16:BR16"/>
    <mergeCell ref="BS16:CB16"/>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CD12:CQ12"/>
    <mergeCell ref="CR12:CY12"/>
    <mergeCell ref="CZ12:DC12"/>
    <mergeCell ref="DD12:DP12"/>
    <mergeCell ref="CD13:CQ13"/>
    <mergeCell ref="CR13:CY13"/>
    <mergeCell ref="CZ13:DC13"/>
    <mergeCell ref="DD13:DP13"/>
    <mergeCell ref="DQ13:EC13"/>
    <mergeCell ref="B13:Q13"/>
    <mergeCell ref="R13:Y13"/>
    <mergeCell ref="Z13:AC13"/>
    <mergeCell ref="AD13:AK13"/>
    <mergeCell ref="AL13:AO13"/>
    <mergeCell ref="AP13:BF13"/>
    <mergeCell ref="BG13:BN13"/>
    <mergeCell ref="BO13:BR13"/>
    <mergeCell ref="BS13:CB13"/>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CD9:CQ9"/>
    <mergeCell ref="CR9:CY9"/>
    <mergeCell ref="CZ9:DC9"/>
    <mergeCell ref="DD9:DP9"/>
    <mergeCell ref="CD10:CQ10"/>
    <mergeCell ref="CR10:CY10"/>
    <mergeCell ref="CZ10:DC10"/>
    <mergeCell ref="DD10:DP10"/>
    <mergeCell ref="DQ10:EC10"/>
    <mergeCell ref="B10:Q10"/>
    <mergeCell ref="R10:Y10"/>
    <mergeCell ref="Z10:AC10"/>
    <mergeCell ref="AD10:AK10"/>
    <mergeCell ref="AL10:AO10"/>
    <mergeCell ref="AP10:BF10"/>
    <mergeCell ref="BG10:BN10"/>
    <mergeCell ref="BO10:BR10"/>
    <mergeCell ref="BS10:CB10"/>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CD6:CQ6"/>
    <mergeCell ref="CR6:CY6"/>
    <mergeCell ref="CZ6:DC6"/>
    <mergeCell ref="DD6:DP6"/>
    <mergeCell ref="CD7:CQ7"/>
    <mergeCell ref="CR7:CY7"/>
    <mergeCell ref="CZ7:DC7"/>
    <mergeCell ref="DD7:DP7"/>
    <mergeCell ref="DQ7:EC7"/>
    <mergeCell ref="B7:Q7"/>
    <mergeCell ref="R7:Y7"/>
    <mergeCell ref="Z7:AC7"/>
    <mergeCell ref="AD7:AK7"/>
    <mergeCell ref="AL7:AO7"/>
    <mergeCell ref="AP7:BF7"/>
    <mergeCell ref="BG7:BN7"/>
    <mergeCell ref="BO7:BR7"/>
    <mergeCell ref="BS7:CB7"/>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s>
  <phoneticPr fontId="2"/>
  <printOptions horizontalCentered="1"/>
  <pageMargins left="0" right="0" top="0.39370078740157483" bottom="0.39370078740157483" header="0.19685039370078741" footer="0.19685039370078741"/>
  <pageSetup paperSize="9" scale="68"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5"/>
  <sheetViews>
    <sheetView topLeftCell="G67" zoomScale="70" zoomScaleNormal="25" zoomScaleSheetLayoutView="70" workbookViewId="0">
      <selection activeCell="BQ103" sqref="BQ103:DZ103"/>
    </sheetView>
  </sheetViews>
  <sheetFormatPr defaultColWidth="0" defaultRowHeight="13.5" zeroHeight="1" x14ac:dyDescent="0.15"/>
  <cols>
    <col min="1" max="130" width="2.75" style="291" customWidth="1"/>
    <col min="131" max="131" width="1.625" style="291" customWidth="1"/>
    <col min="132" max="16384" width="9" style="291" hidden="1"/>
  </cols>
  <sheetData>
    <row r="1" spans="1:131" s="249" customFormat="1" ht="11.25" customHeight="1" thickBot="1" x14ac:dyDescent="0.2">
      <c r="A1" s="244"/>
      <c r="B1" s="244"/>
      <c r="C1" s="244"/>
      <c r="D1" s="244"/>
      <c r="E1" s="244"/>
      <c r="F1" s="244"/>
      <c r="G1" s="244"/>
      <c r="H1" s="244"/>
      <c r="I1" s="244"/>
      <c r="J1" s="244"/>
      <c r="K1" s="244"/>
      <c r="L1" s="244"/>
      <c r="M1" s="244"/>
      <c r="N1" s="245"/>
      <c r="O1" s="245"/>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6"/>
      <c r="DQ1" s="247"/>
      <c r="DR1" s="247"/>
      <c r="DS1" s="247"/>
      <c r="DT1" s="247"/>
      <c r="DU1" s="247"/>
      <c r="DV1" s="247"/>
      <c r="DW1" s="247"/>
      <c r="DX1" s="247"/>
      <c r="DY1" s="247"/>
      <c r="DZ1" s="247"/>
      <c r="EA1" s="248"/>
    </row>
    <row r="2" spans="1:131" s="253" customFormat="1" ht="26.25" customHeight="1" thickBot="1" x14ac:dyDescent="0.2">
      <c r="A2" s="250" t="s">
        <v>365</v>
      </c>
      <c r="B2" s="251"/>
      <c r="C2" s="251"/>
      <c r="D2" s="251"/>
      <c r="E2" s="251"/>
      <c r="F2" s="251"/>
      <c r="G2" s="251"/>
      <c r="H2" s="251"/>
      <c r="I2" s="251"/>
      <c r="J2" s="251"/>
      <c r="K2" s="251"/>
      <c r="L2" s="251"/>
      <c r="M2" s="251"/>
      <c r="N2" s="251"/>
      <c r="O2" s="251"/>
      <c r="P2" s="251"/>
      <c r="Q2" s="251"/>
      <c r="R2" s="251"/>
      <c r="S2" s="251"/>
      <c r="T2" s="251"/>
      <c r="U2" s="251"/>
      <c r="V2" s="251"/>
      <c r="W2" s="251"/>
      <c r="X2" s="251"/>
      <c r="Y2" s="251"/>
      <c r="Z2" s="251"/>
      <c r="AA2" s="251"/>
      <c r="AB2" s="251"/>
      <c r="AC2" s="251"/>
      <c r="AD2" s="251"/>
      <c r="AE2" s="251"/>
      <c r="AF2" s="251"/>
      <c r="AG2" s="251"/>
      <c r="AH2" s="251"/>
      <c r="AI2" s="251"/>
      <c r="AJ2" s="251"/>
      <c r="AK2" s="251"/>
      <c r="AL2" s="251"/>
      <c r="AM2" s="251"/>
      <c r="AN2" s="251"/>
      <c r="AO2" s="251"/>
      <c r="AP2" s="251"/>
      <c r="AQ2" s="251"/>
      <c r="AR2" s="251"/>
      <c r="AS2" s="251"/>
      <c r="AT2" s="251"/>
      <c r="AU2" s="251"/>
      <c r="AV2" s="251"/>
      <c r="AW2" s="251"/>
      <c r="AX2" s="251"/>
      <c r="AY2" s="251"/>
      <c r="AZ2" s="251"/>
      <c r="BA2" s="251"/>
      <c r="BB2" s="251"/>
      <c r="BC2" s="251"/>
      <c r="BD2" s="251"/>
      <c r="BE2" s="251"/>
      <c r="BF2" s="251"/>
      <c r="BG2" s="251"/>
      <c r="BH2" s="251"/>
      <c r="BI2" s="251"/>
      <c r="BJ2" s="251"/>
      <c r="BK2" s="251"/>
      <c r="BL2" s="251"/>
      <c r="BM2" s="251"/>
      <c r="BN2" s="251"/>
      <c r="BO2" s="251"/>
      <c r="BP2" s="251"/>
      <c r="BQ2" s="251"/>
      <c r="BR2" s="251"/>
      <c r="BS2" s="251"/>
      <c r="BT2" s="251"/>
      <c r="BU2" s="251"/>
      <c r="BV2" s="251"/>
      <c r="BW2" s="251"/>
      <c r="BX2" s="251"/>
      <c r="BY2" s="251"/>
      <c r="BZ2" s="251"/>
      <c r="CA2" s="251"/>
      <c r="CB2" s="251"/>
      <c r="CC2" s="251"/>
      <c r="CD2" s="251"/>
      <c r="CE2" s="251"/>
      <c r="CF2" s="251"/>
      <c r="CG2" s="251"/>
      <c r="CH2" s="251"/>
      <c r="CI2" s="251"/>
      <c r="CJ2" s="251"/>
      <c r="CK2" s="251"/>
      <c r="CL2" s="251"/>
      <c r="CM2" s="251"/>
      <c r="CN2" s="251"/>
      <c r="CO2" s="251"/>
      <c r="CP2" s="251"/>
      <c r="CQ2" s="251"/>
      <c r="CR2" s="251"/>
      <c r="CS2" s="251"/>
      <c r="CT2" s="251"/>
      <c r="CU2" s="251"/>
      <c r="CV2" s="251"/>
      <c r="CW2" s="251"/>
      <c r="CX2" s="251"/>
      <c r="CY2" s="251"/>
      <c r="CZ2" s="251"/>
      <c r="DA2" s="251"/>
      <c r="DB2" s="251"/>
      <c r="DC2" s="251"/>
      <c r="DD2" s="251"/>
      <c r="DE2" s="251"/>
      <c r="DF2" s="251"/>
      <c r="DG2" s="251"/>
      <c r="DH2" s="251"/>
      <c r="DI2" s="251"/>
      <c r="DJ2" s="794" t="s">
        <v>366</v>
      </c>
      <c r="DK2" s="795"/>
      <c r="DL2" s="795"/>
      <c r="DM2" s="795"/>
      <c r="DN2" s="795"/>
      <c r="DO2" s="796"/>
      <c r="DP2" s="251"/>
      <c r="DQ2" s="794" t="s">
        <v>367</v>
      </c>
      <c r="DR2" s="795"/>
      <c r="DS2" s="795"/>
      <c r="DT2" s="795"/>
      <c r="DU2" s="795"/>
      <c r="DV2" s="795"/>
      <c r="DW2" s="795"/>
      <c r="DX2" s="795"/>
      <c r="DY2" s="795"/>
      <c r="DZ2" s="796"/>
      <c r="EA2" s="252"/>
    </row>
    <row r="3" spans="1:131" s="249" customFormat="1" ht="11.25" customHeight="1" x14ac:dyDescent="0.15">
      <c r="A3" s="245"/>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c r="AN3" s="245"/>
      <c r="AO3" s="245"/>
      <c r="AP3" s="245"/>
      <c r="AQ3" s="245"/>
      <c r="AR3" s="245"/>
      <c r="AS3" s="245"/>
      <c r="AT3" s="245"/>
      <c r="AU3" s="245"/>
      <c r="AV3" s="245"/>
      <c r="AW3" s="245"/>
      <c r="AX3" s="245"/>
      <c r="AY3" s="245"/>
      <c r="AZ3" s="245"/>
      <c r="BA3" s="245"/>
      <c r="BB3" s="245"/>
      <c r="BC3" s="245"/>
      <c r="BD3" s="245"/>
      <c r="BE3" s="245"/>
      <c r="BF3" s="245"/>
      <c r="BG3" s="245"/>
      <c r="BH3" s="245"/>
      <c r="BI3" s="245"/>
      <c r="BJ3" s="245"/>
      <c r="BK3" s="245"/>
      <c r="BL3" s="245"/>
      <c r="BM3" s="245"/>
      <c r="BN3" s="245"/>
      <c r="BO3" s="245"/>
      <c r="BP3" s="245"/>
      <c r="BQ3" s="245"/>
      <c r="BR3" s="245"/>
      <c r="BS3" s="245"/>
      <c r="BT3" s="245"/>
      <c r="BU3" s="245"/>
      <c r="BV3" s="245"/>
      <c r="BW3" s="245"/>
      <c r="BX3" s="245"/>
      <c r="BY3" s="245"/>
      <c r="BZ3" s="245"/>
      <c r="CA3" s="245"/>
      <c r="CB3" s="245"/>
      <c r="CC3" s="245"/>
      <c r="CD3" s="245"/>
      <c r="CE3" s="245"/>
      <c r="CF3" s="245"/>
      <c r="CG3" s="245"/>
      <c r="CH3" s="245"/>
      <c r="CI3" s="245"/>
      <c r="CJ3" s="245"/>
      <c r="CK3" s="245"/>
      <c r="CL3" s="245"/>
      <c r="CM3" s="245"/>
      <c r="CN3" s="245"/>
      <c r="CO3" s="245"/>
      <c r="CP3" s="245"/>
      <c r="CQ3" s="245"/>
      <c r="CR3" s="245"/>
      <c r="CS3" s="245"/>
      <c r="CT3" s="245"/>
      <c r="CU3" s="245"/>
      <c r="CV3" s="245"/>
      <c r="CW3" s="245"/>
      <c r="CX3" s="245"/>
      <c r="CY3" s="245"/>
      <c r="CZ3" s="245"/>
      <c r="DA3" s="245"/>
      <c r="DB3" s="245"/>
      <c r="DC3" s="245"/>
      <c r="DD3" s="245"/>
      <c r="DE3" s="245"/>
      <c r="DF3" s="245"/>
      <c r="DG3" s="245"/>
      <c r="DH3" s="245"/>
      <c r="DI3" s="245"/>
      <c r="DJ3" s="245"/>
      <c r="DK3" s="245"/>
      <c r="DL3" s="245"/>
      <c r="DM3" s="245"/>
      <c r="DN3" s="245"/>
      <c r="DO3" s="245"/>
      <c r="DP3" s="245"/>
      <c r="DQ3" s="245"/>
      <c r="DR3" s="245"/>
      <c r="DS3" s="245"/>
      <c r="DT3" s="245"/>
      <c r="DU3" s="245"/>
      <c r="DV3" s="245"/>
      <c r="DW3" s="245"/>
      <c r="DX3" s="245"/>
      <c r="DY3" s="245"/>
      <c r="DZ3" s="245"/>
      <c r="EA3" s="248"/>
    </row>
    <row r="4" spans="1:131" s="257" customFormat="1" ht="26.25" customHeight="1" thickBot="1" x14ac:dyDescent="0.2">
      <c r="A4" s="797" t="s">
        <v>368</v>
      </c>
      <c r="B4" s="797"/>
      <c r="C4" s="797"/>
      <c r="D4" s="797"/>
      <c r="E4" s="797"/>
      <c r="F4" s="797"/>
      <c r="G4" s="797"/>
      <c r="H4" s="797"/>
      <c r="I4" s="797"/>
      <c r="J4" s="797"/>
      <c r="K4" s="797"/>
      <c r="L4" s="797"/>
      <c r="M4" s="797"/>
      <c r="N4" s="797"/>
      <c r="O4" s="797"/>
      <c r="P4" s="797"/>
      <c r="Q4" s="797"/>
      <c r="R4" s="797"/>
      <c r="S4" s="797"/>
      <c r="T4" s="797"/>
      <c r="U4" s="797"/>
      <c r="V4" s="797"/>
      <c r="W4" s="797"/>
      <c r="X4" s="797"/>
      <c r="Y4" s="797"/>
      <c r="Z4" s="797"/>
      <c r="AA4" s="797"/>
      <c r="AB4" s="797"/>
      <c r="AC4" s="797"/>
      <c r="AD4" s="797"/>
      <c r="AE4" s="797"/>
      <c r="AF4" s="797"/>
      <c r="AG4" s="797"/>
      <c r="AH4" s="797"/>
      <c r="AI4" s="797"/>
      <c r="AJ4" s="797"/>
      <c r="AK4" s="797"/>
      <c r="AL4" s="797"/>
      <c r="AM4" s="797"/>
      <c r="AN4" s="797"/>
      <c r="AO4" s="797"/>
      <c r="AP4" s="797"/>
      <c r="AQ4" s="797"/>
      <c r="AR4" s="797"/>
      <c r="AS4" s="797"/>
      <c r="AT4" s="797"/>
      <c r="AU4" s="797"/>
      <c r="AV4" s="797"/>
      <c r="AW4" s="797"/>
      <c r="AX4" s="797"/>
      <c r="AY4" s="797"/>
      <c r="AZ4" s="254"/>
      <c r="BA4" s="254"/>
      <c r="BB4" s="254"/>
      <c r="BC4" s="254"/>
      <c r="BD4" s="254"/>
      <c r="BE4" s="255"/>
      <c r="BF4" s="255"/>
      <c r="BG4" s="255"/>
      <c r="BH4" s="255"/>
      <c r="BI4" s="255"/>
      <c r="BJ4" s="255"/>
      <c r="BK4" s="255"/>
      <c r="BL4" s="255"/>
      <c r="BM4" s="255"/>
      <c r="BN4" s="255"/>
      <c r="BO4" s="255"/>
      <c r="BP4" s="255"/>
      <c r="BQ4" s="254" t="s">
        <v>369</v>
      </c>
      <c r="BR4" s="254"/>
      <c r="BS4" s="254"/>
      <c r="BT4" s="254"/>
      <c r="BU4" s="254"/>
      <c r="BV4" s="254"/>
      <c r="BW4" s="254"/>
      <c r="BX4" s="254"/>
      <c r="BY4" s="254"/>
      <c r="BZ4" s="254"/>
      <c r="CA4" s="254"/>
      <c r="CB4" s="254"/>
      <c r="CC4" s="254"/>
      <c r="CD4" s="254"/>
      <c r="CE4" s="254"/>
      <c r="CF4" s="254"/>
      <c r="CG4" s="254"/>
      <c r="CH4" s="254"/>
      <c r="CI4" s="254"/>
      <c r="CJ4" s="254"/>
      <c r="CK4" s="254"/>
      <c r="CL4" s="254"/>
      <c r="CM4" s="254"/>
      <c r="CN4" s="254"/>
      <c r="CO4" s="254"/>
      <c r="CP4" s="254"/>
      <c r="CQ4" s="254"/>
      <c r="CR4" s="254"/>
      <c r="CS4" s="254"/>
      <c r="CT4" s="254"/>
      <c r="CU4" s="254"/>
      <c r="CV4" s="254"/>
      <c r="CW4" s="254"/>
      <c r="CX4" s="254"/>
      <c r="CY4" s="254"/>
      <c r="CZ4" s="254"/>
      <c r="DA4" s="254"/>
      <c r="DB4" s="254"/>
      <c r="DC4" s="254"/>
      <c r="DD4" s="254"/>
      <c r="DE4" s="254"/>
      <c r="DF4" s="254"/>
      <c r="DG4" s="254"/>
      <c r="DH4" s="254"/>
      <c r="DI4" s="254"/>
      <c r="DJ4" s="254"/>
      <c r="DK4" s="254"/>
      <c r="DL4" s="254"/>
      <c r="DM4" s="254"/>
      <c r="DN4" s="254"/>
      <c r="DO4" s="254"/>
      <c r="DP4" s="254"/>
      <c r="DQ4" s="254"/>
      <c r="DR4" s="254"/>
      <c r="DS4" s="254"/>
      <c r="DT4" s="254"/>
      <c r="DU4" s="254"/>
      <c r="DV4" s="254"/>
      <c r="DW4" s="254"/>
      <c r="DX4" s="254"/>
      <c r="DY4" s="254"/>
      <c r="DZ4" s="254"/>
      <c r="EA4" s="256"/>
    </row>
    <row r="5" spans="1:131" s="257" customFormat="1" ht="26.25" customHeight="1" x14ac:dyDescent="0.15">
      <c r="A5" s="788" t="s">
        <v>370</v>
      </c>
      <c r="B5" s="789"/>
      <c r="C5" s="789"/>
      <c r="D5" s="789"/>
      <c r="E5" s="789"/>
      <c r="F5" s="789"/>
      <c r="G5" s="789"/>
      <c r="H5" s="789"/>
      <c r="I5" s="789"/>
      <c r="J5" s="789"/>
      <c r="K5" s="789"/>
      <c r="L5" s="789"/>
      <c r="M5" s="789"/>
      <c r="N5" s="789"/>
      <c r="O5" s="789"/>
      <c r="P5" s="790"/>
      <c r="Q5" s="765" t="s">
        <v>371</v>
      </c>
      <c r="R5" s="766"/>
      <c r="S5" s="766"/>
      <c r="T5" s="766"/>
      <c r="U5" s="767"/>
      <c r="V5" s="765" t="s">
        <v>372</v>
      </c>
      <c r="W5" s="766"/>
      <c r="X5" s="766"/>
      <c r="Y5" s="766"/>
      <c r="Z5" s="767"/>
      <c r="AA5" s="765" t="s">
        <v>373</v>
      </c>
      <c r="AB5" s="766"/>
      <c r="AC5" s="766"/>
      <c r="AD5" s="766"/>
      <c r="AE5" s="766"/>
      <c r="AF5" s="798" t="s">
        <v>374</v>
      </c>
      <c r="AG5" s="766"/>
      <c r="AH5" s="766"/>
      <c r="AI5" s="766"/>
      <c r="AJ5" s="777"/>
      <c r="AK5" s="766" t="s">
        <v>375</v>
      </c>
      <c r="AL5" s="766"/>
      <c r="AM5" s="766"/>
      <c r="AN5" s="766"/>
      <c r="AO5" s="767"/>
      <c r="AP5" s="765" t="s">
        <v>376</v>
      </c>
      <c r="AQ5" s="766"/>
      <c r="AR5" s="766"/>
      <c r="AS5" s="766"/>
      <c r="AT5" s="767"/>
      <c r="AU5" s="765" t="s">
        <v>377</v>
      </c>
      <c r="AV5" s="766"/>
      <c r="AW5" s="766"/>
      <c r="AX5" s="766"/>
      <c r="AY5" s="777"/>
      <c r="AZ5" s="258"/>
      <c r="BA5" s="258"/>
      <c r="BB5" s="258"/>
      <c r="BC5" s="258"/>
      <c r="BD5" s="258"/>
      <c r="BE5" s="259"/>
      <c r="BF5" s="259"/>
      <c r="BG5" s="259"/>
      <c r="BH5" s="259"/>
      <c r="BI5" s="259"/>
      <c r="BJ5" s="259"/>
      <c r="BK5" s="259"/>
      <c r="BL5" s="259"/>
      <c r="BM5" s="259"/>
      <c r="BN5" s="259"/>
      <c r="BO5" s="259"/>
      <c r="BP5" s="259"/>
      <c r="BQ5" s="788" t="s">
        <v>378</v>
      </c>
      <c r="BR5" s="789"/>
      <c r="BS5" s="789"/>
      <c r="BT5" s="789"/>
      <c r="BU5" s="789"/>
      <c r="BV5" s="789"/>
      <c r="BW5" s="789"/>
      <c r="BX5" s="789"/>
      <c r="BY5" s="789"/>
      <c r="BZ5" s="789"/>
      <c r="CA5" s="789"/>
      <c r="CB5" s="789"/>
      <c r="CC5" s="789"/>
      <c r="CD5" s="789"/>
      <c r="CE5" s="789"/>
      <c r="CF5" s="789"/>
      <c r="CG5" s="790"/>
      <c r="CH5" s="765" t="s">
        <v>379</v>
      </c>
      <c r="CI5" s="766"/>
      <c r="CJ5" s="766"/>
      <c r="CK5" s="766"/>
      <c r="CL5" s="767"/>
      <c r="CM5" s="765" t="s">
        <v>380</v>
      </c>
      <c r="CN5" s="766"/>
      <c r="CO5" s="766"/>
      <c r="CP5" s="766"/>
      <c r="CQ5" s="767"/>
      <c r="CR5" s="765" t="s">
        <v>381</v>
      </c>
      <c r="CS5" s="766"/>
      <c r="CT5" s="766"/>
      <c r="CU5" s="766"/>
      <c r="CV5" s="767"/>
      <c r="CW5" s="765" t="s">
        <v>382</v>
      </c>
      <c r="CX5" s="766"/>
      <c r="CY5" s="766"/>
      <c r="CZ5" s="766"/>
      <c r="DA5" s="767"/>
      <c r="DB5" s="765" t="s">
        <v>383</v>
      </c>
      <c r="DC5" s="766"/>
      <c r="DD5" s="766"/>
      <c r="DE5" s="766"/>
      <c r="DF5" s="767"/>
      <c r="DG5" s="771" t="s">
        <v>384</v>
      </c>
      <c r="DH5" s="772"/>
      <c r="DI5" s="772"/>
      <c r="DJ5" s="772"/>
      <c r="DK5" s="773"/>
      <c r="DL5" s="771" t="s">
        <v>385</v>
      </c>
      <c r="DM5" s="772"/>
      <c r="DN5" s="772"/>
      <c r="DO5" s="772"/>
      <c r="DP5" s="773"/>
      <c r="DQ5" s="765" t="s">
        <v>386</v>
      </c>
      <c r="DR5" s="766"/>
      <c r="DS5" s="766"/>
      <c r="DT5" s="766"/>
      <c r="DU5" s="767"/>
      <c r="DV5" s="765" t="s">
        <v>377</v>
      </c>
      <c r="DW5" s="766"/>
      <c r="DX5" s="766"/>
      <c r="DY5" s="766"/>
      <c r="DZ5" s="777"/>
      <c r="EA5" s="256"/>
    </row>
    <row r="6" spans="1:131" s="257" customFormat="1" ht="26.25" customHeight="1" thickBot="1" x14ac:dyDescent="0.2">
      <c r="A6" s="791"/>
      <c r="B6" s="792"/>
      <c r="C6" s="792"/>
      <c r="D6" s="792"/>
      <c r="E6" s="792"/>
      <c r="F6" s="792"/>
      <c r="G6" s="792"/>
      <c r="H6" s="792"/>
      <c r="I6" s="792"/>
      <c r="J6" s="792"/>
      <c r="K6" s="792"/>
      <c r="L6" s="792"/>
      <c r="M6" s="792"/>
      <c r="N6" s="792"/>
      <c r="O6" s="792"/>
      <c r="P6" s="793"/>
      <c r="Q6" s="768"/>
      <c r="R6" s="769"/>
      <c r="S6" s="769"/>
      <c r="T6" s="769"/>
      <c r="U6" s="770"/>
      <c r="V6" s="768"/>
      <c r="W6" s="769"/>
      <c r="X6" s="769"/>
      <c r="Y6" s="769"/>
      <c r="Z6" s="770"/>
      <c r="AA6" s="768"/>
      <c r="AB6" s="769"/>
      <c r="AC6" s="769"/>
      <c r="AD6" s="769"/>
      <c r="AE6" s="769"/>
      <c r="AF6" s="799"/>
      <c r="AG6" s="769"/>
      <c r="AH6" s="769"/>
      <c r="AI6" s="769"/>
      <c r="AJ6" s="778"/>
      <c r="AK6" s="769"/>
      <c r="AL6" s="769"/>
      <c r="AM6" s="769"/>
      <c r="AN6" s="769"/>
      <c r="AO6" s="770"/>
      <c r="AP6" s="768"/>
      <c r="AQ6" s="769"/>
      <c r="AR6" s="769"/>
      <c r="AS6" s="769"/>
      <c r="AT6" s="770"/>
      <c r="AU6" s="768"/>
      <c r="AV6" s="769"/>
      <c r="AW6" s="769"/>
      <c r="AX6" s="769"/>
      <c r="AY6" s="778"/>
      <c r="AZ6" s="254"/>
      <c r="BA6" s="254"/>
      <c r="BB6" s="254"/>
      <c r="BC6" s="254"/>
      <c r="BD6" s="254"/>
      <c r="BE6" s="255"/>
      <c r="BF6" s="255"/>
      <c r="BG6" s="255"/>
      <c r="BH6" s="255"/>
      <c r="BI6" s="255"/>
      <c r="BJ6" s="255"/>
      <c r="BK6" s="255"/>
      <c r="BL6" s="255"/>
      <c r="BM6" s="255"/>
      <c r="BN6" s="255"/>
      <c r="BO6" s="255"/>
      <c r="BP6" s="255"/>
      <c r="BQ6" s="791"/>
      <c r="BR6" s="792"/>
      <c r="BS6" s="792"/>
      <c r="BT6" s="792"/>
      <c r="BU6" s="792"/>
      <c r="BV6" s="792"/>
      <c r="BW6" s="792"/>
      <c r="BX6" s="792"/>
      <c r="BY6" s="792"/>
      <c r="BZ6" s="792"/>
      <c r="CA6" s="792"/>
      <c r="CB6" s="792"/>
      <c r="CC6" s="792"/>
      <c r="CD6" s="792"/>
      <c r="CE6" s="792"/>
      <c r="CF6" s="792"/>
      <c r="CG6" s="793"/>
      <c r="CH6" s="768"/>
      <c r="CI6" s="769"/>
      <c r="CJ6" s="769"/>
      <c r="CK6" s="769"/>
      <c r="CL6" s="770"/>
      <c r="CM6" s="768"/>
      <c r="CN6" s="769"/>
      <c r="CO6" s="769"/>
      <c r="CP6" s="769"/>
      <c r="CQ6" s="770"/>
      <c r="CR6" s="768"/>
      <c r="CS6" s="769"/>
      <c r="CT6" s="769"/>
      <c r="CU6" s="769"/>
      <c r="CV6" s="770"/>
      <c r="CW6" s="768"/>
      <c r="CX6" s="769"/>
      <c r="CY6" s="769"/>
      <c r="CZ6" s="769"/>
      <c r="DA6" s="770"/>
      <c r="DB6" s="768"/>
      <c r="DC6" s="769"/>
      <c r="DD6" s="769"/>
      <c r="DE6" s="769"/>
      <c r="DF6" s="770"/>
      <c r="DG6" s="774"/>
      <c r="DH6" s="775"/>
      <c r="DI6" s="775"/>
      <c r="DJ6" s="775"/>
      <c r="DK6" s="776"/>
      <c r="DL6" s="774"/>
      <c r="DM6" s="775"/>
      <c r="DN6" s="775"/>
      <c r="DO6" s="775"/>
      <c r="DP6" s="776"/>
      <c r="DQ6" s="768"/>
      <c r="DR6" s="769"/>
      <c r="DS6" s="769"/>
      <c r="DT6" s="769"/>
      <c r="DU6" s="770"/>
      <c r="DV6" s="768"/>
      <c r="DW6" s="769"/>
      <c r="DX6" s="769"/>
      <c r="DY6" s="769"/>
      <c r="DZ6" s="778"/>
      <c r="EA6" s="256"/>
    </row>
    <row r="7" spans="1:131" s="257" customFormat="1" ht="26.25" customHeight="1" thickTop="1" x14ac:dyDescent="0.15">
      <c r="A7" s="260">
        <v>1</v>
      </c>
      <c r="B7" s="779" t="s">
        <v>387</v>
      </c>
      <c r="C7" s="780"/>
      <c r="D7" s="780"/>
      <c r="E7" s="780"/>
      <c r="F7" s="780"/>
      <c r="G7" s="780"/>
      <c r="H7" s="780"/>
      <c r="I7" s="780"/>
      <c r="J7" s="780"/>
      <c r="K7" s="780"/>
      <c r="L7" s="780"/>
      <c r="M7" s="780"/>
      <c r="N7" s="780"/>
      <c r="O7" s="780"/>
      <c r="P7" s="781"/>
      <c r="Q7" s="782">
        <v>358113</v>
      </c>
      <c r="R7" s="783"/>
      <c r="S7" s="783"/>
      <c r="T7" s="783"/>
      <c r="U7" s="783"/>
      <c r="V7" s="783">
        <v>349042</v>
      </c>
      <c r="W7" s="783"/>
      <c r="X7" s="783"/>
      <c r="Y7" s="783"/>
      <c r="Z7" s="783"/>
      <c r="AA7" s="783">
        <v>9070</v>
      </c>
      <c r="AB7" s="783"/>
      <c r="AC7" s="783"/>
      <c r="AD7" s="783"/>
      <c r="AE7" s="784"/>
      <c r="AF7" s="785">
        <v>8695</v>
      </c>
      <c r="AG7" s="786"/>
      <c r="AH7" s="786"/>
      <c r="AI7" s="786"/>
      <c r="AJ7" s="787"/>
      <c r="AK7" s="822">
        <v>7565</v>
      </c>
      <c r="AL7" s="823"/>
      <c r="AM7" s="823"/>
      <c r="AN7" s="823"/>
      <c r="AO7" s="823"/>
      <c r="AP7" s="823">
        <v>56108</v>
      </c>
      <c r="AQ7" s="823"/>
      <c r="AR7" s="823"/>
      <c r="AS7" s="823"/>
      <c r="AT7" s="823"/>
      <c r="AU7" s="824"/>
      <c r="AV7" s="824"/>
      <c r="AW7" s="824"/>
      <c r="AX7" s="824"/>
      <c r="AY7" s="825"/>
      <c r="AZ7" s="254"/>
      <c r="BA7" s="254"/>
      <c r="BB7" s="254"/>
      <c r="BC7" s="254"/>
      <c r="BD7" s="254"/>
      <c r="BE7" s="255"/>
      <c r="BF7" s="255"/>
      <c r="BG7" s="255"/>
      <c r="BH7" s="255"/>
      <c r="BI7" s="255"/>
      <c r="BJ7" s="255"/>
      <c r="BK7" s="255"/>
      <c r="BL7" s="255"/>
      <c r="BM7" s="255"/>
      <c r="BN7" s="255"/>
      <c r="BO7" s="255"/>
      <c r="BP7" s="255"/>
      <c r="BQ7" s="261">
        <v>1</v>
      </c>
      <c r="BR7" s="262" t="s">
        <v>596</v>
      </c>
      <c r="BS7" s="826" t="s">
        <v>585</v>
      </c>
      <c r="BT7" s="827"/>
      <c r="BU7" s="827"/>
      <c r="BV7" s="827"/>
      <c r="BW7" s="827"/>
      <c r="BX7" s="827"/>
      <c r="BY7" s="827"/>
      <c r="BZ7" s="827"/>
      <c r="CA7" s="827"/>
      <c r="CB7" s="827"/>
      <c r="CC7" s="827"/>
      <c r="CD7" s="827"/>
      <c r="CE7" s="827"/>
      <c r="CF7" s="827"/>
      <c r="CG7" s="828"/>
      <c r="CH7" s="819">
        <v>3</v>
      </c>
      <c r="CI7" s="820"/>
      <c r="CJ7" s="820"/>
      <c r="CK7" s="820"/>
      <c r="CL7" s="821"/>
      <c r="CM7" s="819">
        <v>48</v>
      </c>
      <c r="CN7" s="820"/>
      <c r="CO7" s="820"/>
      <c r="CP7" s="820"/>
      <c r="CQ7" s="821"/>
      <c r="CR7" s="819">
        <v>6</v>
      </c>
      <c r="CS7" s="820"/>
      <c r="CT7" s="820"/>
      <c r="CU7" s="820"/>
      <c r="CV7" s="821"/>
      <c r="CW7" s="819" t="s">
        <v>590</v>
      </c>
      <c r="CX7" s="820"/>
      <c r="CY7" s="820"/>
      <c r="CZ7" s="820"/>
      <c r="DA7" s="821"/>
      <c r="DB7" s="819">
        <v>7307</v>
      </c>
      <c r="DC7" s="820"/>
      <c r="DD7" s="820"/>
      <c r="DE7" s="820"/>
      <c r="DF7" s="821"/>
      <c r="DG7" s="819">
        <v>17300</v>
      </c>
      <c r="DH7" s="820"/>
      <c r="DI7" s="820"/>
      <c r="DJ7" s="820"/>
      <c r="DK7" s="821"/>
      <c r="DL7" s="819" t="s">
        <v>590</v>
      </c>
      <c r="DM7" s="820"/>
      <c r="DN7" s="820"/>
      <c r="DO7" s="820"/>
      <c r="DP7" s="821"/>
      <c r="DQ7" s="819" t="s">
        <v>590</v>
      </c>
      <c r="DR7" s="820"/>
      <c r="DS7" s="820"/>
      <c r="DT7" s="820"/>
      <c r="DU7" s="821"/>
      <c r="DV7" s="800"/>
      <c r="DW7" s="801"/>
      <c r="DX7" s="801"/>
      <c r="DY7" s="801"/>
      <c r="DZ7" s="802"/>
      <c r="EA7" s="256"/>
    </row>
    <row r="8" spans="1:131" s="257" customFormat="1" ht="26.25" customHeight="1" x14ac:dyDescent="0.15">
      <c r="A8" s="263">
        <v>2</v>
      </c>
      <c r="B8" s="803"/>
      <c r="C8" s="804"/>
      <c r="D8" s="804"/>
      <c r="E8" s="804"/>
      <c r="F8" s="804"/>
      <c r="G8" s="804"/>
      <c r="H8" s="804"/>
      <c r="I8" s="804"/>
      <c r="J8" s="804"/>
      <c r="K8" s="804"/>
      <c r="L8" s="804"/>
      <c r="M8" s="804"/>
      <c r="N8" s="804"/>
      <c r="O8" s="804"/>
      <c r="P8" s="805"/>
      <c r="Q8" s="806"/>
      <c r="R8" s="807"/>
      <c r="S8" s="807"/>
      <c r="T8" s="807"/>
      <c r="U8" s="807"/>
      <c r="V8" s="807"/>
      <c r="W8" s="807"/>
      <c r="X8" s="807"/>
      <c r="Y8" s="807"/>
      <c r="Z8" s="807"/>
      <c r="AA8" s="807"/>
      <c r="AB8" s="807"/>
      <c r="AC8" s="807"/>
      <c r="AD8" s="807"/>
      <c r="AE8" s="808"/>
      <c r="AF8" s="809"/>
      <c r="AG8" s="810"/>
      <c r="AH8" s="810"/>
      <c r="AI8" s="810"/>
      <c r="AJ8" s="811"/>
      <c r="AK8" s="812"/>
      <c r="AL8" s="813"/>
      <c r="AM8" s="813"/>
      <c r="AN8" s="813"/>
      <c r="AO8" s="813"/>
      <c r="AP8" s="813"/>
      <c r="AQ8" s="813"/>
      <c r="AR8" s="813"/>
      <c r="AS8" s="813"/>
      <c r="AT8" s="813"/>
      <c r="AU8" s="814"/>
      <c r="AV8" s="814"/>
      <c r="AW8" s="814"/>
      <c r="AX8" s="814"/>
      <c r="AY8" s="815"/>
      <c r="AZ8" s="254"/>
      <c r="BA8" s="254"/>
      <c r="BB8" s="254"/>
      <c r="BC8" s="254"/>
      <c r="BD8" s="254"/>
      <c r="BE8" s="255"/>
      <c r="BF8" s="255"/>
      <c r="BG8" s="255"/>
      <c r="BH8" s="255"/>
      <c r="BI8" s="255"/>
      <c r="BJ8" s="255"/>
      <c r="BK8" s="255"/>
      <c r="BL8" s="255"/>
      <c r="BM8" s="255"/>
      <c r="BN8" s="255"/>
      <c r="BO8" s="255"/>
      <c r="BP8" s="255"/>
      <c r="BQ8" s="264">
        <v>2</v>
      </c>
      <c r="BR8" s="265"/>
      <c r="BS8" s="816" t="s">
        <v>586</v>
      </c>
      <c r="BT8" s="817"/>
      <c r="BU8" s="817"/>
      <c r="BV8" s="817"/>
      <c r="BW8" s="817"/>
      <c r="BX8" s="817"/>
      <c r="BY8" s="817"/>
      <c r="BZ8" s="817"/>
      <c r="CA8" s="817"/>
      <c r="CB8" s="817"/>
      <c r="CC8" s="817"/>
      <c r="CD8" s="817"/>
      <c r="CE8" s="817"/>
      <c r="CF8" s="817"/>
      <c r="CG8" s="818"/>
      <c r="CH8" s="829">
        <v>-5</v>
      </c>
      <c r="CI8" s="830"/>
      <c r="CJ8" s="830"/>
      <c r="CK8" s="830"/>
      <c r="CL8" s="831"/>
      <c r="CM8" s="829">
        <v>849</v>
      </c>
      <c r="CN8" s="830"/>
      <c r="CO8" s="830"/>
      <c r="CP8" s="830"/>
      <c r="CQ8" s="831"/>
      <c r="CR8" s="829">
        <v>210</v>
      </c>
      <c r="CS8" s="830"/>
      <c r="CT8" s="830"/>
      <c r="CU8" s="830"/>
      <c r="CV8" s="831"/>
      <c r="CW8" s="829">
        <v>159</v>
      </c>
      <c r="CX8" s="830"/>
      <c r="CY8" s="830"/>
      <c r="CZ8" s="830"/>
      <c r="DA8" s="831"/>
      <c r="DB8" s="829" t="s">
        <v>590</v>
      </c>
      <c r="DC8" s="830"/>
      <c r="DD8" s="830"/>
      <c r="DE8" s="830"/>
      <c r="DF8" s="831"/>
      <c r="DG8" s="829" t="s">
        <v>590</v>
      </c>
      <c r="DH8" s="830"/>
      <c r="DI8" s="830"/>
      <c r="DJ8" s="830"/>
      <c r="DK8" s="831"/>
      <c r="DL8" s="829" t="s">
        <v>590</v>
      </c>
      <c r="DM8" s="830"/>
      <c r="DN8" s="830"/>
      <c r="DO8" s="830"/>
      <c r="DP8" s="831"/>
      <c r="DQ8" s="829" t="s">
        <v>590</v>
      </c>
      <c r="DR8" s="830"/>
      <c r="DS8" s="830"/>
      <c r="DT8" s="830"/>
      <c r="DU8" s="831"/>
      <c r="DV8" s="832"/>
      <c r="DW8" s="833"/>
      <c r="DX8" s="833"/>
      <c r="DY8" s="833"/>
      <c r="DZ8" s="834"/>
      <c r="EA8" s="256"/>
    </row>
    <row r="9" spans="1:131" s="257" customFormat="1" ht="26.25" customHeight="1" x14ac:dyDescent="0.15">
      <c r="A9" s="263">
        <v>3</v>
      </c>
      <c r="B9" s="803"/>
      <c r="C9" s="804"/>
      <c r="D9" s="804"/>
      <c r="E9" s="804"/>
      <c r="F9" s="804"/>
      <c r="G9" s="804"/>
      <c r="H9" s="804"/>
      <c r="I9" s="804"/>
      <c r="J9" s="804"/>
      <c r="K9" s="804"/>
      <c r="L9" s="804"/>
      <c r="M9" s="804"/>
      <c r="N9" s="804"/>
      <c r="O9" s="804"/>
      <c r="P9" s="805"/>
      <c r="Q9" s="806"/>
      <c r="R9" s="807"/>
      <c r="S9" s="807"/>
      <c r="T9" s="807"/>
      <c r="U9" s="807"/>
      <c r="V9" s="807"/>
      <c r="W9" s="807"/>
      <c r="X9" s="807"/>
      <c r="Y9" s="807"/>
      <c r="Z9" s="807"/>
      <c r="AA9" s="807"/>
      <c r="AB9" s="807"/>
      <c r="AC9" s="807"/>
      <c r="AD9" s="807"/>
      <c r="AE9" s="808"/>
      <c r="AF9" s="809"/>
      <c r="AG9" s="810"/>
      <c r="AH9" s="810"/>
      <c r="AI9" s="810"/>
      <c r="AJ9" s="811"/>
      <c r="AK9" s="812"/>
      <c r="AL9" s="813"/>
      <c r="AM9" s="813"/>
      <c r="AN9" s="813"/>
      <c r="AO9" s="813"/>
      <c r="AP9" s="813"/>
      <c r="AQ9" s="813"/>
      <c r="AR9" s="813"/>
      <c r="AS9" s="813"/>
      <c r="AT9" s="813"/>
      <c r="AU9" s="814"/>
      <c r="AV9" s="814"/>
      <c r="AW9" s="814"/>
      <c r="AX9" s="814"/>
      <c r="AY9" s="815"/>
      <c r="AZ9" s="254"/>
      <c r="BA9" s="254"/>
      <c r="BB9" s="254"/>
      <c r="BC9" s="254"/>
      <c r="BD9" s="254"/>
      <c r="BE9" s="255"/>
      <c r="BF9" s="255"/>
      <c r="BG9" s="255"/>
      <c r="BH9" s="255"/>
      <c r="BI9" s="255"/>
      <c r="BJ9" s="255"/>
      <c r="BK9" s="255"/>
      <c r="BL9" s="255"/>
      <c r="BM9" s="255"/>
      <c r="BN9" s="255"/>
      <c r="BO9" s="255"/>
      <c r="BP9" s="255"/>
      <c r="BQ9" s="264">
        <v>3</v>
      </c>
      <c r="BR9" s="265"/>
      <c r="BS9" s="816" t="s">
        <v>587</v>
      </c>
      <c r="BT9" s="817"/>
      <c r="BU9" s="817"/>
      <c r="BV9" s="817"/>
      <c r="BW9" s="817"/>
      <c r="BX9" s="817"/>
      <c r="BY9" s="817"/>
      <c r="BZ9" s="817"/>
      <c r="CA9" s="817"/>
      <c r="CB9" s="817"/>
      <c r="CC9" s="817"/>
      <c r="CD9" s="817"/>
      <c r="CE9" s="817"/>
      <c r="CF9" s="817"/>
      <c r="CG9" s="818"/>
      <c r="CH9" s="829">
        <v>-66</v>
      </c>
      <c r="CI9" s="830"/>
      <c r="CJ9" s="830"/>
      <c r="CK9" s="830"/>
      <c r="CL9" s="831"/>
      <c r="CM9" s="829">
        <v>127</v>
      </c>
      <c r="CN9" s="830"/>
      <c r="CO9" s="830"/>
      <c r="CP9" s="830"/>
      <c r="CQ9" s="831"/>
      <c r="CR9" s="829">
        <v>110</v>
      </c>
      <c r="CS9" s="830"/>
      <c r="CT9" s="830"/>
      <c r="CU9" s="830"/>
      <c r="CV9" s="831"/>
      <c r="CW9" s="829">
        <v>149</v>
      </c>
      <c r="CX9" s="830"/>
      <c r="CY9" s="830"/>
      <c r="CZ9" s="830"/>
      <c r="DA9" s="831"/>
      <c r="DB9" s="829" t="s">
        <v>590</v>
      </c>
      <c r="DC9" s="830"/>
      <c r="DD9" s="830"/>
      <c r="DE9" s="830"/>
      <c r="DF9" s="831"/>
      <c r="DG9" s="829" t="s">
        <v>590</v>
      </c>
      <c r="DH9" s="830"/>
      <c r="DI9" s="830"/>
      <c r="DJ9" s="830"/>
      <c r="DK9" s="831"/>
      <c r="DL9" s="829" t="s">
        <v>590</v>
      </c>
      <c r="DM9" s="830"/>
      <c r="DN9" s="830"/>
      <c r="DO9" s="830"/>
      <c r="DP9" s="831"/>
      <c r="DQ9" s="829" t="s">
        <v>590</v>
      </c>
      <c r="DR9" s="830"/>
      <c r="DS9" s="830"/>
      <c r="DT9" s="830"/>
      <c r="DU9" s="831"/>
      <c r="DV9" s="832"/>
      <c r="DW9" s="833"/>
      <c r="DX9" s="833"/>
      <c r="DY9" s="833"/>
      <c r="DZ9" s="834"/>
      <c r="EA9" s="256"/>
    </row>
    <row r="10" spans="1:131" s="257" customFormat="1" ht="26.25" customHeight="1" x14ac:dyDescent="0.15">
      <c r="A10" s="263">
        <v>4</v>
      </c>
      <c r="B10" s="803"/>
      <c r="C10" s="804"/>
      <c r="D10" s="804"/>
      <c r="E10" s="804"/>
      <c r="F10" s="804"/>
      <c r="G10" s="804"/>
      <c r="H10" s="804"/>
      <c r="I10" s="804"/>
      <c r="J10" s="804"/>
      <c r="K10" s="804"/>
      <c r="L10" s="804"/>
      <c r="M10" s="804"/>
      <c r="N10" s="804"/>
      <c r="O10" s="804"/>
      <c r="P10" s="805"/>
      <c r="Q10" s="806"/>
      <c r="R10" s="807"/>
      <c r="S10" s="807"/>
      <c r="T10" s="807"/>
      <c r="U10" s="807"/>
      <c r="V10" s="807"/>
      <c r="W10" s="807"/>
      <c r="X10" s="807"/>
      <c r="Y10" s="807"/>
      <c r="Z10" s="807"/>
      <c r="AA10" s="807"/>
      <c r="AB10" s="807"/>
      <c r="AC10" s="807"/>
      <c r="AD10" s="807"/>
      <c r="AE10" s="808"/>
      <c r="AF10" s="809"/>
      <c r="AG10" s="810"/>
      <c r="AH10" s="810"/>
      <c r="AI10" s="810"/>
      <c r="AJ10" s="811"/>
      <c r="AK10" s="812"/>
      <c r="AL10" s="813"/>
      <c r="AM10" s="813"/>
      <c r="AN10" s="813"/>
      <c r="AO10" s="813"/>
      <c r="AP10" s="813"/>
      <c r="AQ10" s="813"/>
      <c r="AR10" s="813"/>
      <c r="AS10" s="813"/>
      <c r="AT10" s="813"/>
      <c r="AU10" s="814"/>
      <c r="AV10" s="814"/>
      <c r="AW10" s="814"/>
      <c r="AX10" s="814"/>
      <c r="AY10" s="815"/>
      <c r="AZ10" s="254"/>
      <c r="BA10" s="254"/>
      <c r="BB10" s="254"/>
      <c r="BC10" s="254"/>
      <c r="BD10" s="254"/>
      <c r="BE10" s="255"/>
      <c r="BF10" s="255"/>
      <c r="BG10" s="255"/>
      <c r="BH10" s="255"/>
      <c r="BI10" s="255"/>
      <c r="BJ10" s="255"/>
      <c r="BK10" s="255"/>
      <c r="BL10" s="255"/>
      <c r="BM10" s="255"/>
      <c r="BN10" s="255"/>
      <c r="BO10" s="255"/>
      <c r="BP10" s="255"/>
      <c r="BQ10" s="264">
        <v>4</v>
      </c>
      <c r="BR10" s="265"/>
      <c r="BS10" s="816" t="s">
        <v>588</v>
      </c>
      <c r="BT10" s="817"/>
      <c r="BU10" s="817"/>
      <c r="BV10" s="817"/>
      <c r="BW10" s="817"/>
      <c r="BX10" s="817"/>
      <c r="BY10" s="817"/>
      <c r="BZ10" s="817"/>
      <c r="CA10" s="817"/>
      <c r="CB10" s="817"/>
      <c r="CC10" s="817"/>
      <c r="CD10" s="817"/>
      <c r="CE10" s="817"/>
      <c r="CF10" s="817"/>
      <c r="CG10" s="818"/>
      <c r="CH10" s="829">
        <v>0</v>
      </c>
      <c r="CI10" s="830"/>
      <c r="CJ10" s="830"/>
      <c r="CK10" s="830"/>
      <c r="CL10" s="831"/>
      <c r="CM10" s="829">
        <v>12</v>
      </c>
      <c r="CN10" s="830"/>
      <c r="CO10" s="830"/>
      <c r="CP10" s="830"/>
      <c r="CQ10" s="831"/>
      <c r="CR10" s="829">
        <v>5</v>
      </c>
      <c r="CS10" s="830"/>
      <c r="CT10" s="830"/>
      <c r="CU10" s="830"/>
      <c r="CV10" s="831"/>
      <c r="CW10" s="829">
        <v>0</v>
      </c>
      <c r="CX10" s="830"/>
      <c r="CY10" s="830"/>
      <c r="CZ10" s="830"/>
      <c r="DA10" s="831"/>
      <c r="DB10" s="829" t="s">
        <v>590</v>
      </c>
      <c r="DC10" s="830"/>
      <c r="DD10" s="830"/>
      <c r="DE10" s="830"/>
      <c r="DF10" s="831"/>
      <c r="DG10" s="829" t="s">
        <v>590</v>
      </c>
      <c r="DH10" s="830"/>
      <c r="DI10" s="830"/>
      <c r="DJ10" s="830"/>
      <c r="DK10" s="831"/>
      <c r="DL10" s="829" t="s">
        <v>590</v>
      </c>
      <c r="DM10" s="830"/>
      <c r="DN10" s="830"/>
      <c r="DO10" s="830"/>
      <c r="DP10" s="831"/>
      <c r="DQ10" s="829" t="s">
        <v>590</v>
      </c>
      <c r="DR10" s="830"/>
      <c r="DS10" s="830"/>
      <c r="DT10" s="830"/>
      <c r="DU10" s="831"/>
      <c r="DV10" s="832"/>
      <c r="DW10" s="833"/>
      <c r="DX10" s="833"/>
      <c r="DY10" s="833"/>
      <c r="DZ10" s="834"/>
      <c r="EA10" s="256"/>
    </row>
    <row r="11" spans="1:131" s="257" customFormat="1" ht="26.25" customHeight="1" x14ac:dyDescent="0.15">
      <c r="A11" s="263">
        <v>5</v>
      </c>
      <c r="B11" s="803"/>
      <c r="C11" s="804"/>
      <c r="D11" s="804"/>
      <c r="E11" s="804"/>
      <c r="F11" s="804"/>
      <c r="G11" s="804"/>
      <c r="H11" s="804"/>
      <c r="I11" s="804"/>
      <c r="J11" s="804"/>
      <c r="K11" s="804"/>
      <c r="L11" s="804"/>
      <c r="M11" s="804"/>
      <c r="N11" s="804"/>
      <c r="O11" s="804"/>
      <c r="P11" s="805"/>
      <c r="Q11" s="806"/>
      <c r="R11" s="807"/>
      <c r="S11" s="807"/>
      <c r="T11" s="807"/>
      <c r="U11" s="807"/>
      <c r="V11" s="807"/>
      <c r="W11" s="807"/>
      <c r="X11" s="807"/>
      <c r="Y11" s="807"/>
      <c r="Z11" s="807"/>
      <c r="AA11" s="807"/>
      <c r="AB11" s="807"/>
      <c r="AC11" s="807"/>
      <c r="AD11" s="807"/>
      <c r="AE11" s="808"/>
      <c r="AF11" s="809"/>
      <c r="AG11" s="810"/>
      <c r="AH11" s="810"/>
      <c r="AI11" s="810"/>
      <c r="AJ11" s="811"/>
      <c r="AK11" s="812"/>
      <c r="AL11" s="813"/>
      <c r="AM11" s="813"/>
      <c r="AN11" s="813"/>
      <c r="AO11" s="813"/>
      <c r="AP11" s="813"/>
      <c r="AQ11" s="813"/>
      <c r="AR11" s="813"/>
      <c r="AS11" s="813"/>
      <c r="AT11" s="813"/>
      <c r="AU11" s="814"/>
      <c r="AV11" s="814"/>
      <c r="AW11" s="814"/>
      <c r="AX11" s="814"/>
      <c r="AY11" s="815"/>
      <c r="AZ11" s="254"/>
      <c r="BA11" s="254"/>
      <c r="BB11" s="254"/>
      <c r="BC11" s="254"/>
      <c r="BD11" s="254"/>
      <c r="BE11" s="255"/>
      <c r="BF11" s="255"/>
      <c r="BG11" s="255"/>
      <c r="BH11" s="255"/>
      <c r="BI11" s="255"/>
      <c r="BJ11" s="255"/>
      <c r="BK11" s="255"/>
      <c r="BL11" s="255"/>
      <c r="BM11" s="255"/>
      <c r="BN11" s="255"/>
      <c r="BO11" s="255"/>
      <c r="BP11" s="255"/>
      <c r="BQ11" s="264">
        <v>5</v>
      </c>
      <c r="BR11" s="265"/>
      <c r="BS11" s="816" t="s">
        <v>589</v>
      </c>
      <c r="BT11" s="817"/>
      <c r="BU11" s="817"/>
      <c r="BV11" s="817"/>
      <c r="BW11" s="817"/>
      <c r="BX11" s="817"/>
      <c r="BY11" s="817"/>
      <c r="BZ11" s="817"/>
      <c r="CA11" s="817"/>
      <c r="CB11" s="817"/>
      <c r="CC11" s="817"/>
      <c r="CD11" s="817"/>
      <c r="CE11" s="817"/>
      <c r="CF11" s="817"/>
      <c r="CG11" s="818"/>
      <c r="CH11" s="829">
        <v>3</v>
      </c>
      <c r="CI11" s="830"/>
      <c r="CJ11" s="830"/>
      <c r="CK11" s="830"/>
      <c r="CL11" s="831"/>
      <c r="CM11" s="829">
        <v>147</v>
      </c>
      <c r="CN11" s="830"/>
      <c r="CO11" s="830"/>
      <c r="CP11" s="830"/>
      <c r="CQ11" s="831"/>
      <c r="CR11" s="829">
        <v>91</v>
      </c>
      <c r="CS11" s="830"/>
      <c r="CT11" s="830"/>
      <c r="CU11" s="830"/>
      <c r="CV11" s="831"/>
      <c r="CW11" s="829">
        <v>314</v>
      </c>
      <c r="CX11" s="830"/>
      <c r="CY11" s="830"/>
      <c r="CZ11" s="830"/>
      <c r="DA11" s="831"/>
      <c r="DB11" s="829" t="s">
        <v>590</v>
      </c>
      <c r="DC11" s="830"/>
      <c r="DD11" s="830"/>
      <c r="DE11" s="830"/>
      <c r="DF11" s="831"/>
      <c r="DG11" s="829" t="s">
        <v>590</v>
      </c>
      <c r="DH11" s="830"/>
      <c r="DI11" s="830"/>
      <c r="DJ11" s="830"/>
      <c r="DK11" s="831"/>
      <c r="DL11" s="829" t="s">
        <v>590</v>
      </c>
      <c r="DM11" s="830"/>
      <c r="DN11" s="830"/>
      <c r="DO11" s="830"/>
      <c r="DP11" s="831"/>
      <c r="DQ11" s="829" t="s">
        <v>590</v>
      </c>
      <c r="DR11" s="830"/>
      <c r="DS11" s="830"/>
      <c r="DT11" s="830"/>
      <c r="DU11" s="831"/>
      <c r="DV11" s="832"/>
      <c r="DW11" s="833"/>
      <c r="DX11" s="833"/>
      <c r="DY11" s="833"/>
      <c r="DZ11" s="834"/>
      <c r="EA11" s="256"/>
    </row>
    <row r="12" spans="1:131" s="257" customFormat="1" ht="26.25" customHeight="1" x14ac:dyDescent="0.15">
      <c r="A12" s="263">
        <v>6</v>
      </c>
      <c r="B12" s="803"/>
      <c r="C12" s="804"/>
      <c r="D12" s="804"/>
      <c r="E12" s="804"/>
      <c r="F12" s="804"/>
      <c r="G12" s="804"/>
      <c r="H12" s="804"/>
      <c r="I12" s="804"/>
      <c r="J12" s="804"/>
      <c r="K12" s="804"/>
      <c r="L12" s="804"/>
      <c r="M12" s="804"/>
      <c r="N12" s="804"/>
      <c r="O12" s="804"/>
      <c r="P12" s="805"/>
      <c r="Q12" s="806"/>
      <c r="R12" s="807"/>
      <c r="S12" s="807"/>
      <c r="T12" s="807"/>
      <c r="U12" s="807"/>
      <c r="V12" s="807"/>
      <c r="W12" s="807"/>
      <c r="X12" s="807"/>
      <c r="Y12" s="807"/>
      <c r="Z12" s="807"/>
      <c r="AA12" s="807"/>
      <c r="AB12" s="807"/>
      <c r="AC12" s="807"/>
      <c r="AD12" s="807"/>
      <c r="AE12" s="808"/>
      <c r="AF12" s="809"/>
      <c r="AG12" s="810"/>
      <c r="AH12" s="810"/>
      <c r="AI12" s="810"/>
      <c r="AJ12" s="811"/>
      <c r="AK12" s="812"/>
      <c r="AL12" s="813"/>
      <c r="AM12" s="813"/>
      <c r="AN12" s="813"/>
      <c r="AO12" s="813"/>
      <c r="AP12" s="813"/>
      <c r="AQ12" s="813"/>
      <c r="AR12" s="813"/>
      <c r="AS12" s="813"/>
      <c r="AT12" s="813"/>
      <c r="AU12" s="814"/>
      <c r="AV12" s="814"/>
      <c r="AW12" s="814"/>
      <c r="AX12" s="814"/>
      <c r="AY12" s="815"/>
      <c r="AZ12" s="254"/>
      <c r="BA12" s="254"/>
      <c r="BB12" s="254"/>
      <c r="BC12" s="254"/>
      <c r="BD12" s="254"/>
      <c r="BE12" s="255"/>
      <c r="BF12" s="255"/>
      <c r="BG12" s="255"/>
      <c r="BH12" s="255"/>
      <c r="BI12" s="255"/>
      <c r="BJ12" s="255"/>
      <c r="BK12" s="255"/>
      <c r="BL12" s="255"/>
      <c r="BM12" s="255"/>
      <c r="BN12" s="255"/>
      <c r="BO12" s="255"/>
      <c r="BP12" s="255"/>
      <c r="BQ12" s="264">
        <v>6</v>
      </c>
      <c r="BR12" s="265"/>
      <c r="BS12" s="816"/>
      <c r="BT12" s="817"/>
      <c r="BU12" s="817"/>
      <c r="BV12" s="817"/>
      <c r="BW12" s="817"/>
      <c r="BX12" s="817"/>
      <c r="BY12" s="817"/>
      <c r="BZ12" s="817"/>
      <c r="CA12" s="817"/>
      <c r="CB12" s="817"/>
      <c r="CC12" s="817"/>
      <c r="CD12" s="817"/>
      <c r="CE12" s="817"/>
      <c r="CF12" s="817"/>
      <c r="CG12" s="818"/>
      <c r="CH12" s="829"/>
      <c r="CI12" s="830"/>
      <c r="CJ12" s="830"/>
      <c r="CK12" s="830"/>
      <c r="CL12" s="831"/>
      <c r="CM12" s="829"/>
      <c r="CN12" s="830"/>
      <c r="CO12" s="830"/>
      <c r="CP12" s="830"/>
      <c r="CQ12" s="831"/>
      <c r="CR12" s="829"/>
      <c r="CS12" s="830"/>
      <c r="CT12" s="830"/>
      <c r="CU12" s="830"/>
      <c r="CV12" s="831"/>
      <c r="CW12" s="829"/>
      <c r="CX12" s="830"/>
      <c r="CY12" s="830"/>
      <c r="CZ12" s="830"/>
      <c r="DA12" s="831"/>
      <c r="DB12" s="829"/>
      <c r="DC12" s="830"/>
      <c r="DD12" s="830"/>
      <c r="DE12" s="830"/>
      <c r="DF12" s="831"/>
      <c r="DG12" s="829"/>
      <c r="DH12" s="830"/>
      <c r="DI12" s="830"/>
      <c r="DJ12" s="830"/>
      <c r="DK12" s="831"/>
      <c r="DL12" s="829"/>
      <c r="DM12" s="830"/>
      <c r="DN12" s="830"/>
      <c r="DO12" s="830"/>
      <c r="DP12" s="831"/>
      <c r="DQ12" s="829"/>
      <c r="DR12" s="830"/>
      <c r="DS12" s="830"/>
      <c r="DT12" s="830"/>
      <c r="DU12" s="831"/>
      <c r="DV12" s="832"/>
      <c r="DW12" s="833"/>
      <c r="DX12" s="833"/>
      <c r="DY12" s="833"/>
      <c r="DZ12" s="834"/>
      <c r="EA12" s="256"/>
    </row>
    <row r="13" spans="1:131" s="257" customFormat="1" ht="26.25" customHeight="1" x14ac:dyDescent="0.15">
      <c r="A13" s="263">
        <v>7</v>
      </c>
      <c r="B13" s="803"/>
      <c r="C13" s="804"/>
      <c r="D13" s="804"/>
      <c r="E13" s="804"/>
      <c r="F13" s="804"/>
      <c r="G13" s="804"/>
      <c r="H13" s="804"/>
      <c r="I13" s="804"/>
      <c r="J13" s="804"/>
      <c r="K13" s="804"/>
      <c r="L13" s="804"/>
      <c r="M13" s="804"/>
      <c r="N13" s="804"/>
      <c r="O13" s="804"/>
      <c r="P13" s="805"/>
      <c r="Q13" s="806"/>
      <c r="R13" s="807"/>
      <c r="S13" s="807"/>
      <c r="T13" s="807"/>
      <c r="U13" s="807"/>
      <c r="V13" s="807"/>
      <c r="W13" s="807"/>
      <c r="X13" s="807"/>
      <c r="Y13" s="807"/>
      <c r="Z13" s="807"/>
      <c r="AA13" s="807"/>
      <c r="AB13" s="807"/>
      <c r="AC13" s="807"/>
      <c r="AD13" s="807"/>
      <c r="AE13" s="808"/>
      <c r="AF13" s="809"/>
      <c r="AG13" s="810"/>
      <c r="AH13" s="810"/>
      <c r="AI13" s="810"/>
      <c r="AJ13" s="811"/>
      <c r="AK13" s="812"/>
      <c r="AL13" s="813"/>
      <c r="AM13" s="813"/>
      <c r="AN13" s="813"/>
      <c r="AO13" s="813"/>
      <c r="AP13" s="813"/>
      <c r="AQ13" s="813"/>
      <c r="AR13" s="813"/>
      <c r="AS13" s="813"/>
      <c r="AT13" s="813"/>
      <c r="AU13" s="814"/>
      <c r="AV13" s="814"/>
      <c r="AW13" s="814"/>
      <c r="AX13" s="814"/>
      <c r="AY13" s="815"/>
      <c r="AZ13" s="254"/>
      <c r="BA13" s="254"/>
      <c r="BB13" s="254"/>
      <c r="BC13" s="254"/>
      <c r="BD13" s="254"/>
      <c r="BE13" s="255"/>
      <c r="BF13" s="255"/>
      <c r="BG13" s="255"/>
      <c r="BH13" s="255"/>
      <c r="BI13" s="255"/>
      <c r="BJ13" s="255"/>
      <c r="BK13" s="255"/>
      <c r="BL13" s="255"/>
      <c r="BM13" s="255"/>
      <c r="BN13" s="255"/>
      <c r="BO13" s="255"/>
      <c r="BP13" s="255"/>
      <c r="BQ13" s="264">
        <v>7</v>
      </c>
      <c r="BR13" s="265"/>
      <c r="BS13" s="816"/>
      <c r="BT13" s="817"/>
      <c r="BU13" s="817"/>
      <c r="BV13" s="817"/>
      <c r="BW13" s="817"/>
      <c r="BX13" s="817"/>
      <c r="BY13" s="817"/>
      <c r="BZ13" s="817"/>
      <c r="CA13" s="817"/>
      <c r="CB13" s="817"/>
      <c r="CC13" s="817"/>
      <c r="CD13" s="817"/>
      <c r="CE13" s="817"/>
      <c r="CF13" s="817"/>
      <c r="CG13" s="818"/>
      <c r="CH13" s="829"/>
      <c r="CI13" s="830"/>
      <c r="CJ13" s="830"/>
      <c r="CK13" s="830"/>
      <c r="CL13" s="831"/>
      <c r="CM13" s="829"/>
      <c r="CN13" s="830"/>
      <c r="CO13" s="830"/>
      <c r="CP13" s="830"/>
      <c r="CQ13" s="831"/>
      <c r="CR13" s="829"/>
      <c r="CS13" s="830"/>
      <c r="CT13" s="830"/>
      <c r="CU13" s="830"/>
      <c r="CV13" s="831"/>
      <c r="CW13" s="829"/>
      <c r="CX13" s="830"/>
      <c r="CY13" s="830"/>
      <c r="CZ13" s="830"/>
      <c r="DA13" s="831"/>
      <c r="DB13" s="829"/>
      <c r="DC13" s="830"/>
      <c r="DD13" s="830"/>
      <c r="DE13" s="830"/>
      <c r="DF13" s="831"/>
      <c r="DG13" s="829"/>
      <c r="DH13" s="830"/>
      <c r="DI13" s="830"/>
      <c r="DJ13" s="830"/>
      <c r="DK13" s="831"/>
      <c r="DL13" s="829"/>
      <c r="DM13" s="830"/>
      <c r="DN13" s="830"/>
      <c r="DO13" s="830"/>
      <c r="DP13" s="831"/>
      <c r="DQ13" s="829"/>
      <c r="DR13" s="830"/>
      <c r="DS13" s="830"/>
      <c r="DT13" s="830"/>
      <c r="DU13" s="831"/>
      <c r="DV13" s="832"/>
      <c r="DW13" s="833"/>
      <c r="DX13" s="833"/>
      <c r="DY13" s="833"/>
      <c r="DZ13" s="834"/>
      <c r="EA13" s="256"/>
    </row>
    <row r="14" spans="1:131" s="257" customFormat="1" ht="26.25" customHeight="1" x14ac:dyDescent="0.15">
      <c r="A14" s="263">
        <v>8</v>
      </c>
      <c r="B14" s="803"/>
      <c r="C14" s="804"/>
      <c r="D14" s="804"/>
      <c r="E14" s="804"/>
      <c r="F14" s="804"/>
      <c r="G14" s="804"/>
      <c r="H14" s="804"/>
      <c r="I14" s="804"/>
      <c r="J14" s="804"/>
      <c r="K14" s="804"/>
      <c r="L14" s="804"/>
      <c r="M14" s="804"/>
      <c r="N14" s="804"/>
      <c r="O14" s="804"/>
      <c r="P14" s="805"/>
      <c r="Q14" s="806"/>
      <c r="R14" s="807"/>
      <c r="S14" s="807"/>
      <c r="T14" s="807"/>
      <c r="U14" s="807"/>
      <c r="V14" s="807"/>
      <c r="W14" s="807"/>
      <c r="X14" s="807"/>
      <c r="Y14" s="807"/>
      <c r="Z14" s="807"/>
      <c r="AA14" s="807"/>
      <c r="AB14" s="807"/>
      <c r="AC14" s="807"/>
      <c r="AD14" s="807"/>
      <c r="AE14" s="808"/>
      <c r="AF14" s="809"/>
      <c r="AG14" s="810"/>
      <c r="AH14" s="810"/>
      <c r="AI14" s="810"/>
      <c r="AJ14" s="811"/>
      <c r="AK14" s="812"/>
      <c r="AL14" s="813"/>
      <c r="AM14" s="813"/>
      <c r="AN14" s="813"/>
      <c r="AO14" s="813"/>
      <c r="AP14" s="813"/>
      <c r="AQ14" s="813"/>
      <c r="AR14" s="813"/>
      <c r="AS14" s="813"/>
      <c r="AT14" s="813"/>
      <c r="AU14" s="814"/>
      <c r="AV14" s="814"/>
      <c r="AW14" s="814"/>
      <c r="AX14" s="814"/>
      <c r="AY14" s="815"/>
      <c r="AZ14" s="254"/>
      <c r="BA14" s="254"/>
      <c r="BB14" s="254"/>
      <c r="BC14" s="254"/>
      <c r="BD14" s="254"/>
      <c r="BE14" s="255"/>
      <c r="BF14" s="255"/>
      <c r="BG14" s="255"/>
      <c r="BH14" s="255"/>
      <c r="BI14" s="255"/>
      <c r="BJ14" s="255"/>
      <c r="BK14" s="255"/>
      <c r="BL14" s="255"/>
      <c r="BM14" s="255"/>
      <c r="BN14" s="255"/>
      <c r="BO14" s="255"/>
      <c r="BP14" s="255"/>
      <c r="BQ14" s="264">
        <v>8</v>
      </c>
      <c r="BR14" s="265"/>
      <c r="BS14" s="816"/>
      <c r="BT14" s="817"/>
      <c r="BU14" s="817"/>
      <c r="BV14" s="817"/>
      <c r="BW14" s="817"/>
      <c r="BX14" s="817"/>
      <c r="BY14" s="817"/>
      <c r="BZ14" s="817"/>
      <c r="CA14" s="817"/>
      <c r="CB14" s="817"/>
      <c r="CC14" s="817"/>
      <c r="CD14" s="817"/>
      <c r="CE14" s="817"/>
      <c r="CF14" s="817"/>
      <c r="CG14" s="818"/>
      <c r="CH14" s="829"/>
      <c r="CI14" s="830"/>
      <c r="CJ14" s="830"/>
      <c r="CK14" s="830"/>
      <c r="CL14" s="831"/>
      <c r="CM14" s="829"/>
      <c r="CN14" s="830"/>
      <c r="CO14" s="830"/>
      <c r="CP14" s="830"/>
      <c r="CQ14" s="831"/>
      <c r="CR14" s="829"/>
      <c r="CS14" s="830"/>
      <c r="CT14" s="830"/>
      <c r="CU14" s="830"/>
      <c r="CV14" s="831"/>
      <c r="CW14" s="829"/>
      <c r="CX14" s="830"/>
      <c r="CY14" s="830"/>
      <c r="CZ14" s="830"/>
      <c r="DA14" s="831"/>
      <c r="DB14" s="829"/>
      <c r="DC14" s="830"/>
      <c r="DD14" s="830"/>
      <c r="DE14" s="830"/>
      <c r="DF14" s="831"/>
      <c r="DG14" s="829"/>
      <c r="DH14" s="830"/>
      <c r="DI14" s="830"/>
      <c r="DJ14" s="830"/>
      <c r="DK14" s="831"/>
      <c r="DL14" s="829"/>
      <c r="DM14" s="830"/>
      <c r="DN14" s="830"/>
      <c r="DO14" s="830"/>
      <c r="DP14" s="831"/>
      <c r="DQ14" s="829"/>
      <c r="DR14" s="830"/>
      <c r="DS14" s="830"/>
      <c r="DT14" s="830"/>
      <c r="DU14" s="831"/>
      <c r="DV14" s="832"/>
      <c r="DW14" s="833"/>
      <c r="DX14" s="833"/>
      <c r="DY14" s="833"/>
      <c r="DZ14" s="834"/>
      <c r="EA14" s="256"/>
    </row>
    <row r="15" spans="1:131" s="257" customFormat="1" ht="26.25" customHeight="1" x14ac:dyDescent="0.15">
      <c r="A15" s="263">
        <v>9</v>
      </c>
      <c r="B15" s="803"/>
      <c r="C15" s="804"/>
      <c r="D15" s="804"/>
      <c r="E15" s="804"/>
      <c r="F15" s="804"/>
      <c r="G15" s="804"/>
      <c r="H15" s="804"/>
      <c r="I15" s="804"/>
      <c r="J15" s="804"/>
      <c r="K15" s="804"/>
      <c r="L15" s="804"/>
      <c r="M15" s="804"/>
      <c r="N15" s="804"/>
      <c r="O15" s="804"/>
      <c r="P15" s="805"/>
      <c r="Q15" s="806"/>
      <c r="R15" s="807"/>
      <c r="S15" s="807"/>
      <c r="T15" s="807"/>
      <c r="U15" s="807"/>
      <c r="V15" s="807"/>
      <c r="W15" s="807"/>
      <c r="X15" s="807"/>
      <c r="Y15" s="807"/>
      <c r="Z15" s="807"/>
      <c r="AA15" s="807"/>
      <c r="AB15" s="807"/>
      <c r="AC15" s="807"/>
      <c r="AD15" s="807"/>
      <c r="AE15" s="808"/>
      <c r="AF15" s="809"/>
      <c r="AG15" s="810"/>
      <c r="AH15" s="810"/>
      <c r="AI15" s="810"/>
      <c r="AJ15" s="811"/>
      <c r="AK15" s="812"/>
      <c r="AL15" s="813"/>
      <c r="AM15" s="813"/>
      <c r="AN15" s="813"/>
      <c r="AO15" s="813"/>
      <c r="AP15" s="813"/>
      <c r="AQ15" s="813"/>
      <c r="AR15" s="813"/>
      <c r="AS15" s="813"/>
      <c r="AT15" s="813"/>
      <c r="AU15" s="814"/>
      <c r="AV15" s="814"/>
      <c r="AW15" s="814"/>
      <c r="AX15" s="814"/>
      <c r="AY15" s="815"/>
      <c r="AZ15" s="254"/>
      <c r="BA15" s="254"/>
      <c r="BB15" s="254"/>
      <c r="BC15" s="254"/>
      <c r="BD15" s="254"/>
      <c r="BE15" s="255"/>
      <c r="BF15" s="255"/>
      <c r="BG15" s="255"/>
      <c r="BH15" s="255"/>
      <c r="BI15" s="255"/>
      <c r="BJ15" s="255"/>
      <c r="BK15" s="255"/>
      <c r="BL15" s="255"/>
      <c r="BM15" s="255"/>
      <c r="BN15" s="255"/>
      <c r="BO15" s="255"/>
      <c r="BP15" s="255"/>
      <c r="BQ15" s="264">
        <v>9</v>
      </c>
      <c r="BR15" s="265"/>
      <c r="BS15" s="816"/>
      <c r="BT15" s="817"/>
      <c r="BU15" s="817"/>
      <c r="BV15" s="817"/>
      <c r="BW15" s="817"/>
      <c r="BX15" s="817"/>
      <c r="BY15" s="817"/>
      <c r="BZ15" s="817"/>
      <c r="CA15" s="817"/>
      <c r="CB15" s="817"/>
      <c r="CC15" s="817"/>
      <c r="CD15" s="817"/>
      <c r="CE15" s="817"/>
      <c r="CF15" s="817"/>
      <c r="CG15" s="818"/>
      <c r="CH15" s="829"/>
      <c r="CI15" s="830"/>
      <c r="CJ15" s="830"/>
      <c r="CK15" s="830"/>
      <c r="CL15" s="831"/>
      <c r="CM15" s="829"/>
      <c r="CN15" s="830"/>
      <c r="CO15" s="830"/>
      <c r="CP15" s="830"/>
      <c r="CQ15" s="831"/>
      <c r="CR15" s="829"/>
      <c r="CS15" s="830"/>
      <c r="CT15" s="830"/>
      <c r="CU15" s="830"/>
      <c r="CV15" s="831"/>
      <c r="CW15" s="829"/>
      <c r="CX15" s="830"/>
      <c r="CY15" s="830"/>
      <c r="CZ15" s="830"/>
      <c r="DA15" s="831"/>
      <c r="DB15" s="829"/>
      <c r="DC15" s="830"/>
      <c r="DD15" s="830"/>
      <c r="DE15" s="830"/>
      <c r="DF15" s="831"/>
      <c r="DG15" s="829"/>
      <c r="DH15" s="830"/>
      <c r="DI15" s="830"/>
      <c r="DJ15" s="830"/>
      <c r="DK15" s="831"/>
      <c r="DL15" s="829"/>
      <c r="DM15" s="830"/>
      <c r="DN15" s="830"/>
      <c r="DO15" s="830"/>
      <c r="DP15" s="831"/>
      <c r="DQ15" s="829"/>
      <c r="DR15" s="830"/>
      <c r="DS15" s="830"/>
      <c r="DT15" s="830"/>
      <c r="DU15" s="831"/>
      <c r="DV15" s="832"/>
      <c r="DW15" s="833"/>
      <c r="DX15" s="833"/>
      <c r="DY15" s="833"/>
      <c r="DZ15" s="834"/>
      <c r="EA15" s="256"/>
    </row>
    <row r="16" spans="1:131" s="257" customFormat="1" ht="26.25" customHeight="1" x14ac:dyDescent="0.15">
      <c r="A16" s="263">
        <v>10</v>
      </c>
      <c r="B16" s="803"/>
      <c r="C16" s="804"/>
      <c r="D16" s="804"/>
      <c r="E16" s="804"/>
      <c r="F16" s="804"/>
      <c r="G16" s="804"/>
      <c r="H16" s="804"/>
      <c r="I16" s="804"/>
      <c r="J16" s="804"/>
      <c r="K16" s="804"/>
      <c r="L16" s="804"/>
      <c r="M16" s="804"/>
      <c r="N16" s="804"/>
      <c r="O16" s="804"/>
      <c r="P16" s="805"/>
      <c r="Q16" s="806"/>
      <c r="R16" s="807"/>
      <c r="S16" s="807"/>
      <c r="T16" s="807"/>
      <c r="U16" s="807"/>
      <c r="V16" s="807"/>
      <c r="W16" s="807"/>
      <c r="X16" s="807"/>
      <c r="Y16" s="807"/>
      <c r="Z16" s="807"/>
      <c r="AA16" s="807"/>
      <c r="AB16" s="807"/>
      <c r="AC16" s="807"/>
      <c r="AD16" s="807"/>
      <c r="AE16" s="808"/>
      <c r="AF16" s="809"/>
      <c r="AG16" s="810"/>
      <c r="AH16" s="810"/>
      <c r="AI16" s="810"/>
      <c r="AJ16" s="811"/>
      <c r="AK16" s="812"/>
      <c r="AL16" s="813"/>
      <c r="AM16" s="813"/>
      <c r="AN16" s="813"/>
      <c r="AO16" s="813"/>
      <c r="AP16" s="813"/>
      <c r="AQ16" s="813"/>
      <c r="AR16" s="813"/>
      <c r="AS16" s="813"/>
      <c r="AT16" s="813"/>
      <c r="AU16" s="814"/>
      <c r="AV16" s="814"/>
      <c r="AW16" s="814"/>
      <c r="AX16" s="814"/>
      <c r="AY16" s="815"/>
      <c r="AZ16" s="254"/>
      <c r="BA16" s="254"/>
      <c r="BB16" s="254"/>
      <c r="BC16" s="254"/>
      <c r="BD16" s="254"/>
      <c r="BE16" s="255"/>
      <c r="BF16" s="255"/>
      <c r="BG16" s="255"/>
      <c r="BH16" s="255"/>
      <c r="BI16" s="255"/>
      <c r="BJ16" s="255"/>
      <c r="BK16" s="255"/>
      <c r="BL16" s="255"/>
      <c r="BM16" s="255"/>
      <c r="BN16" s="255"/>
      <c r="BO16" s="255"/>
      <c r="BP16" s="255"/>
      <c r="BQ16" s="264">
        <v>10</v>
      </c>
      <c r="BR16" s="265"/>
      <c r="BS16" s="816"/>
      <c r="BT16" s="817"/>
      <c r="BU16" s="817"/>
      <c r="BV16" s="817"/>
      <c r="BW16" s="817"/>
      <c r="BX16" s="817"/>
      <c r="BY16" s="817"/>
      <c r="BZ16" s="817"/>
      <c r="CA16" s="817"/>
      <c r="CB16" s="817"/>
      <c r="CC16" s="817"/>
      <c r="CD16" s="817"/>
      <c r="CE16" s="817"/>
      <c r="CF16" s="817"/>
      <c r="CG16" s="818"/>
      <c r="CH16" s="829"/>
      <c r="CI16" s="830"/>
      <c r="CJ16" s="830"/>
      <c r="CK16" s="830"/>
      <c r="CL16" s="831"/>
      <c r="CM16" s="829"/>
      <c r="CN16" s="830"/>
      <c r="CO16" s="830"/>
      <c r="CP16" s="830"/>
      <c r="CQ16" s="831"/>
      <c r="CR16" s="829"/>
      <c r="CS16" s="830"/>
      <c r="CT16" s="830"/>
      <c r="CU16" s="830"/>
      <c r="CV16" s="831"/>
      <c r="CW16" s="829"/>
      <c r="CX16" s="830"/>
      <c r="CY16" s="830"/>
      <c r="CZ16" s="830"/>
      <c r="DA16" s="831"/>
      <c r="DB16" s="829"/>
      <c r="DC16" s="830"/>
      <c r="DD16" s="830"/>
      <c r="DE16" s="830"/>
      <c r="DF16" s="831"/>
      <c r="DG16" s="829"/>
      <c r="DH16" s="830"/>
      <c r="DI16" s="830"/>
      <c r="DJ16" s="830"/>
      <c r="DK16" s="831"/>
      <c r="DL16" s="829"/>
      <c r="DM16" s="830"/>
      <c r="DN16" s="830"/>
      <c r="DO16" s="830"/>
      <c r="DP16" s="831"/>
      <c r="DQ16" s="829"/>
      <c r="DR16" s="830"/>
      <c r="DS16" s="830"/>
      <c r="DT16" s="830"/>
      <c r="DU16" s="831"/>
      <c r="DV16" s="832"/>
      <c r="DW16" s="833"/>
      <c r="DX16" s="833"/>
      <c r="DY16" s="833"/>
      <c r="DZ16" s="834"/>
      <c r="EA16" s="256"/>
    </row>
    <row r="17" spans="1:131" s="257" customFormat="1" ht="26.25" customHeight="1" x14ac:dyDescent="0.15">
      <c r="A17" s="263">
        <v>11</v>
      </c>
      <c r="B17" s="803"/>
      <c r="C17" s="804"/>
      <c r="D17" s="804"/>
      <c r="E17" s="804"/>
      <c r="F17" s="804"/>
      <c r="G17" s="804"/>
      <c r="H17" s="804"/>
      <c r="I17" s="804"/>
      <c r="J17" s="804"/>
      <c r="K17" s="804"/>
      <c r="L17" s="804"/>
      <c r="M17" s="804"/>
      <c r="N17" s="804"/>
      <c r="O17" s="804"/>
      <c r="P17" s="805"/>
      <c r="Q17" s="806"/>
      <c r="R17" s="807"/>
      <c r="S17" s="807"/>
      <c r="T17" s="807"/>
      <c r="U17" s="807"/>
      <c r="V17" s="807"/>
      <c r="W17" s="807"/>
      <c r="X17" s="807"/>
      <c r="Y17" s="807"/>
      <c r="Z17" s="807"/>
      <c r="AA17" s="807"/>
      <c r="AB17" s="807"/>
      <c r="AC17" s="807"/>
      <c r="AD17" s="807"/>
      <c r="AE17" s="808"/>
      <c r="AF17" s="809"/>
      <c r="AG17" s="810"/>
      <c r="AH17" s="810"/>
      <c r="AI17" s="810"/>
      <c r="AJ17" s="811"/>
      <c r="AK17" s="812"/>
      <c r="AL17" s="813"/>
      <c r="AM17" s="813"/>
      <c r="AN17" s="813"/>
      <c r="AO17" s="813"/>
      <c r="AP17" s="813"/>
      <c r="AQ17" s="813"/>
      <c r="AR17" s="813"/>
      <c r="AS17" s="813"/>
      <c r="AT17" s="813"/>
      <c r="AU17" s="814"/>
      <c r="AV17" s="814"/>
      <c r="AW17" s="814"/>
      <c r="AX17" s="814"/>
      <c r="AY17" s="815"/>
      <c r="AZ17" s="254"/>
      <c r="BA17" s="254"/>
      <c r="BB17" s="254"/>
      <c r="BC17" s="254"/>
      <c r="BD17" s="254"/>
      <c r="BE17" s="255"/>
      <c r="BF17" s="255"/>
      <c r="BG17" s="255"/>
      <c r="BH17" s="255"/>
      <c r="BI17" s="255"/>
      <c r="BJ17" s="255"/>
      <c r="BK17" s="255"/>
      <c r="BL17" s="255"/>
      <c r="BM17" s="255"/>
      <c r="BN17" s="255"/>
      <c r="BO17" s="255"/>
      <c r="BP17" s="255"/>
      <c r="BQ17" s="264">
        <v>11</v>
      </c>
      <c r="BR17" s="265"/>
      <c r="BS17" s="816"/>
      <c r="BT17" s="817"/>
      <c r="BU17" s="817"/>
      <c r="BV17" s="817"/>
      <c r="BW17" s="817"/>
      <c r="BX17" s="817"/>
      <c r="BY17" s="817"/>
      <c r="BZ17" s="817"/>
      <c r="CA17" s="817"/>
      <c r="CB17" s="817"/>
      <c r="CC17" s="817"/>
      <c r="CD17" s="817"/>
      <c r="CE17" s="817"/>
      <c r="CF17" s="817"/>
      <c r="CG17" s="818"/>
      <c r="CH17" s="829"/>
      <c r="CI17" s="830"/>
      <c r="CJ17" s="830"/>
      <c r="CK17" s="830"/>
      <c r="CL17" s="831"/>
      <c r="CM17" s="829"/>
      <c r="CN17" s="830"/>
      <c r="CO17" s="830"/>
      <c r="CP17" s="830"/>
      <c r="CQ17" s="831"/>
      <c r="CR17" s="829"/>
      <c r="CS17" s="830"/>
      <c r="CT17" s="830"/>
      <c r="CU17" s="830"/>
      <c r="CV17" s="831"/>
      <c r="CW17" s="829"/>
      <c r="CX17" s="830"/>
      <c r="CY17" s="830"/>
      <c r="CZ17" s="830"/>
      <c r="DA17" s="831"/>
      <c r="DB17" s="829"/>
      <c r="DC17" s="830"/>
      <c r="DD17" s="830"/>
      <c r="DE17" s="830"/>
      <c r="DF17" s="831"/>
      <c r="DG17" s="829"/>
      <c r="DH17" s="830"/>
      <c r="DI17" s="830"/>
      <c r="DJ17" s="830"/>
      <c r="DK17" s="831"/>
      <c r="DL17" s="829"/>
      <c r="DM17" s="830"/>
      <c r="DN17" s="830"/>
      <c r="DO17" s="830"/>
      <c r="DP17" s="831"/>
      <c r="DQ17" s="829"/>
      <c r="DR17" s="830"/>
      <c r="DS17" s="830"/>
      <c r="DT17" s="830"/>
      <c r="DU17" s="831"/>
      <c r="DV17" s="832"/>
      <c r="DW17" s="833"/>
      <c r="DX17" s="833"/>
      <c r="DY17" s="833"/>
      <c r="DZ17" s="834"/>
      <c r="EA17" s="256"/>
    </row>
    <row r="18" spans="1:131" s="257" customFormat="1" ht="26.25" customHeight="1" x14ac:dyDescent="0.15">
      <c r="A18" s="263">
        <v>12</v>
      </c>
      <c r="B18" s="803"/>
      <c r="C18" s="804"/>
      <c r="D18" s="804"/>
      <c r="E18" s="804"/>
      <c r="F18" s="804"/>
      <c r="G18" s="804"/>
      <c r="H18" s="804"/>
      <c r="I18" s="804"/>
      <c r="J18" s="804"/>
      <c r="K18" s="804"/>
      <c r="L18" s="804"/>
      <c r="M18" s="804"/>
      <c r="N18" s="804"/>
      <c r="O18" s="804"/>
      <c r="P18" s="805"/>
      <c r="Q18" s="806"/>
      <c r="R18" s="807"/>
      <c r="S18" s="807"/>
      <c r="T18" s="807"/>
      <c r="U18" s="807"/>
      <c r="V18" s="807"/>
      <c r="W18" s="807"/>
      <c r="X18" s="807"/>
      <c r="Y18" s="807"/>
      <c r="Z18" s="807"/>
      <c r="AA18" s="807"/>
      <c r="AB18" s="807"/>
      <c r="AC18" s="807"/>
      <c r="AD18" s="807"/>
      <c r="AE18" s="808"/>
      <c r="AF18" s="809"/>
      <c r="AG18" s="810"/>
      <c r="AH18" s="810"/>
      <c r="AI18" s="810"/>
      <c r="AJ18" s="811"/>
      <c r="AK18" s="812"/>
      <c r="AL18" s="813"/>
      <c r="AM18" s="813"/>
      <c r="AN18" s="813"/>
      <c r="AO18" s="813"/>
      <c r="AP18" s="813"/>
      <c r="AQ18" s="813"/>
      <c r="AR18" s="813"/>
      <c r="AS18" s="813"/>
      <c r="AT18" s="813"/>
      <c r="AU18" s="814"/>
      <c r="AV18" s="814"/>
      <c r="AW18" s="814"/>
      <c r="AX18" s="814"/>
      <c r="AY18" s="815"/>
      <c r="AZ18" s="254"/>
      <c r="BA18" s="254"/>
      <c r="BB18" s="254"/>
      <c r="BC18" s="254"/>
      <c r="BD18" s="254"/>
      <c r="BE18" s="255"/>
      <c r="BF18" s="255"/>
      <c r="BG18" s="255"/>
      <c r="BH18" s="255"/>
      <c r="BI18" s="255"/>
      <c r="BJ18" s="255"/>
      <c r="BK18" s="255"/>
      <c r="BL18" s="255"/>
      <c r="BM18" s="255"/>
      <c r="BN18" s="255"/>
      <c r="BO18" s="255"/>
      <c r="BP18" s="255"/>
      <c r="BQ18" s="264">
        <v>12</v>
      </c>
      <c r="BR18" s="265"/>
      <c r="BS18" s="816"/>
      <c r="BT18" s="817"/>
      <c r="BU18" s="817"/>
      <c r="BV18" s="817"/>
      <c r="BW18" s="817"/>
      <c r="BX18" s="817"/>
      <c r="BY18" s="817"/>
      <c r="BZ18" s="817"/>
      <c r="CA18" s="817"/>
      <c r="CB18" s="817"/>
      <c r="CC18" s="817"/>
      <c r="CD18" s="817"/>
      <c r="CE18" s="817"/>
      <c r="CF18" s="817"/>
      <c r="CG18" s="818"/>
      <c r="CH18" s="829"/>
      <c r="CI18" s="830"/>
      <c r="CJ18" s="830"/>
      <c r="CK18" s="830"/>
      <c r="CL18" s="831"/>
      <c r="CM18" s="829"/>
      <c r="CN18" s="830"/>
      <c r="CO18" s="830"/>
      <c r="CP18" s="830"/>
      <c r="CQ18" s="831"/>
      <c r="CR18" s="829"/>
      <c r="CS18" s="830"/>
      <c r="CT18" s="830"/>
      <c r="CU18" s="830"/>
      <c r="CV18" s="831"/>
      <c r="CW18" s="829"/>
      <c r="CX18" s="830"/>
      <c r="CY18" s="830"/>
      <c r="CZ18" s="830"/>
      <c r="DA18" s="831"/>
      <c r="DB18" s="829"/>
      <c r="DC18" s="830"/>
      <c r="DD18" s="830"/>
      <c r="DE18" s="830"/>
      <c r="DF18" s="831"/>
      <c r="DG18" s="829"/>
      <c r="DH18" s="830"/>
      <c r="DI18" s="830"/>
      <c r="DJ18" s="830"/>
      <c r="DK18" s="831"/>
      <c r="DL18" s="829"/>
      <c r="DM18" s="830"/>
      <c r="DN18" s="830"/>
      <c r="DO18" s="830"/>
      <c r="DP18" s="831"/>
      <c r="DQ18" s="829"/>
      <c r="DR18" s="830"/>
      <c r="DS18" s="830"/>
      <c r="DT18" s="830"/>
      <c r="DU18" s="831"/>
      <c r="DV18" s="832"/>
      <c r="DW18" s="833"/>
      <c r="DX18" s="833"/>
      <c r="DY18" s="833"/>
      <c r="DZ18" s="834"/>
      <c r="EA18" s="256"/>
    </row>
    <row r="19" spans="1:131" s="257" customFormat="1" ht="26.25" customHeight="1" x14ac:dyDescent="0.15">
      <c r="A19" s="263">
        <v>13</v>
      </c>
      <c r="B19" s="803"/>
      <c r="C19" s="804"/>
      <c r="D19" s="804"/>
      <c r="E19" s="804"/>
      <c r="F19" s="804"/>
      <c r="G19" s="804"/>
      <c r="H19" s="804"/>
      <c r="I19" s="804"/>
      <c r="J19" s="804"/>
      <c r="K19" s="804"/>
      <c r="L19" s="804"/>
      <c r="M19" s="804"/>
      <c r="N19" s="804"/>
      <c r="O19" s="804"/>
      <c r="P19" s="805"/>
      <c r="Q19" s="806"/>
      <c r="R19" s="807"/>
      <c r="S19" s="807"/>
      <c r="T19" s="807"/>
      <c r="U19" s="807"/>
      <c r="V19" s="807"/>
      <c r="W19" s="807"/>
      <c r="X19" s="807"/>
      <c r="Y19" s="807"/>
      <c r="Z19" s="807"/>
      <c r="AA19" s="807"/>
      <c r="AB19" s="807"/>
      <c r="AC19" s="807"/>
      <c r="AD19" s="807"/>
      <c r="AE19" s="808"/>
      <c r="AF19" s="809"/>
      <c r="AG19" s="810"/>
      <c r="AH19" s="810"/>
      <c r="AI19" s="810"/>
      <c r="AJ19" s="811"/>
      <c r="AK19" s="812"/>
      <c r="AL19" s="813"/>
      <c r="AM19" s="813"/>
      <c r="AN19" s="813"/>
      <c r="AO19" s="813"/>
      <c r="AP19" s="813"/>
      <c r="AQ19" s="813"/>
      <c r="AR19" s="813"/>
      <c r="AS19" s="813"/>
      <c r="AT19" s="813"/>
      <c r="AU19" s="814"/>
      <c r="AV19" s="814"/>
      <c r="AW19" s="814"/>
      <c r="AX19" s="814"/>
      <c r="AY19" s="815"/>
      <c r="AZ19" s="254"/>
      <c r="BA19" s="254"/>
      <c r="BB19" s="254"/>
      <c r="BC19" s="254"/>
      <c r="BD19" s="254"/>
      <c r="BE19" s="255"/>
      <c r="BF19" s="255"/>
      <c r="BG19" s="255"/>
      <c r="BH19" s="255"/>
      <c r="BI19" s="255"/>
      <c r="BJ19" s="255"/>
      <c r="BK19" s="255"/>
      <c r="BL19" s="255"/>
      <c r="BM19" s="255"/>
      <c r="BN19" s="255"/>
      <c r="BO19" s="255"/>
      <c r="BP19" s="255"/>
      <c r="BQ19" s="264">
        <v>13</v>
      </c>
      <c r="BR19" s="265"/>
      <c r="BS19" s="816"/>
      <c r="BT19" s="817"/>
      <c r="BU19" s="817"/>
      <c r="BV19" s="817"/>
      <c r="BW19" s="817"/>
      <c r="BX19" s="817"/>
      <c r="BY19" s="817"/>
      <c r="BZ19" s="817"/>
      <c r="CA19" s="817"/>
      <c r="CB19" s="817"/>
      <c r="CC19" s="817"/>
      <c r="CD19" s="817"/>
      <c r="CE19" s="817"/>
      <c r="CF19" s="817"/>
      <c r="CG19" s="818"/>
      <c r="CH19" s="829"/>
      <c r="CI19" s="830"/>
      <c r="CJ19" s="830"/>
      <c r="CK19" s="830"/>
      <c r="CL19" s="831"/>
      <c r="CM19" s="829"/>
      <c r="CN19" s="830"/>
      <c r="CO19" s="830"/>
      <c r="CP19" s="830"/>
      <c r="CQ19" s="831"/>
      <c r="CR19" s="829"/>
      <c r="CS19" s="830"/>
      <c r="CT19" s="830"/>
      <c r="CU19" s="830"/>
      <c r="CV19" s="831"/>
      <c r="CW19" s="829"/>
      <c r="CX19" s="830"/>
      <c r="CY19" s="830"/>
      <c r="CZ19" s="830"/>
      <c r="DA19" s="831"/>
      <c r="DB19" s="829"/>
      <c r="DC19" s="830"/>
      <c r="DD19" s="830"/>
      <c r="DE19" s="830"/>
      <c r="DF19" s="831"/>
      <c r="DG19" s="829"/>
      <c r="DH19" s="830"/>
      <c r="DI19" s="830"/>
      <c r="DJ19" s="830"/>
      <c r="DK19" s="831"/>
      <c r="DL19" s="829"/>
      <c r="DM19" s="830"/>
      <c r="DN19" s="830"/>
      <c r="DO19" s="830"/>
      <c r="DP19" s="831"/>
      <c r="DQ19" s="829"/>
      <c r="DR19" s="830"/>
      <c r="DS19" s="830"/>
      <c r="DT19" s="830"/>
      <c r="DU19" s="831"/>
      <c r="DV19" s="832"/>
      <c r="DW19" s="833"/>
      <c r="DX19" s="833"/>
      <c r="DY19" s="833"/>
      <c r="DZ19" s="834"/>
      <c r="EA19" s="256"/>
    </row>
    <row r="20" spans="1:131" s="257" customFormat="1" ht="26.25" customHeight="1" x14ac:dyDescent="0.15">
      <c r="A20" s="263">
        <v>14</v>
      </c>
      <c r="B20" s="803"/>
      <c r="C20" s="804"/>
      <c r="D20" s="804"/>
      <c r="E20" s="804"/>
      <c r="F20" s="804"/>
      <c r="G20" s="804"/>
      <c r="H20" s="804"/>
      <c r="I20" s="804"/>
      <c r="J20" s="804"/>
      <c r="K20" s="804"/>
      <c r="L20" s="804"/>
      <c r="M20" s="804"/>
      <c r="N20" s="804"/>
      <c r="O20" s="804"/>
      <c r="P20" s="805"/>
      <c r="Q20" s="806"/>
      <c r="R20" s="807"/>
      <c r="S20" s="807"/>
      <c r="T20" s="807"/>
      <c r="U20" s="807"/>
      <c r="V20" s="807"/>
      <c r="W20" s="807"/>
      <c r="X20" s="807"/>
      <c r="Y20" s="807"/>
      <c r="Z20" s="807"/>
      <c r="AA20" s="807"/>
      <c r="AB20" s="807"/>
      <c r="AC20" s="807"/>
      <c r="AD20" s="807"/>
      <c r="AE20" s="808"/>
      <c r="AF20" s="809"/>
      <c r="AG20" s="810"/>
      <c r="AH20" s="810"/>
      <c r="AI20" s="810"/>
      <c r="AJ20" s="811"/>
      <c r="AK20" s="812"/>
      <c r="AL20" s="813"/>
      <c r="AM20" s="813"/>
      <c r="AN20" s="813"/>
      <c r="AO20" s="813"/>
      <c r="AP20" s="813"/>
      <c r="AQ20" s="813"/>
      <c r="AR20" s="813"/>
      <c r="AS20" s="813"/>
      <c r="AT20" s="813"/>
      <c r="AU20" s="814"/>
      <c r="AV20" s="814"/>
      <c r="AW20" s="814"/>
      <c r="AX20" s="814"/>
      <c r="AY20" s="815"/>
      <c r="AZ20" s="254"/>
      <c r="BA20" s="254"/>
      <c r="BB20" s="254"/>
      <c r="BC20" s="254"/>
      <c r="BD20" s="254"/>
      <c r="BE20" s="255"/>
      <c r="BF20" s="255"/>
      <c r="BG20" s="255"/>
      <c r="BH20" s="255"/>
      <c r="BI20" s="255"/>
      <c r="BJ20" s="255"/>
      <c r="BK20" s="255"/>
      <c r="BL20" s="255"/>
      <c r="BM20" s="255"/>
      <c r="BN20" s="255"/>
      <c r="BO20" s="255"/>
      <c r="BP20" s="255"/>
      <c r="BQ20" s="264">
        <v>14</v>
      </c>
      <c r="BR20" s="265"/>
      <c r="BS20" s="816"/>
      <c r="BT20" s="817"/>
      <c r="BU20" s="817"/>
      <c r="BV20" s="817"/>
      <c r="BW20" s="817"/>
      <c r="BX20" s="817"/>
      <c r="BY20" s="817"/>
      <c r="BZ20" s="817"/>
      <c r="CA20" s="817"/>
      <c r="CB20" s="817"/>
      <c r="CC20" s="817"/>
      <c r="CD20" s="817"/>
      <c r="CE20" s="817"/>
      <c r="CF20" s="817"/>
      <c r="CG20" s="818"/>
      <c r="CH20" s="829"/>
      <c r="CI20" s="830"/>
      <c r="CJ20" s="830"/>
      <c r="CK20" s="830"/>
      <c r="CL20" s="831"/>
      <c r="CM20" s="829"/>
      <c r="CN20" s="830"/>
      <c r="CO20" s="830"/>
      <c r="CP20" s="830"/>
      <c r="CQ20" s="831"/>
      <c r="CR20" s="829"/>
      <c r="CS20" s="830"/>
      <c r="CT20" s="830"/>
      <c r="CU20" s="830"/>
      <c r="CV20" s="831"/>
      <c r="CW20" s="829"/>
      <c r="CX20" s="830"/>
      <c r="CY20" s="830"/>
      <c r="CZ20" s="830"/>
      <c r="DA20" s="831"/>
      <c r="DB20" s="829"/>
      <c r="DC20" s="830"/>
      <c r="DD20" s="830"/>
      <c r="DE20" s="830"/>
      <c r="DF20" s="831"/>
      <c r="DG20" s="829"/>
      <c r="DH20" s="830"/>
      <c r="DI20" s="830"/>
      <c r="DJ20" s="830"/>
      <c r="DK20" s="831"/>
      <c r="DL20" s="829"/>
      <c r="DM20" s="830"/>
      <c r="DN20" s="830"/>
      <c r="DO20" s="830"/>
      <c r="DP20" s="831"/>
      <c r="DQ20" s="829"/>
      <c r="DR20" s="830"/>
      <c r="DS20" s="830"/>
      <c r="DT20" s="830"/>
      <c r="DU20" s="831"/>
      <c r="DV20" s="832"/>
      <c r="DW20" s="833"/>
      <c r="DX20" s="833"/>
      <c r="DY20" s="833"/>
      <c r="DZ20" s="834"/>
      <c r="EA20" s="256"/>
    </row>
    <row r="21" spans="1:131" s="257" customFormat="1" ht="26.25" customHeight="1" thickBot="1" x14ac:dyDescent="0.2">
      <c r="A21" s="263">
        <v>15</v>
      </c>
      <c r="B21" s="803"/>
      <c r="C21" s="804"/>
      <c r="D21" s="804"/>
      <c r="E21" s="804"/>
      <c r="F21" s="804"/>
      <c r="G21" s="804"/>
      <c r="H21" s="804"/>
      <c r="I21" s="804"/>
      <c r="J21" s="804"/>
      <c r="K21" s="804"/>
      <c r="L21" s="804"/>
      <c r="M21" s="804"/>
      <c r="N21" s="804"/>
      <c r="O21" s="804"/>
      <c r="P21" s="805"/>
      <c r="Q21" s="806"/>
      <c r="R21" s="807"/>
      <c r="S21" s="807"/>
      <c r="T21" s="807"/>
      <c r="U21" s="807"/>
      <c r="V21" s="807"/>
      <c r="W21" s="807"/>
      <c r="X21" s="807"/>
      <c r="Y21" s="807"/>
      <c r="Z21" s="807"/>
      <c r="AA21" s="807"/>
      <c r="AB21" s="807"/>
      <c r="AC21" s="807"/>
      <c r="AD21" s="807"/>
      <c r="AE21" s="808"/>
      <c r="AF21" s="809"/>
      <c r="AG21" s="810"/>
      <c r="AH21" s="810"/>
      <c r="AI21" s="810"/>
      <c r="AJ21" s="811"/>
      <c r="AK21" s="812"/>
      <c r="AL21" s="813"/>
      <c r="AM21" s="813"/>
      <c r="AN21" s="813"/>
      <c r="AO21" s="813"/>
      <c r="AP21" s="813"/>
      <c r="AQ21" s="813"/>
      <c r="AR21" s="813"/>
      <c r="AS21" s="813"/>
      <c r="AT21" s="813"/>
      <c r="AU21" s="814"/>
      <c r="AV21" s="814"/>
      <c r="AW21" s="814"/>
      <c r="AX21" s="814"/>
      <c r="AY21" s="815"/>
      <c r="AZ21" s="254"/>
      <c r="BA21" s="254"/>
      <c r="BB21" s="254"/>
      <c r="BC21" s="254"/>
      <c r="BD21" s="254"/>
      <c r="BE21" s="255"/>
      <c r="BF21" s="255"/>
      <c r="BG21" s="255"/>
      <c r="BH21" s="255"/>
      <c r="BI21" s="255"/>
      <c r="BJ21" s="255"/>
      <c r="BK21" s="255"/>
      <c r="BL21" s="255"/>
      <c r="BM21" s="255"/>
      <c r="BN21" s="255"/>
      <c r="BO21" s="255"/>
      <c r="BP21" s="255"/>
      <c r="BQ21" s="264">
        <v>15</v>
      </c>
      <c r="BR21" s="265"/>
      <c r="BS21" s="816"/>
      <c r="BT21" s="817"/>
      <c r="BU21" s="817"/>
      <c r="BV21" s="817"/>
      <c r="BW21" s="817"/>
      <c r="BX21" s="817"/>
      <c r="BY21" s="817"/>
      <c r="BZ21" s="817"/>
      <c r="CA21" s="817"/>
      <c r="CB21" s="817"/>
      <c r="CC21" s="817"/>
      <c r="CD21" s="817"/>
      <c r="CE21" s="817"/>
      <c r="CF21" s="817"/>
      <c r="CG21" s="818"/>
      <c r="CH21" s="829"/>
      <c r="CI21" s="830"/>
      <c r="CJ21" s="830"/>
      <c r="CK21" s="830"/>
      <c r="CL21" s="831"/>
      <c r="CM21" s="829"/>
      <c r="CN21" s="830"/>
      <c r="CO21" s="830"/>
      <c r="CP21" s="830"/>
      <c r="CQ21" s="831"/>
      <c r="CR21" s="829"/>
      <c r="CS21" s="830"/>
      <c r="CT21" s="830"/>
      <c r="CU21" s="830"/>
      <c r="CV21" s="831"/>
      <c r="CW21" s="829"/>
      <c r="CX21" s="830"/>
      <c r="CY21" s="830"/>
      <c r="CZ21" s="830"/>
      <c r="DA21" s="831"/>
      <c r="DB21" s="829"/>
      <c r="DC21" s="830"/>
      <c r="DD21" s="830"/>
      <c r="DE21" s="830"/>
      <c r="DF21" s="831"/>
      <c r="DG21" s="829"/>
      <c r="DH21" s="830"/>
      <c r="DI21" s="830"/>
      <c r="DJ21" s="830"/>
      <c r="DK21" s="831"/>
      <c r="DL21" s="829"/>
      <c r="DM21" s="830"/>
      <c r="DN21" s="830"/>
      <c r="DO21" s="830"/>
      <c r="DP21" s="831"/>
      <c r="DQ21" s="829"/>
      <c r="DR21" s="830"/>
      <c r="DS21" s="830"/>
      <c r="DT21" s="830"/>
      <c r="DU21" s="831"/>
      <c r="DV21" s="832"/>
      <c r="DW21" s="833"/>
      <c r="DX21" s="833"/>
      <c r="DY21" s="833"/>
      <c r="DZ21" s="834"/>
      <c r="EA21" s="256"/>
    </row>
    <row r="22" spans="1:131" s="257" customFormat="1" ht="26.25" customHeight="1" x14ac:dyDescent="0.15">
      <c r="A22" s="263">
        <v>16</v>
      </c>
      <c r="B22" s="803"/>
      <c r="C22" s="804"/>
      <c r="D22" s="804"/>
      <c r="E22" s="804"/>
      <c r="F22" s="804"/>
      <c r="G22" s="804"/>
      <c r="H22" s="804"/>
      <c r="I22" s="804"/>
      <c r="J22" s="804"/>
      <c r="K22" s="804"/>
      <c r="L22" s="804"/>
      <c r="M22" s="804"/>
      <c r="N22" s="804"/>
      <c r="O22" s="804"/>
      <c r="P22" s="805"/>
      <c r="Q22" s="835"/>
      <c r="R22" s="836"/>
      <c r="S22" s="836"/>
      <c r="T22" s="836"/>
      <c r="U22" s="836"/>
      <c r="V22" s="836"/>
      <c r="W22" s="836"/>
      <c r="X22" s="836"/>
      <c r="Y22" s="836"/>
      <c r="Z22" s="836"/>
      <c r="AA22" s="836"/>
      <c r="AB22" s="836"/>
      <c r="AC22" s="836"/>
      <c r="AD22" s="836"/>
      <c r="AE22" s="837"/>
      <c r="AF22" s="809"/>
      <c r="AG22" s="810"/>
      <c r="AH22" s="810"/>
      <c r="AI22" s="810"/>
      <c r="AJ22" s="811"/>
      <c r="AK22" s="850"/>
      <c r="AL22" s="851"/>
      <c r="AM22" s="851"/>
      <c r="AN22" s="851"/>
      <c r="AO22" s="851"/>
      <c r="AP22" s="851"/>
      <c r="AQ22" s="851"/>
      <c r="AR22" s="851"/>
      <c r="AS22" s="851"/>
      <c r="AT22" s="851"/>
      <c r="AU22" s="852"/>
      <c r="AV22" s="852"/>
      <c r="AW22" s="852"/>
      <c r="AX22" s="852"/>
      <c r="AY22" s="853"/>
      <c r="AZ22" s="854" t="s">
        <v>388</v>
      </c>
      <c r="BA22" s="854"/>
      <c r="BB22" s="854"/>
      <c r="BC22" s="854"/>
      <c r="BD22" s="855"/>
      <c r="BE22" s="255"/>
      <c r="BF22" s="255"/>
      <c r="BG22" s="255"/>
      <c r="BH22" s="255"/>
      <c r="BI22" s="255"/>
      <c r="BJ22" s="255"/>
      <c r="BK22" s="255"/>
      <c r="BL22" s="255"/>
      <c r="BM22" s="255"/>
      <c r="BN22" s="255"/>
      <c r="BO22" s="255"/>
      <c r="BP22" s="255"/>
      <c r="BQ22" s="264">
        <v>16</v>
      </c>
      <c r="BR22" s="265"/>
      <c r="BS22" s="816"/>
      <c r="BT22" s="817"/>
      <c r="BU22" s="817"/>
      <c r="BV22" s="817"/>
      <c r="BW22" s="817"/>
      <c r="BX22" s="817"/>
      <c r="BY22" s="817"/>
      <c r="BZ22" s="817"/>
      <c r="CA22" s="817"/>
      <c r="CB22" s="817"/>
      <c r="CC22" s="817"/>
      <c r="CD22" s="817"/>
      <c r="CE22" s="817"/>
      <c r="CF22" s="817"/>
      <c r="CG22" s="818"/>
      <c r="CH22" s="829"/>
      <c r="CI22" s="830"/>
      <c r="CJ22" s="830"/>
      <c r="CK22" s="830"/>
      <c r="CL22" s="831"/>
      <c r="CM22" s="829"/>
      <c r="CN22" s="830"/>
      <c r="CO22" s="830"/>
      <c r="CP22" s="830"/>
      <c r="CQ22" s="831"/>
      <c r="CR22" s="829"/>
      <c r="CS22" s="830"/>
      <c r="CT22" s="830"/>
      <c r="CU22" s="830"/>
      <c r="CV22" s="831"/>
      <c r="CW22" s="829"/>
      <c r="CX22" s="830"/>
      <c r="CY22" s="830"/>
      <c r="CZ22" s="830"/>
      <c r="DA22" s="831"/>
      <c r="DB22" s="829"/>
      <c r="DC22" s="830"/>
      <c r="DD22" s="830"/>
      <c r="DE22" s="830"/>
      <c r="DF22" s="831"/>
      <c r="DG22" s="829"/>
      <c r="DH22" s="830"/>
      <c r="DI22" s="830"/>
      <c r="DJ22" s="830"/>
      <c r="DK22" s="831"/>
      <c r="DL22" s="829"/>
      <c r="DM22" s="830"/>
      <c r="DN22" s="830"/>
      <c r="DO22" s="830"/>
      <c r="DP22" s="831"/>
      <c r="DQ22" s="829"/>
      <c r="DR22" s="830"/>
      <c r="DS22" s="830"/>
      <c r="DT22" s="830"/>
      <c r="DU22" s="831"/>
      <c r="DV22" s="832"/>
      <c r="DW22" s="833"/>
      <c r="DX22" s="833"/>
      <c r="DY22" s="833"/>
      <c r="DZ22" s="834"/>
      <c r="EA22" s="256"/>
    </row>
    <row r="23" spans="1:131" s="257" customFormat="1" ht="26.25" customHeight="1" thickBot="1" x14ac:dyDescent="0.2">
      <c r="A23" s="266" t="s">
        <v>389</v>
      </c>
      <c r="B23" s="838" t="s">
        <v>390</v>
      </c>
      <c r="C23" s="839"/>
      <c r="D23" s="839"/>
      <c r="E23" s="839"/>
      <c r="F23" s="839"/>
      <c r="G23" s="839"/>
      <c r="H23" s="839"/>
      <c r="I23" s="839"/>
      <c r="J23" s="839"/>
      <c r="K23" s="839"/>
      <c r="L23" s="839"/>
      <c r="M23" s="839"/>
      <c r="N23" s="839"/>
      <c r="O23" s="839"/>
      <c r="P23" s="840"/>
      <c r="Q23" s="841">
        <v>358113</v>
      </c>
      <c r="R23" s="842"/>
      <c r="S23" s="842"/>
      <c r="T23" s="842"/>
      <c r="U23" s="842"/>
      <c r="V23" s="842">
        <v>349042</v>
      </c>
      <c r="W23" s="842"/>
      <c r="X23" s="842"/>
      <c r="Y23" s="842"/>
      <c r="Z23" s="842"/>
      <c r="AA23" s="842">
        <v>9070</v>
      </c>
      <c r="AB23" s="842"/>
      <c r="AC23" s="842"/>
      <c r="AD23" s="842"/>
      <c r="AE23" s="843"/>
      <c r="AF23" s="844">
        <v>8695</v>
      </c>
      <c r="AG23" s="842"/>
      <c r="AH23" s="842"/>
      <c r="AI23" s="842"/>
      <c r="AJ23" s="845"/>
      <c r="AK23" s="846"/>
      <c r="AL23" s="847"/>
      <c r="AM23" s="847"/>
      <c r="AN23" s="847"/>
      <c r="AO23" s="847"/>
      <c r="AP23" s="842">
        <v>56108</v>
      </c>
      <c r="AQ23" s="842"/>
      <c r="AR23" s="842"/>
      <c r="AS23" s="842"/>
      <c r="AT23" s="842"/>
      <c r="AU23" s="848"/>
      <c r="AV23" s="848"/>
      <c r="AW23" s="848"/>
      <c r="AX23" s="848"/>
      <c r="AY23" s="849"/>
      <c r="AZ23" s="857" t="s">
        <v>391</v>
      </c>
      <c r="BA23" s="858"/>
      <c r="BB23" s="858"/>
      <c r="BC23" s="858"/>
      <c r="BD23" s="859"/>
      <c r="BE23" s="255"/>
      <c r="BF23" s="255"/>
      <c r="BG23" s="255"/>
      <c r="BH23" s="255"/>
      <c r="BI23" s="255"/>
      <c r="BJ23" s="255"/>
      <c r="BK23" s="255"/>
      <c r="BL23" s="255"/>
      <c r="BM23" s="255"/>
      <c r="BN23" s="255"/>
      <c r="BO23" s="255"/>
      <c r="BP23" s="255"/>
      <c r="BQ23" s="264">
        <v>17</v>
      </c>
      <c r="BR23" s="265"/>
      <c r="BS23" s="816"/>
      <c r="BT23" s="817"/>
      <c r="BU23" s="817"/>
      <c r="BV23" s="817"/>
      <c r="BW23" s="817"/>
      <c r="BX23" s="817"/>
      <c r="BY23" s="817"/>
      <c r="BZ23" s="817"/>
      <c r="CA23" s="817"/>
      <c r="CB23" s="817"/>
      <c r="CC23" s="817"/>
      <c r="CD23" s="817"/>
      <c r="CE23" s="817"/>
      <c r="CF23" s="817"/>
      <c r="CG23" s="818"/>
      <c r="CH23" s="829"/>
      <c r="CI23" s="830"/>
      <c r="CJ23" s="830"/>
      <c r="CK23" s="830"/>
      <c r="CL23" s="831"/>
      <c r="CM23" s="829"/>
      <c r="CN23" s="830"/>
      <c r="CO23" s="830"/>
      <c r="CP23" s="830"/>
      <c r="CQ23" s="831"/>
      <c r="CR23" s="829"/>
      <c r="CS23" s="830"/>
      <c r="CT23" s="830"/>
      <c r="CU23" s="830"/>
      <c r="CV23" s="831"/>
      <c r="CW23" s="829"/>
      <c r="CX23" s="830"/>
      <c r="CY23" s="830"/>
      <c r="CZ23" s="830"/>
      <c r="DA23" s="831"/>
      <c r="DB23" s="829"/>
      <c r="DC23" s="830"/>
      <c r="DD23" s="830"/>
      <c r="DE23" s="830"/>
      <c r="DF23" s="831"/>
      <c r="DG23" s="829"/>
      <c r="DH23" s="830"/>
      <c r="DI23" s="830"/>
      <c r="DJ23" s="830"/>
      <c r="DK23" s="831"/>
      <c r="DL23" s="829"/>
      <c r="DM23" s="830"/>
      <c r="DN23" s="830"/>
      <c r="DO23" s="830"/>
      <c r="DP23" s="831"/>
      <c r="DQ23" s="829"/>
      <c r="DR23" s="830"/>
      <c r="DS23" s="830"/>
      <c r="DT23" s="830"/>
      <c r="DU23" s="831"/>
      <c r="DV23" s="832"/>
      <c r="DW23" s="833"/>
      <c r="DX23" s="833"/>
      <c r="DY23" s="833"/>
      <c r="DZ23" s="834"/>
      <c r="EA23" s="256"/>
    </row>
    <row r="24" spans="1:131" s="257" customFormat="1" ht="26.25" customHeight="1" x14ac:dyDescent="0.15">
      <c r="A24" s="856" t="s">
        <v>392</v>
      </c>
      <c r="B24" s="856"/>
      <c r="C24" s="856"/>
      <c r="D24" s="856"/>
      <c r="E24" s="856"/>
      <c r="F24" s="856"/>
      <c r="G24" s="856"/>
      <c r="H24" s="856"/>
      <c r="I24" s="856"/>
      <c r="J24" s="856"/>
      <c r="K24" s="856"/>
      <c r="L24" s="856"/>
      <c r="M24" s="856"/>
      <c r="N24" s="856"/>
      <c r="O24" s="856"/>
      <c r="P24" s="856"/>
      <c r="Q24" s="856"/>
      <c r="R24" s="856"/>
      <c r="S24" s="856"/>
      <c r="T24" s="856"/>
      <c r="U24" s="856"/>
      <c r="V24" s="856"/>
      <c r="W24" s="856"/>
      <c r="X24" s="856"/>
      <c r="Y24" s="856"/>
      <c r="Z24" s="856"/>
      <c r="AA24" s="856"/>
      <c r="AB24" s="856"/>
      <c r="AC24" s="856"/>
      <c r="AD24" s="856"/>
      <c r="AE24" s="856"/>
      <c r="AF24" s="856"/>
      <c r="AG24" s="856"/>
      <c r="AH24" s="856"/>
      <c r="AI24" s="856"/>
      <c r="AJ24" s="856"/>
      <c r="AK24" s="856"/>
      <c r="AL24" s="856"/>
      <c r="AM24" s="856"/>
      <c r="AN24" s="856"/>
      <c r="AO24" s="856"/>
      <c r="AP24" s="856"/>
      <c r="AQ24" s="856"/>
      <c r="AR24" s="856"/>
      <c r="AS24" s="856"/>
      <c r="AT24" s="856"/>
      <c r="AU24" s="856"/>
      <c r="AV24" s="856"/>
      <c r="AW24" s="856"/>
      <c r="AX24" s="856"/>
      <c r="AY24" s="856"/>
      <c r="AZ24" s="254"/>
      <c r="BA24" s="254"/>
      <c r="BB24" s="254"/>
      <c r="BC24" s="254"/>
      <c r="BD24" s="254"/>
      <c r="BE24" s="255"/>
      <c r="BF24" s="255"/>
      <c r="BG24" s="255"/>
      <c r="BH24" s="255"/>
      <c r="BI24" s="255"/>
      <c r="BJ24" s="255"/>
      <c r="BK24" s="255"/>
      <c r="BL24" s="255"/>
      <c r="BM24" s="255"/>
      <c r="BN24" s="255"/>
      <c r="BO24" s="255"/>
      <c r="BP24" s="255"/>
      <c r="BQ24" s="264">
        <v>18</v>
      </c>
      <c r="BR24" s="265"/>
      <c r="BS24" s="816"/>
      <c r="BT24" s="817"/>
      <c r="BU24" s="817"/>
      <c r="BV24" s="817"/>
      <c r="BW24" s="817"/>
      <c r="BX24" s="817"/>
      <c r="BY24" s="817"/>
      <c r="BZ24" s="817"/>
      <c r="CA24" s="817"/>
      <c r="CB24" s="817"/>
      <c r="CC24" s="817"/>
      <c r="CD24" s="817"/>
      <c r="CE24" s="817"/>
      <c r="CF24" s="817"/>
      <c r="CG24" s="818"/>
      <c r="CH24" s="829"/>
      <c r="CI24" s="830"/>
      <c r="CJ24" s="830"/>
      <c r="CK24" s="830"/>
      <c r="CL24" s="831"/>
      <c r="CM24" s="829"/>
      <c r="CN24" s="830"/>
      <c r="CO24" s="830"/>
      <c r="CP24" s="830"/>
      <c r="CQ24" s="831"/>
      <c r="CR24" s="829"/>
      <c r="CS24" s="830"/>
      <c r="CT24" s="830"/>
      <c r="CU24" s="830"/>
      <c r="CV24" s="831"/>
      <c r="CW24" s="829"/>
      <c r="CX24" s="830"/>
      <c r="CY24" s="830"/>
      <c r="CZ24" s="830"/>
      <c r="DA24" s="831"/>
      <c r="DB24" s="829"/>
      <c r="DC24" s="830"/>
      <c r="DD24" s="830"/>
      <c r="DE24" s="830"/>
      <c r="DF24" s="831"/>
      <c r="DG24" s="829"/>
      <c r="DH24" s="830"/>
      <c r="DI24" s="830"/>
      <c r="DJ24" s="830"/>
      <c r="DK24" s="831"/>
      <c r="DL24" s="829"/>
      <c r="DM24" s="830"/>
      <c r="DN24" s="830"/>
      <c r="DO24" s="830"/>
      <c r="DP24" s="831"/>
      <c r="DQ24" s="829"/>
      <c r="DR24" s="830"/>
      <c r="DS24" s="830"/>
      <c r="DT24" s="830"/>
      <c r="DU24" s="831"/>
      <c r="DV24" s="832"/>
      <c r="DW24" s="833"/>
      <c r="DX24" s="833"/>
      <c r="DY24" s="833"/>
      <c r="DZ24" s="834"/>
      <c r="EA24" s="256"/>
    </row>
    <row r="25" spans="1:131" s="249" customFormat="1" ht="26.25" customHeight="1" thickBot="1" x14ac:dyDescent="0.2">
      <c r="A25" s="797" t="s">
        <v>393</v>
      </c>
      <c r="B25" s="797"/>
      <c r="C25" s="797"/>
      <c r="D25" s="797"/>
      <c r="E25" s="797"/>
      <c r="F25" s="797"/>
      <c r="G25" s="797"/>
      <c r="H25" s="797"/>
      <c r="I25" s="797"/>
      <c r="J25" s="797"/>
      <c r="K25" s="797"/>
      <c r="L25" s="797"/>
      <c r="M25" s="797"/>
      <c r="N25" s="797"/>
      <c r="O25" s="797"/>
      <c r="P25" s="797"/>
      <c r="Q25" s="797"/>
      <c r="R25" s="797"/>
      <c r="S25" s="797"/>
      <c r="T25" s="797"/>
      <c r="U25" s="797"/>
      <c r="V25" s="797"/>
      <c r="W25" s="797"/>
      <c r="X25" s="797"/>
      <c r="Y25" s="797"/>
      <c r="Z25" s="797"/>
      <c r="AA25" s="797"/>
      <c r="AB25" s="797"/>
      <c r="AC25" s="797"/>
      <c r="AD25" s="797"/>
      <c r="AE25" s="797"/>
      <c r="AF25" s="797"/>
      <c r="AG25" s="797"/>
      <c r="AH25" s="797"/>
      <c r="AI25" s="797"/>
      <c r="AJ25" s="797"/>
      <c r="AK25" s="797"/>
      <c r="AL25" s="797"/>
      <c r="AM25" s="797"/>
      <c r="AN25" s="797"/>
      <c r="AO25" s="797"/>
      <c r="AP25" s="797"/>
      <c r="AQ25" s="797"/>
      <c r="AR25" s="797"/>
      <c r="AS25" s="797"/>
      <c r="AT25" s="797"/>
      <c r="AU25" s="797"/>
      <c r="AV25" s="797"/>
      <c r="AW25" s="797"/>
      <c r="AX25" s="797"/>
      <c r="AY25" s="797"/>
      <c r="AZ25" s="797"/>
      <c r="BA25" s="797"/>
      <c r="BB25" s="797"/>
      <c r="BC25" s="797"/>
      <c r="BD25" s="797"/>
      <c r="BE25" s="797"/>
      <c r="BF25" s="797"/>
      <c r="BG25" s="797"/>
      <c r="BH25" s="797"/>
      <c r="BI25" s="797"/>
      <c r="BJ25" s="254"/>
      <c r="BK25" s="254"/>
      <c r="BL25" s="254"/>
      <c r="BM25" s="254"/>
      <c r="BN25" s="254"/>
      <c r="BO25" s="267"/>
      <c r="BP25" s="267"/>
      <c r="BQ25" s="264">
        <v>19</v>
      </c>
      <c r="BR25" s="265"/>
      <c r="BS25" s="816"/>
      <c r="BT25" s="817"/>
      <c r="BU25" s="817"/>
      <c r="BV25" s="817"/>
      <c r="BW25" s="817"/>
      <c r="BX25" s="817"/>
      <c r="BY25" s="817"/>
      <c r="BZ25" s="817"/>
      <c r="CA25" s="817"/>
      <c r="CB25" s="817"/>
      <c r="CC25" s="817"/>
      <c r="CD25" s="817"/>
      <c r="CE25" s="817"/>
      <c r="CF25" s="817"/>
      <c r="CG25" s="818"/>
      <c r="CH25" s="829"/>
      <c r="CI25" s="830"/>
      <c r="CJ25" s="830"/>
      <c r="CK25" s="830"/>
      <c r="CL25" s="831"/>
      <c r="CM25" s="829"/>
      <c r="CN25" s="830"/>
      <c r="CO25" s="830"/>
      <c r="CP25" s="830"/>
      <c r="CQ25" s="831"/>
      <c r="CR25" s="829"/>
      <c r="CS25" s="830"/>
      <c r="CT25" s="830"/>
      <c r="CU25" s="830"/>
      <c r="CV25" s="831"/>
      <c r="CW25" s="829"/>
      <c r="CX25" s="830"/>
      <c r="CY25" s="830"/>
      <c r="CZ25" s="830"/>
      <c r="DA25" s="831"/>
      <c r="DB25" s="829"/>
      <c r="DC25" s="830"/>
      <c r="DD25" s="830"/>
      <c r="DE25" s="830"/>
      <c r="DF25" s="831"/>
      <c r="DG25" s="829"/>
      <c r="DH25" s="830"/>
      <c r="DI25" s="830"/>
      <c r="DJ25" s="830"/>
      <c r="DK25" s="831"/>
      <c r="DL25" s="829"/>
      <c r="DM25" s="830"/>
      <c r="DN25" s="830"/>
      <c r="DO25" s="830"/>
      <c r="DP25" s="831"/>
      <c r="DQ25" s="829"/>
      <c r="DR25" s="830"/>
      <c r="DS25" s="830"/>
      <c r="DT25" s="830"/>
      <c r="DU25" s="831"/>
      <c r="DV25" s="832"/>
      <c r="DW25" s="833"/>
      <c r="DX25" s="833"/>
      <c r="DY25" s="833"/>
      <c r="DZ25" s="834"/>
      <c r="EA25" s="248"/>
    </row>
    <row r="26" spans="1:131" s="249" customFormat="1" ht="26.25" customHeight="1" x14ac:dyDescent="0.15">
      <c r="A26" s="788" t="s">
        <v>370</v>
      </c>
      <c r="B26" s="789"/>
      <c r="C26" s="789"/>
      <c r="D26" s="789"/>
      <c r="E26" s="789"/>
      <c r="F26" s="789"/>
      <c r="G26" s="789"/>
      <c r="H26" s="789"/>
      <c r="I26" s="789"/>
      <c r="J26" s="789"/>
      <c r="K26" s="789"/>
      <c r="L26" s="789"/>
      <c r="M26" s="789"/>
      <c r="N26" s="789"/>
      <c r="O26" s="789"/>
      <c r="P26" s="790"/>
      <c r="Q26" s="765" t="s">
        <v>394</v>
      </c>
      <c r="R26" s="766"/>
      <c r="S26" s="766"/>
      <c r="T26" s="766"/>
      <c r="U26" s="767"/>
      <c r="V26" s="765" t="s">
        <v>395</v>
      </c>
      <c r="W26" s="766"/>
      <c r="X26" s="766"/>
      <c r="Y26" s="766"/>
      <c r="Z26" s="767"/>
      <c r="AA26" s="765" t="s">
        <v>396</v>
      </c>
      <c r="AB26" s="766"/>
      <c r="AC26" s="766"/>
      <c r="AD26" s="766"/>
      <c r="AE26" s="766"/>
      <c r="AF26" s="860" t="s">
        <v>397</v>
      </c>
      <c r="AG26" s="861"/>
      <c r="AH26" s="861"/>
      <c r="AI26" s="861"/>
      <c r="AJ26" s="862"/>
      <c r="AK26" s="766" t="s">
        <v>398</v>
      </c>
      <c r="AL26" s="766"/>
      <c r="AM26" s="766"/>
      <c r="AN26" s="766"/>
      <c r="AO26" s="767"/>
      <c r="AP26" s="765" t="s">
        <v>399</v>
      </c>
      <c r="AQ26" s="766"/>
      <c r="AR26" s="766"/>
      <c r="AS26" s="766"/>
      <c r="AT26" s="767"/>
      <c r="AU26" s="765" t="s">
        <v>400</v>
      </c>
      <c r="AV26" s="766"/>
      <c r="AW26" s="766"/>
      <c r="AX26" s="766"/>
      <c r="AY26" s="767"/>
      <c r="AZ26" s="765" t="s">
        <v>401</v>
      </c>
      <c r="BA26" s="766"/>
      <c r="BB26" s="766"/>
      <c r="BC26" s="766"/>
      <c r="BD26" s="767"/>
      <c r="BE26" s="765" t="s">
        <v>377</v>
      </c>
      <c r="BF26" s="766"/>
      <c r="BG26" s="766"/>
      <c r="BH26" s="766"/>
      <c r="BI26" s="777"/>
      <c r="BJ26" s="254"/>
      <c r="BK26" s="254"/>
      <c r="BL26" s="254"/>
      <c r="BM26" s="254"/>
      <c r="BN26" s="254"/>
      <c r="BO26" s="267"/>
      <c r="BP26" s="267"/>
      <c r="BQ26" s="264">
        <v>20</v>
      </c>
      <c r="BR26" s="265"/>
      <c r="BS26" s="816"/>
      <c r="BT26" s="817"/>
      <c r="BU26" s="817"/>
      <c r="BV26" s="817"/>
      <c r="BW26" s="817"/>
      <c r="BX26" s="817"/>
      <c r="BY26" s="817"/>
      <c r="BZ26" s="817"/>
      <c r="CA26" s="817"/>
      <c r="CB26" s="817"/>
      <c r="CC26" s="817"/>
      <c r="CD26" s="817"/>
      <c r="CE26" s="817"/>
      <c r="CF26" s="817"/>
      <c r="CG26" s="818"/>
      <c r="CH26" s="829"/>
      <c r="CI26" s="830"/>
      <c r="CJ26" s="830"/>
      <c r="CK26" s="830"/>
      <c r="CL26" s="831"/>
      <c r="CM26" s="829"/>
      <c r="CN26" s="830"/>
      <c r="CO26" s="830"/>
      <c r="CP26" s="830"/>
      <c r="CQ26" s="831"/>
      <c r="CR26" s="829"/>
      <c r="CS26" s="830"/>
      <c r="CT26" s="830"/>
      <c r="CU26" s="830"/>
      <c r="CV26" s="831"/>
      <c r="CW26" s="829"/>
      <c r="CX26" s="830"/>
      <c r="CY26" s="830"/>
      <c r="CZ26" s="830"/>
      <c r="DA26" s="831"/>
      <c r="DB26" s="829"/>
      <c r="DC26" s="830"/>
      <c r="DD26" s="830"/>
      <c r="DE26" s="830"/>
      <c r="DF26" s="831"/>
      <c r="DG26" s="829"/>
      <c r="DH26" s="830"/>
      <c r="DI26" s="830"/>
      <c r="DJ26" s="830"/>
      <c r="DK26" s="831"/>
      <c r="DL26" s="829"/>
      <c r="DM26" s="830"/>
      <c r="DN26" s="830"/>
      <c r="DO26" s="830"/>
      <c r="DP26" s="831"/>
      <c r="DQ26" s="829"/>
      <c r="DR26" s="830"/>
      <c r="DS26" s="830"/>
      <c r="DT26" s="830"/>
      <c r="DU26" s="831"/>
      <c r="DV26" s="832"/>
      <c r="DW26" s="833"/>
      <c r="DX26" s="833"/>
      <c r="DY26" s="833"/>
      <c r="DZ26" s="834"/>
      <c r="EA26" s="248"/>
    </row>
    <row r="27" spans="1:131" s="249" customFormat="1" ht="26.25" customHeight="1" thickBot="1" x14ac:dyDescent="0.2">
      <c r="A27" s="791"/>
      <c r="B27" s="792"/>
      <c r="C27" s="792"/>
      <c r="D27" s="792"/>
      <c r="E27" s="792"/>
      <c r="F27" s="792"/>
      <c r="G27" s="792"/>
      <c r="H27" s="792"/>
      <c r="I27" s="792"/>
      <c r="J27" s="792"/>
      <c r="K27" s="792"/>
      <c r="L27" s="792"/>
      <c r="M27" s="792"/>
      <c r="N27" s="792"/>
      <c r="O27" s="792"/>
      <c r="P27" s="793"/>
      <c r="Q27" s="768"/>
      <c r="R27" s="769"/>
      <c r="S27" s="769"/>
      <c r="T27" s="769"/>
      <c r="U27" s="770"/>
      <c r="V27" s="768"/>
      <c r="W27" s="769"/>
      <c r="X27" s="769"/>
      <c r="Y27" s="769"/>
      <c r="Z27" s="770"/>
      <c r="AA27" s="768"/>
      <c r="AB27" s="769"/>
      <c r="AC27" s="769"/>
      <c r="AD27" s="769"/>
      <c r="AE27" s="769"/>
      <c r="AF27" s="863"/>
      <c r="AG27" s="864"/>
      <c r="AH27" s="864"/>
      <c r="AI27" s="864"/>
      <c r="AJ27" s="865"/>
      <c r="AK27" s="769"/>
      <c r="AL27" s="769"/>
      <c r="AM27" s="769"/>
      <c r="AN27" s="769"/>
      <c r="AO27" s="770"/>
      <c r="AP27" s="768"/>
      <c r="AQ27" s="769"/>
      <c r="AR27" s="769"/>
      <c r="AS27" s="769"/>
      <c r="AT27" s="770"/>
      <c r="AU27" s="768"/>
      <c r="AV27" s="769"/>
      <c r="AW27" s="769"/>
      <c r="AX27" s="769"/>
      <c r="AY27" s="770"/>
      <c r="AZ27" s="768"/>
      <c r="BA27" s="769"/>
      <c r="BB27" s="769"/>
      <c r="BC27" s="769"/>
      <c r="BD27" s="770"/>
      <c r="BE27" s="768"/>
      <c r="BF27" s="769"/>
      <c r="BG27" s="769"/>
      <c r="BH27" s="769"/>
      <c r="BI27" s="778"/>
      <c r="BJ27" s="254"/>
      <c r="BK27" s="254"/>
      <c r="BL27" s="254"/>
      <c r="BM27" s="254"/>
      <c r="BN27" s="254"/>
      <c r="BO27" s="267"/>
      <c r="BP27" s="267"/>
      <c r="BQ27" s="264">
        <v>21</v>
      </c>
      <c r="BR27" s="265"/>
      <c r="BS27" s="816"/>
      <c r="BT27" s="817"/>
      <c r="BU27" s="817"/>
      <c r="BV27" s="817"/>
      <c r="BW27" s="817"/>
      <c r="BX27" s="817"/>
      <c r="BY27" s="817"/>
      <c r="BZ27" s="817"/>
      <c r="CA27" s="817"/>
      <c r="CB27" s="817"/>
      <c r="CC27" s="817"/>
      <c r="CD27" s="817"/>
      <c r="CE27" s="817"/>
      <c r="CF27" s="817"/>
      <c r="CG27" s="818"/>
      <c r="CH27" s="829"/>
      <c r="CI27" s="830"/>
      <c r="CJ27" s="830"/>
      <c r="CK27" s="830"/>
      <c r="CL27" s="831"/>
      <c r="CM27" s="829"/>
      <c r="CN27" s="830"/>
      <c r="CO27" s="830"/>
      <c r="CP27" s="830"/>
      <c r="CQ27" s="831"/>
      <c r="CR27" s="829"/>
      <c r="CS27" s="830"/>
      <c r="CT27" s="830"/>
      <c r="CU27" s="830"/>
      <c r="CV27" s="831"/>
      <c r="CW27" s="829"/>
      <c r="CX27" s="830"/>
      <c r="CY27" s="830"/>
      <c r="CZ27" s="830"/>
      <c r="DA27" s="831"/>
      <c r="DB27" s="829"/>
      <c r="DC27" s="830"/>
      <c r="DD27" s="830"/>
      <c r="DE27" s="830"/>
      <c r="DF27" s="831"/>
      <c r="DG27" s="829"/>
      <c r="DH27" s="830"/>
      <c r="DI27" s="830"/>
      <c r="DJ27" s="830"/>
      <c r="DK27" s="831"/>
      <c r="DL27" s="829"/>
      <c r="DM27" s="830"/>
      <c r="DN27" s="830"/>
      <c r="DO27" s="830"/>
      <c r="DP27" s="831"/>
      <c r="DQ27" s="829"/>
      <c r="DR27" s="830"/>
      <c r="DS27" s="830"/>
      <c r="DT27" s="830"/>
      <c r="DU27" s="831"/>
      <c r="DV27" s="832"/>
      <c r="DW27" s="833"/>
      <c r="DX27" s="833"/>
      <c r="DY27" s="833"/>
      <c r="DZ27" s="834"/>
      <c r="EA27" s="248"/>
    </row>
    <row r="28" spans="1:131" s="249" customFormat="1" ht="26.25" customHeight="1" thickTop="1" x14ac:dyDescent="0.15">
      <c r="A28" s="268">
        <v>1</v>
      </c>
      <c r="B28" s="779" t="s">
        <v>402</v>
      </c>
      <c r="C28" s="780"/>
      <c r="D28" s="780"/>
      <c r="E28" s="780"/>
      <c r="F28" s="780"/>
      <c r="G28" s="780"/>
      <c r="H28" s="780"/>
      <c r="I28" s="780"/>
      <c r="J28" s="780"/>
      <c r="K28" s="780"/>
      <c r="L28" s="780"/>
      <c r="M28" s="780"/>
      <c r="N28" s="780"/>
      <c r="O28" s="780"/>
      <c r="P28" s="781"/>
      <c r="Q28" s="870">
        <v>62462</v>
      </c>
      <c r="R28" s="871"/>
      <c r="S28" s="871"/>
      <c r="T28" s="871"/>
      <c r="U28" s="871"/>
      <c r="V28" s="871">
        <v>62006</v>
      </c>
      <c r="W28" s="871"/>
      <c r="X28" s="871"/>
      <c r="Y28" s="871"/>
      <c r="Z28" s="871"/>
      <c r="AA28" s="871">
        <v>456</v>
      </c>
      <c r="AB28" s="871"/>
      <c r="AC28" s="871"/>
      <c r="AD28" s="871"/>
      <c r="AE28" s="872"/>
      <c r="AF28" s="873">
        <v>449</v>
      </c>
      <c r="AG28" s="871"/>
      <c r="AH28" s="871"/>
      <c r="AI28" s="871"/>
      <c r="AJ28" s="874"/>
      <c r="AK28" s="875">
        <v>5411</v>
      </c>
      <c r="AL28" s="866"/>
      <c r="AM28" s="866"/>
      <c r="AN28" s="866"/>
      <c r="AO28" s="866"/>
      <c r="AP28" s="866" t="s">
        <v>590</v>
      </c>
      <c r="AQ28" s="866"/>
      <c r="AR28" s="866"/>
      <c r="AS28" s="866"/>
      <c r="AT28" s="866"/>
      <c r="AU28" s="866" t="s">
        <v>590</v>
      </c>
      <c r="AV28" s="866"/>
      <c r="AW28" s="866"/>
      <c r="AX28" s="866"/>
      <c r="AY28" s="866"/>
      <c r="AZ28" s="867" t="s">
        <v>590</v>
      </c>
      <c r="BA28" s="867"/>
      <c r="BB28" s="867"/>
      <c r="BC28" s="867"/>
      <c r="BD28" s="867"/>
      <c r="BE28" s="868"/>
      <c r="BF28" s="868"/>
      <c r="BG28" s="868"/>
      <c r="BH28" s="868"/>
      <c r="BI28" s="869"/>
      <c r="BJ28" s="254"/>
      <c r="BK28" s="254"/>
      <c r="BL28" s="254"/>
      <c r="BM28" s="254"/>
      <c r="BN28" s="254"/>
      <c r="BO28" s="267"/>
      <c r="BP28" s="267"/>
      <c r="BQ28" s="264">
        <v>22</v>
      </c>
      <c r="BR28" s="265"/>
      <c r="BS28" s="816"/>
      <c r="BT28" s="817"/>
      <c r="BU28" s="817"/>
      <c r="BV28" s="817"/>
      <c r="BW28" s="817"/>
      <c r="BX28" s="817"/>
      <c r="BY28" s="817"/>
      <c r="BZ28" s="817"/>
      <c r="CA28" s="817"/>
      <c r="CB28" s="817"/>
      <c r="CC28" s="817"/>
      <c r="CD28" s="817"/>
      <c r="CE28" s="817"/>
      <c r="CF28" s="817"/>
      <c r="CG28" s="818"/>
      <c r="CH28" s="829"/>
      <c r="CI28" s="830"/>
      <c r="CJ28" s="830"/>
      <c r="CK28" s="830"/>
      <c r="CL28" s="831"/>
      <c r="CM28" s="829"/>
      <c r="CN28" s="830"/>
      <c r="CO28" s="830"/>
      <c r="CP28" s="830"/>
      <c r="CQ28" s="831"/>
      <c r="CR28" s="829"/>
      <c r="CS28" s="830"/>
      <c r="CT28" s="830"/>
      <c r="CU28" s="830"/>
      <c r="CV28" s="831"/>
      <c r="CW28" s="829"/>
      <c r="CX28" s="830"/>
      <c r="CY28" s="830"/>
      <c r="CZ28" s="830"/>
      <c r="DA28" s="831"/>
      <c r="DB28" s="829"/>
      <c r="DC28" s="830"/>
      <c r="DD28" s="830"/>
      <c r="DE28" s="830"/>
      <c r="DF28" s="831"/>
      <c r="DG28" s="829"/>
      <c r="DH28" s="830"/>
      <c r="DI28" s="830"/>
      <c r="DJ28" s="830"/>
      <c r="DK28" s="831"/>
      <c r="DL28" s="829"/>
      <c r="DM28" s="830"/>
      <c r="DN28" s="830"/>
      <c r="DO28" s="830"/>
      <c r="DP28" s="831"/>
      <c r="DQ28" s="829"/>
      <c r="DR28" s="830"/>
      <c r="DS28" s="830"/>
      <c r="DT28" s="830"/>
      <c r="DU28" s="831"/>
      <c r="DV28" s="832"/>
      <c r="DW28" s="833"/>
      <c r="DX28" s="833"/>
      <c r="DY28" s="833"/>
      <c r="DZ28" s="834"/>
      <c r="EA28" s="248"/>
    </row>
    <row r="29" spans="1:131" s="249" customFormat="1" ht="26.25" customHeight="1" x14ac:dyDescent="0.15">
      <c r="A29" s="268">
        <v>2</v>
      </c>
      <c r="B29" s="803" t="s">
        <v>403</v>
      </c>
      <c r="C29" s="804"/>
      <c r="D29" s="804"/>
      <c r="E29" s="804"/>
      <c r="F29" s="804"/>
      <c r="G29" s="804"/>
      <c r="H29" s="804"/>
      <c r="I29" s="804"/>
      <c r="J29" s="804"/>
      <c r="K29" s="804"/>
      <c r="L29" s="804"/>
      <c r="M29" s="804"/>
      <c r="N29" s="804"/>
      <c r="O29" s="804"/>
      <c r="P29" s="805"/>
      <c r="Q29" s="806">
        <v>57949</v>
      </c>
      <c r="R29" s="807"/>
      <c r="S29" s="807"/>
      <c r="T29" s="807"/>
      <c r="U29" s="807"/>
      <c r="V29" s="807">
        <v>57016</v>
      </c>
      <c r="W29" s="807"/>
      <c r="X29" s="807"/>
      <c r="Y29" s="807"/>
      <c r="Z29" s="807"/>
      <c r="AA29" s="807">
        <v>933</v>
      </c>
      <c r="AB29" s="807"/>
      <c r="AC29" s="807"/>
      <c r="AD29" s="807"/>
      <c r="AE29" s="808"/>
      <c r="AF29" s="809">
        <v>933</v>
      </c>
      <c r="AG29" s="810"/>
      <c r="AH29" s="810"/>
      <c r="AI29" s="810"/>
      <c r="AJ29" s="811"/>
      <c r="AK29" s="878">
        <v>8098</v>
      </c>
      <c r="AL29" s="879"/>
      <c r="AM29" s="879"/>
      <c r="AN29" s="879"/>
      <c r="AO29" s="879"/>
      <c r="AP29" s="879" t="s">
        <v>590</v>
      </c>
      <c r="AQ29" s="879"/>
      <c r="AR29" s="879"/>
      <c r="AS29" s="879"/>
      <c r="AT29" s="879"/>
      <c r="AU29" s="879" t="s">
        <v>590</v>
      </c>
      <c r="AV29" s="879"/>
      <c r="AW29" s="879"/>
      <c r="AX29" s="879"/>
      <c r="AY29" s="879"/>
      <c r="AZ29" s="880" t="s">
        <v>590</v>
      </c>
      <c r="BA29" s="880"/>
      <c r="BB29" s="880"/>
      <c r="BC29" s="880"/>
      <c r="BD29" s="880"/>
      <c r="BE29" s="876"/>
      <c r="BF29" s="876"/>
      <c r="BG29" s="876"/>
      <c r="BH29" s="876"/>
      <c r="BI29" s="877"/>
      <c r="BJ29" s="254"/>
      <c r="BK29" s="254"/>
      <c r="BL29" s="254"/>
      <c r="BM29" s="254"/>
      <c r="BN29" s="254"/>
      <c r="BO29" s="267"/>
      <c r="BP29" s="267"/>
      <c r="BQ29" s="264">
        <v>23</v>
      </c>
      <c r="BR29" s="265"/>
      <c r="BS29" s="816"/>
      <c r="BT29" s="817"/>
      <c r="BU29" s="817"/>
      <c r="BV29" s="817"/>
      <c r="BW29" s="817"/>
      <c r="BX29" s="817"/>
      <c r="BY29" s="817"/>
      <c r="BZ29" s="817"/>
      <c r="CA29" s="817"/>
      <c r="CB29" s="817"/>
      <c r="CC29" s="817"/>
      <c r="CD29" s="817"/>
      <c r="CE29" s="817"/>
      <c r="CF29" s="817"/>
      <c r="CG29" s="818"/>
      <c r="CH29" s="829"/>
      <c r="CI29" s="830"/>
      <c r="CJ29" s="830"/>
      <c r="CK29" s="830"/>
      <c r="CL29" s="831"/>
      <c r="CM29" s="829"/>
      <c r="CN29" s="830"/>
      <c r="CO29" s="830"/>
      <c r="CP29" s="830"/>
      <c r="CQ29" s="831"/>
      <c r="CR29" s="829"/>
      <c r="CS29" s="830"/>
      <c r="CT29" s="830"/>
      <c r="CU29" s="830"/>
      <c r="CV29" s="831"/>
      <c r="CW29" s="829"/>
      <c r="CX29" s="830"/>
      <c r="CY29" s="830"/>
      <c r="CZ29" s="830"/>
      <c r="DA29" s="831"/>
      <c r="DB29" s="829"/>
      <c r="DC29" s="830"/>
      <c r="DD29" s="830"/>
      <c r="DE29" s="830"/>
      <c r="DF29" s="831"/>
      <c r="DG29" s="829"/>
      <c r="DH29" s="830"/>
      <c r="DI29" s="830"/>
      <c r="DJ29" s="830"/>
      <c r="DK29" s="831"/>
      <c r="DL29" s="829"/>
      <c r="DM29" s="830"/>
      <c r="DN29" s="830"/>
      <c r="DO29" s="830"/>
      <c r="DP29" s="831"/>
      <c r="DQ29" s="829"/>
      <c r="DR29" s="830"/>
      <c r="DS29" s="830"/>
      <c r="DT29" s="830"/>
      <c r="DU29" s="831"/>
      <c r="DV29" s="832"/>
      <c r="DW29" s="833"/>
      <c r="DX29" s="833"/>
      <c r="DY29" s="833"/>
      <c r="DZ29" s="834"/>
      <c r="EA29" s="248"/>
    </row>
    <row r="30" spans="1:131" s="249" customFormat="1" ht="26.25" customHeight="1" x14ac:dyDescent="0.15">
      <c r="A30" s="268">
        <v>3</v>
      </c>
      <c r="B30" s="803" t="s">
        <v>404</v>
      </c>
      <c r="C30" s="804"/>
      <c r="D30" s="804"/>
      <c r="E30" s="804"/>
      <c r="F30" s="804"/>
      <c r="G30" s="804"/>
      <c r="H30" s="804"/>
      <c r="I30" s="804"/>
      <c r="J30" s="804"/>
      <c r="K30" s="804"/>
      <c r="L30" s="804"/>
      <c r="M30" s="804"/>
      <c r="N30" s="804"/>
      <c r="O30" s="804"/>
      <c r="P30" s="805"/>
      <c r="Q30" s="806">
        <v>16741</v>
      </c>
      <c r="R30" s="807"/>
      <c r="S30" s="807"/>
      <c r="T30" s="807"/>
      <c r="U30" s="807"/>
      <c r="V30" s="807">
        <v>16741</v>
      </c>
      <c r="W30" s="807"/>
      <c r="X30" s="807"/>
      <c r="Y30" s="807"/>
      <c r="Z30" s="807"/>
      <c r="AA30" s="807">
        <v>0</v>
      </c>
      <c r="AB30" s="807"/>
      <c r="AC30" s="807"/>
      <c r="AD30" s="807"/>
      <c r="AE30" s="808"/>
      <c r="AF30" s="809" t="s">
        <v>405</v>
      </c>
      <c r="AG30" s="810"/>
      <c r="AH30" s="810"/>
      <c r="AI30" s="810"/>
      <c r="AJ30" s="811"/>
      <c r="AK30" s="878">
        <v>7850</v>
      </c>
      <c r="AL30" s="879"/>
      <c r="AM30" s="879"/>
      <c r="AN30" s="879"/>
      <c r="AO30" s="879"/>
      <c r="AP30" s="879" t="s">
        <v>590</v>
      </c>
      <c r="AQ30" s="879"/>
      <c r="AR30" s="879"/>
      <c r="AS30" s="879"/>
      <c r="AT30" s="879"/>
      <c r="AU30" s="879" t="s">
        <v>590</v>
      </c>
      <c r="AV30" s="879"/>
      <c r="AW30" s="879"/>
      <c r="AX30" s="879"/>
      <c r="AY30" s="879"/>
      <c r="AZ30" s="880" t="s">
        <v>590</v>
      </c>
      <c r="BA30" s="880"/>
      <c r="BB30" s="880"/>
      <c r="BC30" s="880"/>
      <c r="BD30" s="880"/>
      <c r="BE30" s="876"/>
      <c r="BF30" s="876"/>
      <c r="BG30" s="876"/>
      <c r="BH30" s="876"/>
      <c r="BI30" s="877"/>
      <c r="BJ30" s="254"/>
      <c r="BK30" s="254"/>
      <c r="BL30" s="254"/>
      <c r="BM30" s="254"/>
      <c r="BN30" s="254"/>
      <c r="BO30" s="267"/>
      <c r="BP30" s="267"/>
      <c r="BQ30" s="264">
        <v>24</v>
      </c>
      <c r="BR30" s="265"/>
      <c r="BS30" s="816"/>
      <c r="BT30" s="817"/>
      <c r="BU30" s="817"/>
      <c r="BV30" s="817"/>
      <c r="BW30" s="817"/>
      <c r="BX30" s="817"/>
      <c r="BY30" s="817"/>
      <c r="BZ30" s="817"/>
      <c r="CA30" s="817"/>
      <c r="CB30" s="817"/>
      <c r="CC30" s="817"/>
      <c r="CD30" s="817"/>
      <c r="CE30" s="817"/>
      <c r="CF30" s="817"/>
      <c r="CG30" s="818"/>
      <c r="CH30" s="829"/>
      <c r="CI30" s="830"/>
      <c r="CJ30" s="830"/>
      <c r="CK30" s="830"/>
      <c r="CL30" s="831"/>
      <c r="CM30" s="829"/>
      <c r="CN30" s="830"/>
      <c r="CO30" s="830"/>
      <c r="CP30" s="830"/>
      <c r="CQ30" s="831"/>
      <c r="CR30" s="829"/>
      <c r="CS30" s="830"/>
      <c r="CT30" s="830"/>
      <c r="CU30" s="830"/>
      <c r="CV30" s="831"/>
      <c r="CW30" s="829"/>
      <c r="CX30" s="830"/>
      <c r="CY30" s="830"/>
      <c r="CZ30" s="830"/>
      <c r="DA30" s="831"/>
      <c r="DB30" s="829"/>
      <c r="DC30" s="830"/>
      <c r="DD30" s="830"/>
      <c r="DE30" s="830"/>
      <c r="DF30" s="831"/>
      <c r="DG30" s="829"/>
      <c r="DH30" s="830"/>
      <c r="DI30" s="830"/>
      <c r="DJ30" s="830"/>
      <c r="DK30" s="831"/>
      <c r="DL30" s="829"/>
      <c r="DM30" s="830"/>
      <c r="DN30" s="830"/>
      <c r="DO30" s="830"/>
      <c r="DP30" s="831"/>
      <c r="DQ30" s="829"/>
      <c r="DR30" s="830"/>
      <c r="DS30" s="830"/>
      <c r="DT30" s="830"/>
      <c r="DU30" s="831"/>
      <c r="DV30" s="832"/>
      <c r="DW30" s="833"/>
      <c r="DX30" s="833"/>
      <c r="DY30" s="833"/>
      <c r="DZ30" s="834"/>
      <c r="EA30" s="248"/>
    </row>
    <row r="31" spans="1:131" s="249" customFormat="1" ht="26.25" customHeight="1" x14ac:dyDescent="0.15">
      <c r="A31" s="268">
        <v>4</v>
      </c>
      <c r="B31" s="803" t="s">
        <v>575</v>
      </c>
      <c r="C31" s="804"/>
      <c r="D31" s="804"/>
      <c r="E31" s="804"/>
      <c r="F31" s="804"/>
      <c r="G31" s="804"/>
      <c r="H31" s="804"/>
      <c r="I31" s="804"/>
      <c r="J31" s="804"/>
      <c r="K31" s="804"/>
      <c r="L31" s="804"/>
      <c r="M31" s="804"/>
      <c r="N31" s="804"/>
      <c r="O31" s="804"/>
      <c r="P31" s="805"/>
      <c r="Q31" s="806">
        <v>430</v>
      </c>
      <c r="R31" s="807"/>
      <c r="S31" s="807"/>
      <c r="T31" s="807"/>
      <c r="U31" s="807"/>
      <c r="V31" s="807">
        <v>430</v>
      </c>
      <c r="W31" s="807"/>
      <c r="X31" s="807"/>
      <c r="Y31" s="807"/>
      <c r="Z31" s="807"/>
      <c r="AA31" s="807">
        <v>0</v>
      </c>
      <c r="AB31" s="807"/>
      <c r="AC31" s="807"/>
      <c r="AD31" s="807"/>
      <c r="AE31" s="808"/>
      <c r="AF31" s="809" t="s">
        <v>521</v>
      </c>
      <c r="AG31" s="810"/>
      <c r="AH31" s="810"/>
      <c r="AI31" s="810"/>
      <c r="AJ31" s="811"/>
      <c r="AK31" s="878">
        <v>152</v>
      </c>
      <c r="AL31" s="879"/>
      <c r="AM31" s="879"/>
      <c r="AN31" s="879"/>
      <c r="AO31" s="879"/>
      <c r="AP31" s="879">
        <v>136</v>
      </c>
      <c r="AQ31" s="879"/>
      <c r="AR31" s="879"/>
      <c r="AS31" s="879"/>
      <c r="AT31" s="879"/>
      <c r="AU31" s="879">
        <v>52</v>
      </c>
      <c r="AV31" s="879"/>
      <c r="AW31" s="879"/>
      <c r="AX31" s="879"/>
      <c r="AY31" s="879"/>
      <c r="AZ31" s="880" t="s">
        <v>521</v>
      </c>
      <c r="BA31" s="880"/>
      <c r="BB31" s="880"/>
      <c r="BC31" s="880"/>
      <c r="BD31" s="880"/>
      <c r="BE31" s="876" t="s">
        <v>584</v>
      </c>
      <c r="BF31" s="876"/>
      <c r="BG31" s="876"/>
      <c r="BH31" s="876"/>
      <c r="BI31" s="877"/>
      <c r="BJ31" s="254"/>
      <c r="BK31" s="254"/>
      <c r="BL31" s="254"/>
      <c r="BM31" s="254"/>
      <c r="BN31" s="254"/>
      <c r="BO31" s="267"/>
      <c r="BP31" s="267"/>
      <c r="BQ31" s="264">
        <v>25</v>
      </c>
      <c r="BR31" s="265"/>
      <c r="BS31" s="816"/>
      <c r="BT31" s="817"/>
      <c r="BU31" s="817"/>
      <c r="BV31" s="817"/>
      <c r="BW31" s="817"/>
      <c r="BX31" s="817"/>
      <c r="BY31" s="817"/>
      <c r="BZ31" s="817"/>
      <c r="CA31" s="817"/>
      <c r="CB31" s="817"/>
      <c r="CC31" s="817"/>
      <c r="CD31" s="817"/>
      <c r="CE31" s="817"/>
      <c r="CF31" s="817"/>
      <c r="CG31" s="818"/>
      <c r="CH31" s="829"/>
      <c r="CI31" s="830"/>
      <c r="CJ31" s="830"/>
      <c r="CK31" s="830"/>
      <c r="CL31" s="831"/>
      <c r="CM31" s="829"/>
      <c r="CN31" s="830"/>
      <c r="CO31" s="830"/>
      <c r="CP31" s="830"/>
      <c r="CQ31" s="831"/>
      <c r="CR31" s="829"/>
      <c r="CS31" s="830"/>
      <c r="CT31" s="830"/>
      <c r="CU31" s="830"/>
      <c r="CV31" s="831"/>
      <c r="CW31" s="829"/>
      <c r="CX31" s="830"/>
      <c r="CY31" s="830"/>
      <c r="CZ31" s="830"/>
      <c r="DA31" s="831"/>
      <c r="DB31" s="829"/>
      <c r="DC31" s="830"/>
      <c r="DD31" s="830"/>
      <c r="DE31" s="830"/>
      <c r="DF31" s="831"/>
      <c r="DG31" s="829"/>
      <c r="DH31" s="830"/>
      <c r="DI31" s="830"/>
      <c r="DJ31" s="830"/>
      <c r="DK31" s="831"/>
      <c r="DL31" s="829"/>
      <c r="DM31" s="830"/>
      <c r="DN31" s="830"/>
      <c r="DO31" s="830"/>
      <c r="DP31" s="831"/>
      <c r="DQ31" s="829"/>
      <c r="DR31" s="830"/>
      <c r="DS31" s="830"/>
      <c r="DT31" s="830"/>
      <c r="DU31" s="831"/>
      <c r="DV31" s="832"/>
      <c r="DW31" s="833"/>
      <c r="DX31" s="833"/>
      <c r="DY31" s="833"/>
      <c r="DZ31" s="834"/>
      <c r="EA31" s="248"/>
    </row>
    <row r="32" spans="1:131" s="249" customFormat="1" ht="26.25" customHeight="1" x14ac:dyDescent="0.15">
      <c r="A32" s="268">
        <v>5</v>
      </c>
      <c r="B32" s="803" t="s">
        <v>602</v>
      </c>
      <c r="C32" s="804"/>
      <c r="D32" s="804"/>
      <c r="E32" s="804"/>
      <c r="F32" s="804"/>
      <c r="G32" s="804"/>
      <c r="H32" s="804"/>
      <c r="I32" s="804"/>
      <c r="J32" s="804"/>
      <c r="K32" s="804"/>
      <c r="L32" s="804"/>
      <c r="M32" s="804"/>
      <c r="N32" s="804"/>
      <c r="O32" s="804"/>
      <c r="P32" s="805"/>
      <c r="Q32" s="806" t="s">
        <v>521</v>
      </c>
      <c r="R32" s="807"/>
      <c r="S32" s="807"/>
      <c r="T32" s="807"/>
      <c r="U32" s="807"/>
      <c r="V32" s="807" t="s">
        <v>521</v>
      </c>
      <c r="W32" s="807"/>
      <c r="X32" s="807"/>
      <c r="Y32" s="807"/>
      <c r="Z32" s="807"/>
      <c r="AA32" s="807" t="s">
        <v>521</v>
      </c>
      <c r="AB32" s="807"/>
      <c r="AC32" s="807"/>
      <c r="AD32" s="807"/>
      <c r="AE32" s="808"/>
      <c r="AF32" s="809" t="s">
        <v>521</v>
      </c>
      <c r="AG32" s="810"/>
      <c r="AH32" s="810"/>
      <c r="AI32" s="810"/>
      <c r="AJ32" s="811"/>
      <c r="AK32" s="878" t="s">
        <v>521</v>
      </c>
      <c r="AL32" s="879"/>
      <c r="AM32" s="879"/>
      <c r="AN32" s="879"/>
      <c r="AO32" s="879"/>
      <c r="AP32" s="879">
        <v>478</v>
      </c>
      <c r="AQ32" s="879"/>
      <c r="AR32" s="879"/>
      <c r="AS32" s="879"/>
      <c r="AT32" s="879"/>
      <c r="AU32" s="879">
        <v>477</v>
      </c>
      <c r="AV32" s="879"/>
      <c r="AW32" s="879"/>
      <c r="AX32" s="879"/>
      <c r="AY32" s="879"/>
      <c r="AZ32" s="880" t="s">
        <v>521</v>
      </c>
      <c r="BA32" s="880"/>
      <c r="BB32" s="880"/>
      <c r="BC32" s="880"/>
      <c r="BD32" s="880"/>
      <c r="BE32" s="876" t="s">
        <v>584</v>
      </c>
      <c r="BF32" s="876"/>
      <c r="BG32" s="876"/>
      <c r="BH32" s="876"/>
      <c r="BI32" s="877"/>
      <c r="BJ32" s="254"/>
      <c r="BK32" s="254"/>
      <c r="BL32" s="254"/>
      <c r="BM32" s="254"/>
      <c r="BN32" s="254"/>
      <c r="BO32" s="267"/>
      <c r="BP32" s="267"/>
      <c r="BQ32" s="264">
        <v>26</v>
      </c>
      <c r="BR32" s="265"/>
      <c r="BS32" s="816"/>
      <c r="BT32" s="817"/>
      <c r="BU32" s="817"/>
      <c r="BV32" s="817"/>
      <c r="BW32" s="817"/>
      <c r="BX32" s="817"/>
      <c r="BY32" s="817"/>
      <c r="BZ32" s="817"/>
      <c r="CA32" s="817"/>
      <c r="CB32" s="817"/>
      <c r="CC32" s="817"/>
      <c r="CD32" s="817"/>
      <c r="CE32" s="817"/>
      <c r="CF32" s="817"/>
      <c r="CG32" s="818"/>
      <c r="CH32" s="829"/>
      <c r="CI32" s="830"/>
      <c r="CJ32" s="830"/>
      <c r="CK32" s="830"/>
      <c r="CL32" s="831"/>
      <c r="CM32" s="829"/>
      <c r="CN32" s="830"/>
      <c r="CO32" s="830"/>
      <c r="CP32" s="830"/>
      <c r="CQ32" s="831"/>
      <c r="CR32" s="829"/>
      <c r="CS32" s="830"/>
      <c r="CT32" s="830"/>
      <c r="CU32" s="830"/>
      <c r="CV32" s="831"/>
      <c r="CW32" s="829"/>
      <c r="CX32" s="830"/>
      <c r="CY32" s="830"/>
      <c r="CZ32" s="830"/>
      <c r="DA32" s="831"/>
      <c r="DB32" s="829"/>
      <c r="DC32" s="830"/>
      <c r="DD32" s="830"/>
      <c r="DE32" s="830"/>
      <c r="DF32" s="831"/>
      <c r="DG32" s="829"/>
      <c r="DH32" s="830"/>
      <c r="DI32" s="830"/>
      <c r="DJ32" s="830"/>
      <c r="DK32" s="831"/>
      <c r="DL32" s="829"/>
      <c r="DM32" s="830"/>
      <c r="DN32" s="830"/>
      <c r="DO32" s="830"/>
      <c r="DP32" s="831"/>
      <c r="DQ32" s="829"/>
      <c r="DR32" s="830"/>
      <c r="DS32" s="830"/>
      <c r="DT32" s="830"/>
      <c r="DU32" s="831"/>
      <c r="DV32" s="832"/>
      <c r="DW32" s="833"/>
      <c r="DX32" s="833"/>
      <c r="DY32" s="833"/>
      <c r="DZ32" s="834"/>
      <c r="EA32" s="248"/>
    </row>
    <row r="33" spans="1:131" s="249" customFormat="1" ht="26.25" customHeight="1" x14ac:dyDescent="0.15">
      <c r="A33" s="268">
        <v>6</v>
      </c>
      <c r="B33" s="803"/>
      <c r="C33" s="804"/>
      <c r="D33" s="804"/>
      <c r="E33" s="804"/>
      <c r="F33" s="804"/>
      <c r="G33" s="804"/>
      <c r="H33" s="804"/>
      <c r="I33" s="804"/>
      <c r="J33" s="804"/>
      <c r="K33" s="804"/>
      <c r="L33" s="804"/>
      <c r="M33" s="804"/>
      <c r="N33" s="804"/>
      <c r="O33" s="804"/>
      <c r="P33" s="805"/>
      <c r="Q33" s="806"/>
      <c r="R33" s="807"/>
      <c r="S33" s="807"/>
      <c r="T33" s="807"/>
      <c r="U33" s="807"/>
      <c r="V33" s="807"/>
      <c r="W33" s="807"/>
      <c r="X33" s="807"/>
      <c r="Y33" s="807"/>
      <c r="Z33" s="807"/>
      <c r="AA33" s="807"/>
      <c r="AB33" s="807"/>
      <c r="AC33" s="807"/>
      <c r="AD33" s="807"/>
      <c r="AE33" s="808"/>
      <c r="AF33" s="809"/>
      <c r="AG33" s="810"/>
      <c r="AH33" s="810"/>
      <c r="AI33" s="810"/>
      <c r="AJ33" s="811"/>
      <c r="AK33" s="878"/>
      <c r="AL33" s="879"/>
      <c r="AM33" s="879"/>
      <c r="AN33" s="879"/>
      <c r="AO33" s="879"/>
      <c r="AP33" s="879"/>
      <c r="AQ33" s="879"/>
      <c r="AR33" s="879"/>
      <c r="AS33" s="879"/>
      <c r="AT33" s="879"/>
      <c r="AU33" s="879"/>
      <c r="AV33" s="879"/>
      <c r="AW33" s="879"/>
      <c r="AX33" s="879"/>
      <c r="AY33" s="879"/>
      <c r="AZ33" s="880"/>
      <c r="BA33" s="880"/>
      <c r="BB33" s="880"/>
      <c r="BC33" s="880"/>
      <c r="BD33" s="880"/>
      <c r="BE33" s="876"/>
      <c r="BF33" s="876"/>
      <c r="BG33" s="876"/>
      <c r="BH33" s="876"/>
      <c r="BI33" s="877"/>
      <c r="BJ33" s="254"/>
      <c r="BK33" s="254"/>
      <c r="BL33" s="254"/>
      <c r="BM33" s="254"/>
      <c r="BN33" s="254"/>
      <c r="BO33" s="267"/>
      <c r="BP33" s="267"/>
      <c r="BQ33" s="264">
        <v>27</v>
      </c>
      <c r="BR33" s="265"/>
      <c r="BS33" s="816"/>
      <c r="BT33" s="817"/>
      <c r="BU33" s="817"/>
      <c r="BV33" s="817"/>
      <c r="BW33" s="817"/>
      <c r="BX33" s="817"/>
      <c r="BY33" s="817"/>
      <c r="BZ33" s="817"/>
      <c r="CA33" s="817"/>
      <c r="CB33" s="817"/>
      <c r="CC33" s="817"/>
      <c r="CD33" s="817"/>
      <c r="CE33" s="817"/>
      <c r="CF33" s="817"/>
      <c r="CG33" s="818"/>
      <c r="CH33" s="829"/>
      <c r="CI33" s="830"/>
      <c r="CJ33" s="830"/>
      <c r="CK33" s="830"/>
      <c r="CL33" s="831"/>
      <c r="CM33" s="829"/>
      <c r="CN33" s="830"/>
      <c r="CO33" s="830"/>
      <c r="CP33" s="830"/>
      <c r="CQ33" s="831"/>
      <c r="CR33" s="829"/>
      <c r="CS33" s="830"/>
      <c r="CT33" s="830"/>
      <c r="CU33" s="830"/>
      <c r="CV33" s="831"/>
      <c r="CW33" s="829"/>
      <c r="CX33" s="830"/>
      <c r="CY33" s="830"/>
      <c r="CZ33" s="830"/>
      <c r="DA33" s="831"/>
      <c r="DB33" s="829"/>
      <c r="DC33" s="830"/>
      <c r="DD33" s="830"/>
      <c r="DE33" s="830"/>
      <c r="DF33" s="831"/>
      <c r="DG33" s="829"/>
      <c r="DH33" s="830"/>
      <c r="DI33" s="830"/>
      <c r="DJ33" s="830"/>
      <c r="DK33" s="831"/>
      <c r="DL33" s="829"/>
      <c r="DM33" s="830"/>
      <c r="DN33" s="830"/>
      <c r="DO33" s="830"/>
      <c r="DP33" s="831"/>
      <c r="DQ33" s="829"/>
      <c r="DR33" s="830"/>
      <c r="DS33" s="830"/>
      <c r="DT33" s="830"/>
      <c r="DU33" s="831"/>
      <c r="DV33" s="832"/>
      <c r="DW33" s="833"/>
      <c r="DX33" s="833"/>
      <c r="DY33" s="833"/>
      <c r="DZ33" s="834"/>
      <c r="EA33" s="248"/>
    </row>
    <row r="34" spans="1:131" s="249" customFormat="1" ht="26.25" customHeight="1" x14ac:dyDescent="0.15">
      <c r="A34" s="268">
        <v>7</v>
      </c>
      <c r="B34" s="803"/>
      <c r="C34" s="804"/>
      <c r="D34" s="804"/>
      <c r="E34" s="804"/>
      <c r="F34" s="804"/>
      <c r="G34" s="804"/>
      <c r="H34" s="804"/>
      <c r="I34" s="804"/>
      <c r="J34" s="804"/>
      <c r="K34" s="804"/>
      <c r="L34" s="804"/>
      <c r="M34" s="804"/>
      <c r="N34" s="804"/>
      <c r="O34" s="804"/>
      <c r="P34" s="805"/>
      <c r="Q34" s="806"/>
      <c r="R34" s="807"/>
      <c r="S34" s="807"/>
      <c r="T34" s="807"/>
      <c r="U34" s="807"/>
      <c r="V34" s="807"/>
      <c r="W34" s="807"/>
      <c r="X34" s="807"/>
      <c r="Y34" s="807"/>
      <c r="Z34" s="807"/>
      <c r="AA34" s="807"/>
      <c r="AB34" s="807"/>
      <c r="AC34" s="807"/>
      <c r="AD34" s="807"/>
      <c r="AE34" s="808"/>
      <c r="AF34" s="809"/>
      <c r="AG34" s="810"/>
      <c r="AH34" s="810"/>
      <c r="AI34" s="810"/>
      <c r="AJ34" s="811"/>
      <c r="AK34" s="878"/>
      <c r="AL34" s="879"/>
      <c r="AM34" s="879"/>
      <c r="AN34" s="879"/>
      <c r="AO34" s="879"/>
      <c r="AP34" s="879"/>
      <c r="AQ34" s="879"/>
      <c r="AR34" s="879"/>
      <c r="AS34" s="879"/>
      <c r="AT34" s="879"/>
      <c r="AU34" s="879"/>
      <c r="AV34" s="879"/>
      <c r="AW34" s="879"/>
      <c r="AX34" s="879"/>
      <c r="AY34" s="879"/>
      <c r="AZ34" s="880"/>
      <c r="BA34" s="880"/>
      <c r="BB34" s="880"/>
      <c r="BC34" s="880"/>
      <c r="BD34" s="880"/>
      <c r="BE34" s="876"/>
      <c r="BF34" s="876"/>
      <c r="BG34" s="876"/>
      <c r="BH34" s="876"/>
      <c r="BI34" s="877"/>
      <c r="BJ34" s="254"/>
      <c r="BK34" s="254"/>
      <c r="BL34" s="254"/>
      <c r="BM34" s="254"/>
      <c r="BN34" s="254"/>
      <c r="BO34" s="267"/>
      <c r="BP34" s="267"/>
      <c r="BQ34" s="264">
        <v>28</v>
      </c>
      <c r="BR34" s="265"/>
      <c r="BS34" s="816"/>
      <c r="BT34" s="817"/>
      <c r="BU34" s="817"/>
      <c r="BV34" s="817"/>
      <c r="BW34" s="817"/>
      <c r="BX34" s="817"/>
      <c r="BY34" s="817"/>
      <c r="BZ34" s="817"/>
      <c r="CA34" s="817"/>
      <c r="CB34" s="817"/>
      <c r="CC34" s="817"/>
      <c r="CD34" s="817"/>
      <c r="CE34" s="817"/>
      <c r="CF34" s="817"/>
      <c r="CG34" s="818"/>
      <c r="CH34" s="829"/>
      <c r="CI34" s="830"/>
      <c r="CJ34" s="830"/>
      <c r="CK34" s="830"/>
      <c r="CL34" s="831"/>
      <c r="CM34" s="829"/>
      <c r="CN34" s="830"/>
      <c r="CO34" s="830"/>
      <c r="CP34" s="830"/>
      <c r="CQ34" s="831"/>
      <c r="CR34" s="829"/>
      <c r="CS34" s="830"/>
      <c r="CT34" s="830"/>
      <c r="CU34" s="830"/>
      <c r="CV34" s="831"/>
      <c r="CW34" s="829"/>
      <c r="CX34" s="830"/>
      <c r="CY34" s="830"/>
      <c r="CZ34" s="830"/>
      <c r="DA34" s="831"/>
      <c r="DB34" s="829"/>
      <c r="DC34" s="830"/>
      <c r="DD34" s="830"/>
      <c r="DE34" s="830"/>
      <c r="DF34" s="831"/>
      <c r="DG34" s="829"/>
      <c r="DH34" s="830"/>
      <c r="DI34" s="830"/>
      <c r="DJ34" s="830"/>
      <c r="DK34" s="831"/>
      <c r="DL34" s="829"/>
      <c r="DM34" s="830"/>
      <c r="DN34" s="830"/>
      <c r="DO34" s="830"/>
      <c r="DP34" s="831"/>
      <c r="DQ34" s="829"/>
      <c r="DR34" s="830"/>
      <c r="DS34" s="830"/>
      <c r="DT34" s="830"/>
      <c r="DU34" s="831"/>
      <c r="DV34" s="832"/>
      <c r="DW34" s="833"/>
      <c r="DX34" s="833"/>
      <c r="DY34" s="833"/>
      <c r="DZ34" s="834"/>
      <c r="EA34" s="248"/>
    </row>
    <row r="35" spans="1:131" s="249" customFormat="1" ht="26.25" customHeight="1" x14ac:dyDescent="0.15">
      <c r="A35" s="268">
        <v>8</v>
      </c>
      <c r="B35" s="803"/>
      <c r="C35" s="804"/>
      <c r="D35" s="804"/>
      <c r="E35" s="804"/>
      <c r="F35" s="804"/>
      <c r="G35" s="804"/>
      <c r="H35" s="804"/>
      <c r="I35" s="804"/>
      <c r="J35" s="804"/>
      <c r="K35" s="804"/>
      <c r="L35" s="804"/>
      <c r="M35" s="804"/>
      <c r="N35" s="804"/>
      <c r="O35" s="804"/>
      <c r="P35" s="805"/>
      <c r="Q35" s="806"/>
      <c r="R35" s="807"/>
      <c r="S35" s="807"/>
      <c r="T35" s="807"/>
      <c r="U35" s="807"/>
      <c r="V35" s="807"/>
      <c r="W35" s="807"/>
      <c r="X35" s="807"/>
      <c r="Y35" s="807"/>
      <c r="Z35" s="807"/>
      <c r="AA35" s="807"/>
      <c r="AB35" s="807"/>
      <c r="AC35" s="807"/>
      <c r="AD35" s="807"/>
      <c r="AE35" s="808"/>
      <c r="AF35" s="809"/>
      <c r="AG35" s="810"/>
      <c r="AH35" s="810"/>
      <c r="AI35" s="810"/>
      <c r="AJ35" s="811"/>
      <c r="AK35" s="878"/>
      <c r="AL35" s="879"/>
      <c r="AM35" s="879"/>
      <c r="AN35" s="879"/>
      <c r="AO35" s="879"/>
      <c r="AP35" s="879"/>
      <c r="AQ35" s="879"/>
      <c r="AR35" s="879"/>
      <c r="AS35" s="879"/>
      <c r="AT35" s="879"/>
      <c r="AU35" s="879"/>
      <c r="AV35" s="879"/>
      <c r="AW35" s="879"/>
      <c r="AX35" s="879"/>
      <c r="AY35" s="879"/>
      <c r="AZ35" s="880"/>
      <c r="BA35" s="880"/>
      <c r="BB35" s="880"/>
      <c r="BC35" s="880"/>
      <c r="BD35" s="880"/>
      <c r="BE35" s="876"/>
      <c r="BF35" s="876"/>
      <c r="BG35" s="876"/>
      <c r="BH35" s="876"/>
      <c r="BI35" s="877"/>
      <c r="BJ35" s="254"/>
      <c r="BK35" s="254"/>
      <c r="BL35" s="254"/>
      <c r="BM35" s="254"/>
      <c r="BN35" s="254"/>
      <c r="BO35" s="267"/>
      <c r="BP35" s="267"/>
      <c r="BQ35" s="264">
        <v>29</v>
      </c>
      <c r="BR35" s="265"/>
      <c r="BS35" s="816"/>
      <c r="BT35" s="817"/>
      <c r="BU35" s="817"/>
      <c r="BV35" s="817"/>
      <c r="BW35" s="817"/>
      <c r="BX35" s="817"/>
      <c r="BY35" s="817"/>
      <c r="BZ35" s="817"/>
      <c r="CA35" s="817"/>
      <c r="CB35" s="817"/>
      <c r="CC35" s="817"/>
      <c r="CD35" s="817"/>
      <c r="CE35" s="817"/>
      <c r="CF35" s="817"/>
      <c r="CG35" s="818"/>
      <c r="CH35" s="829"/>
      <c r="CI35" s="830"/>
      <c r="CJ35" s="830"/>
      <c r="CK35" s="830"/>
      <c r="CL35" s="831"/>
      <c r="CM35" s="829"/>
      <c r="CN35" s="830"/>
      <c r="CO35" s="830"/>
      <c r="CP35" s="830"/>
      <c r="CQ35" s="831"/>
      <c r="CR35" s="829"/>
      <c r="CS35" s="830"/>
      <c r="CT35" s="830"/>
      <c r="CU35" s="830"/>
      <c r="CV35" s="831"/>
      <c r="CW35" s="829"/>
      <c r="CX35" s="830"/>
      <c r="CY35" s="830"/>
      <c r="CZ35" s="830"/>
      <c r="DA35" s="831"/>
      <c r="DB35" s="829"/>
      <c r="DC35" s="830"/>
      <c r="DD35" s="830"/>
      <c r="DE35" s="830"/>
      <c r="DF35" s="831"/>
      <c r="DG35" s="829"/>
      <c r="DH35" s="830"/>
      <c r="DI35" s="830"/>
      <c r="DJ35" s="830"/>
      <c r="DK35" s="831"/>
      <c r="DL35" s="829"/>
      <c r="DM35" s="830"/>
      <c r="DN35" s="830"/>
      <c r="DO35" s="830"/>
      <c r="DP35" s="831"/>
      <c r="DQ35" s="829"/>
      <c r="DR35" s="830"/>
      <c r="DS35" s="830"/>
      <c r="DT35" s="830"/>
      <c r="DU35" s="831"/>
      <c r="DV35" s="832"/>
      <c r="DW35" s="833"/>
      <c r="DX35" s="833"/>
      <c r="DY35" s="833"/>
      <c r="DZ35" s="834"/>
      <c r="EA35" s="248"/>
    </row>
    <row r="36" spans="1:131" s="249" customFormat="1" ht="26.25" customHeight="1" x14ac:dyDescent="0.15">
      <c r="A36" s="268">
        <v>9</v>
      </c>
      <c r="B36" s="803"/>
      <c r="C36" s="804"/>
      <c r="D36" s="804"/>
      <c r="E36" s="804"/>
      <c r="F36" s="804"/>
      <c r="G36" s="804"/>
      <c r="H36" s="804"/>
      <c r="I36" s="804"/>
      <c r="J36" s="804"/>
      <c r="K36" s="804"/>
      <c r="L36" s="804"/>
      <c r="M36" s="804"/>
      <c r="N36" s="804"/>
      <c r="O36" s="804"/>
      <c r="P36" s="805"/>
      <c r="Q36" s="806"/>
      <c r="R36" s="807"/>
      <c r="S36" s="807"/>
      <c r="T36" s="807"/>
      <c r="U36" s="807"/>
      <c r="V36" s="807"/>
      <c r="W36" s="807"/>
      <c r="X36" s="807"/>
      <c r="Y36" s="807"/>
      <c r="Z36" s="807"/>
      <c r="AA36" s="807"/>
      <c r="AB36" s="807"/>
      <c r="AC36" s="807"/>
      <c r="AD36" s="807"/>
      <c r="AE36" s="808"/>
      <c r="AF36" s="809"/>
      <c r="AG36" s="810"/>
      <c r="AH36" s="810"/>
      <c r="AI36" s="810"/>
      <c r="AJ36" s="811"/>
      <c r="AK36" s="878"/>
      <c r="AL36" s="879"/>
      <c r="AM36" s="879"/>
      <c r="AN36" s="879"/>
      <c r="AO36" s="879"/>
      <c r="AP36" s="879"/>
      <c r="AQ36" s="879"/>
      <c r="AR36" s="879"/>
      <c r="AS36" s="879"/>
      <c r="AT36" s="879"/>
      <c r="AU36" s="879"/>
      <c r="AV36" s="879"/>
      <c r="AW36" s="879"/>
      <c r="AX36" s="879"/>
      <c r="AY36" s="879"/>
      <c r="AZ36" s="880"/>
      <c r="BA36" s="880"/>
      <c r="BB36" s="880"/>
      <c r="BC36" s="880"/>
      <c r="BD36" s="880"/>
      <c r="BE36" s="876"/>
      <c r="BF36" s="876"/>
      <c r="BG36" s="876"/>
      <c r="BH36" s="876"/>
      <c r="BI36" s="877"/>
      <c r="BJ36" s="254"/>
      <c r="BK36" s="254"/>
      <c r="BL36" s="254"/>
      <c r="BM36" s="254"/>
      <c r="BN36" s="254"/>
      <c r="BO36" s="267"/>
      <c r="BP36" s="267"/>
      <c r="BQ36" s="264">
        <v>30</v>
      </c>
      <c r="BR36" s="265"/>
      <c r="BS36" s="816"/>
      <c r="BT36" s="817"/>
      <c r="BU36" s="817"/>
      <c r="BV36" s="817"/>
      <c r="BW36" s="817"/>
      <c r="BX36" s="817"/>
      <c r="BY36" s="817"/>
      <c r="BZ36" s="817"/>
      <c r="CA36" s="817"/>
      <c r="CB36" s="817"/>
      <c r="CC36" s="817"/>
      <c r="CD36" s="817"/>
      <c r="CE36" s="817"/>
      <c r="CF36" s="817"/>
      <c r="CG36" s="818"/>
      <c r="CH36" s="829"/>
      <c r="CI36" s="830"/>
      <c r="CJ36" s="830"/>
      <c r="CK36" s="830"/>
      <c r="CL36" s="831"/>
      <c r="CM36" s="829"/>
      <c r="CN36" s="830"/>
      <c r="CO36" s="830"/>
      <c r="CP36" s="830"/>
      <c r="CQ36" s="831"/>
      <c r="CR36" s="829"/>
      <c r="CS36" s="830"/>
      <c r="CT36" s="830"/>
      <c r="CU36" s="830"/>
      <c r="CV36" s="831"/>
      <c r="CW36" s="829"/>
      <c r="CX36" s="830"/>
      <c r="CY36" s="830"/>
      <c r="CZ36" s="830"/>
      <c r="DA36" s="831"/>
      <c r="DB36" s="829"/>
      <c r="DC36" s="830"/>
      <c r="DD36" s="830"/>
      <c r="DE36" s="830"/>
      <c r="DF36" s="831"/>
      <c r="DG36" s="829"/>
      <c r="DH36" s="830"/>
      <c r="DI36" s="830"/>
      <c r="DJ36" s="830"/>
      <c r="DK36" s="831"/>
      <c r="DL36" s="829"/>
      <c r="DM36" s="830"/>
      <c r="DN36" s="830"/>
      <c r="DO36" s="830"/>
      <c r="DP36" s="831"/>
      <c r="DQ36" s="829"/>
      <c r="DR36" s="830"/>
      <c r="DS36" s="830"/>
      <c r="DT36" s="830"/>
      <c r="DU36" s="831"/>
      <c r="DV36" s="832"/>
      <c r="DW36" s="833"/>
      <c r="DX36" s="833"/>
      <c r="DY36" s="833"/>
      <c r="DZ36" s="834"/>
      <c r="EA36" s="248"/>
    </row>
    <row r="37" spans="1:131" s="249" customFormat="1" ht="26.25" customHeight="1" x14ac:dyDescent="0.15">
      <c r="A37" s="268">
        <v>10</v>
      </c>
      <c r="B37" s="803"/>
      <c r="C37" s="804"/>
      <c r="D37" s="804"/>
      <c r="E37" s="804"/>
      <c r="F37" s="804"/>
      <c r="G37" s="804"/>
      <c r="H37" s="804"/>
      <c r="I37" s="804"/>
      <c r="J37" s="804"/>
      <c r="K37" s="804"/>
      <c r="L37" s="804"/>
      <c r="M37" s="804"/>
      <c r="N37" s="804"/>
      <c r="O37" s="804"/>
      <c r="P37" s="805"/>
      <c r="Q37" s="806"/>
      <c r="R37" s="807"/>
      <c r="S37" s="807"/>
      <c r="T37" s="807"/>
      <c r="U37" s="807"/>
      <c r="V37" s="807"/>
      <c r="W37" s="807"/>
      <c r="X37" s="807"/>
      <c r="Y37" s="807"/>
      <c r="Z37" s="807"/>
      <c r="AA37" s="807"/>
      <c r="AB37" s="807"/>
      <c r="AC37" s="807"/>
      <c r="AD37" s="807"/>
      <c r="AE37" s="808"/>
      <c r="AF37" s="809"/>
      <c r="AG37" s="810"/>
      <c r="AH37" s="810"/>
      <c r="AI37" s="810"/>
      <c r="AJ37" s="811"/>
      <c r="AK37" s="878"/>
      <c r="AL37" s="879"/>
      <c r="AM37" s="879"/>
      <c r="AN37" s="879"/>
      <c r="AO37" s="879"/>
      <c r="AP37" s="879"/>
      <c r="AQ37" s="879"/>
      <c r="AR37" s="879"/>
      <c r="AS37" s="879"/>
      <c r="AT37" s="879"/>
      <c r="AU37" s="879"/>
      <c r="AV37" s="879"/>
      <c r="AW37" s="879"/>
      <c r="AX37" s="879"/>
      <c r="AY37" s="879"/>
      <c r="AZ37" s="880"/>
      <c r="BA37" s="880"/>
      <c r="BB37" s="880"/>
      <c r="BC37" s="880"/>
      <c r="BD37" s="880"/>
      <c r="BE37" s="876"/>
      <c r="BF37" s="876"/>
      <c r="BG37" s="876"/>
      <c r="BH37" s="876"/>
      <c r="BI37" s="877"/>
      <c r="BJ37" s="254"/>
      <c r="BK37" s="254"/>
      <c r="BL37" s="254"/>
      <c r="BM37" s="254"/>
      <c r="BN37" s="254"/>
      <c r="BO37" s="267"/>
      <c r="BP37" s="267"/>
      <c r="BQ37" s="264">
        <v>31</v>
      </c>
      <c r="BR37" s="265"/>
      <c r="BS37" s="816"/>
      <c r="BT37" s="817"/>
      <c r="BU37" s="817"/>
      <c r="BV37" s="817"/>
      <c r="BW37" s="817"/>
      <c r="BX37" s="817"/>
      <c r="BY37" s="817"/>
      <c r="BZ37" s="817"/>
      <c r="CA37" s="817"/>
      <c r="CB37" s="817"/>
      <c r="CC37" s="817"/>
      <c r="CD37" s="817"/>
      <c r="CE37" s="817"/>
      <c r="CF37" s="817"/>
      <c r="CG37" s="818"/>
      <c r="CH37" s="829"/>
      <c r="CI37" s="830"/>
      <c r="CJ37" s="830"/>
      <c r="CK37" s="830"/>
      <c r="CL37" s="831"/>
      <c r="CM37" s="829"/>
      <c r="CN37" s="830"/>
      <c r="CO37" s="830"/>
      <c r="CP37" s="830"/>
      <c r="CQ37" s="831"/>
      <c r="CR37" s="829"/>
      <c r="CS37" s="830"/>
      <c r="CT37" s="830"/>
      <c r="CU37" s="830"/>
      <c r="CV37" s="831"/>
      <c r="CW37" s="829"/>
      <c r="CX37" s="830"/>
      <c r="CY37" s="830"/>
      <c r="CZ37" s="830"/>
      <c r="DA37" s="831"/>
      <c r="DB37" s="829"/>
      <c r="DC37" s="830"/>
      <c r="DD37" s="830"/>
      <c r="DE37" s="830"/>
      <c r="DF37" s="831"/>
      <c r="DG37" s="829"/>
      <c r="DH37" s="830"/>
      <c r="DI37" s="830"/>
      <c r="DJ37" s="830"/>
      <c r="DK37" s="831"/>
      <c r="DL37" s="829"/>
      <c r="DM37" s="830"/>
      <c r="DN37" s="830"/>
      <c r="DO37" s="830"/>
      <c r="DP37" s="831"/>
      <c r="DQ37" s="829"/>
      <c r="DR37" s="830"/>
      <c r="DS37" s="830"/>
      <c r="DT37" s="830"/>
      <c r="DU37" s="831"/>
      <c r="DV37" s="832"/>
      <c r="DW37" s="833"/>
      <c r="DX37" s="833"/>
      <c r="DY37" s="833"/>
      <c r="DZ37" s="834"/>
      <c r="EA37" s="248"/>
    </row>
    <row r="38" spans="1:131" s="249" customFormat="1" ht="26.25" customHeight="1" x14ac:dyDescent="0.15">
      <c r="A38" s="268">
        <v>11</v>
      </c>
      <c r="B38" s="803"/>
      <c r="C38" s="804"/>
      <c r="D38" s="804"/>
      <c r="E38" s="804"/>
      <c r="F38" s="804"/>
      <c r="G38" s="804"/>
      <c r="H38" s="804"/>
      <c r="I38" s="804"/>
      <c r="J38" s="804"/>
      <c r="K38" s="804"/>
      <c r="L38" s="804"/>
      <c r="M38" s="804"/>
      <c r="N38" s="804"/>
      <c r="O38" s="804"/>
      <c r="P38" s="805"/>
      <c r="Q38" s="806"/>
      <c r="R38" s="807"/>
      <c r="S38" s="807"/>
      <c r="T38" s="807"/>
      <c r="U38" s="807"/>
      <c r="V38" s="807"/>
      <c r="W38" s="807"/>
      <c r="X38" s="807"/>
      <c r="Y38" s="807"/>
      <c r="Z38" s="807"/>
      <c r="AA38" s="807"/>
      <c r="AB38" s="807"/>
      <c r="AC38" s="807"/>
      <c r="AD38" s="807"/>
      <c r="AE38" s="808"/>
      <c r="AF38" s="809"/>
      <c r="AG38" s="810"/>
      <c r="AH38" s="810"/>
      <c r="AI38" s="810"/>
      <c r="AJ38" s="811"/>
      <c r="AK38" s="878"/>
      <c r="AL38" s="879"/>
      <c r="AM38" s="879"/>
      <c r="AN38" s="879"/>
      <c r="AO38" s="879"/>
      <c r="AP38" s="879"/>
      <c r="AQ38" s="879"/>
      <c r="AR38" s="879"/>
      <c r="AS38" s="879"/>
      <c r="AT38" s="879"/>
      <c r="AU38" s="879"/>
      <c r="AV38" s="879"/>
      <c r="AW38" s="879"/>
      <c r="AX38" s="879"/>
      <c r="AY38" s="879"/>
      <c r="AZ38" s="880"/>
      <c r="BA38" s="880"/>
      <c r="BB38" s="880"/>
      <c r="BC38" s="880"/>
      <c r="BD38" s="880"/>
      <c r="BE38" s="876"/>
      <c r="BF38" s="876"/>
      <c r="BG38" s="876"/>
      <c r="BH38" s="876"/>
      <c r="BI38" s="877"/>
      <c r="BJ38" s="254"/>
      <c r="BK38" s="254"/>
      <c r="BL38" s="254"/>
      <c r="BM38" s="254"/>
      <c r="BN38" s="254"/>
      <c r="BO38" s="267"/>
      <c r="BP38" s="267"/>
      <c r="BQ38" s="264">
        <v>32</v>
      </c>
      <c r="BR38" s="265"/>
      <c r="BS38" s="816"/>
      <c r="BT38" s="817"/>
      <c r="BU38" s="817"/>
      <c r="BV38" s="817"/>
      <c r="BW38" s="817"/>
      <c r="BX38" s="817"/>
      <c r="BY38" s="817"/>
      <c r="BZ38" s="817"/>
      <c r="CA38" s="817"/>
      <c r="CB38" s="817"/>
      <c r="CC38" s="817"/>
      <c r="CD38" s="817"/>
      <c r="CE38" s="817"/>
      <c r="CF38" s="817"/>
      <c r="CG38" s="818"/>
      <c r="CH38" s="829"/>
      <c r="CI38" s="830"/>
      <c r="CJ38" s="830"/>
      <c r="CK38" s="830"/>
      <c r="CL38" s="831"/>
      <c r="CM38" s="829"/>
      <c r="CN38" s="830"/>
      <c r="CO38" s="830"/>
      <c r="CP38" s="830"/>
      <c r="CQ38" s="831"/>
      <c r="CR38" s="829"/>
      <c r="CS38" s="830"/>
      <c r="CT38" s="830"/>
      <c r="CU38" s="830"/>
      <c r="CV38" s="831"/>
      <c r="CW38" s="829"/>
      <c r="CX38" s="830"/>
      <c r="CY38" s="830"/>
      <c r="CZ38" s="830"/>
      <c r="DA38" s="831"/>
      <c r="DB38" s="829"/>
      <c r="DC38" s="830"/>
      <c r="DD38" s="830"/>
      <c r="DE38" s="830"/>
      <c r="DF38" s="831"/>
      <c r="DG38" s="829"/>
      <c r="DH38" s="830"/>
      <c r="DI38" s="830"/>
      <c r="DJ38" s="830"/>
      <c r="DK38" s="831"/>
      <c r="DL38" s="829"/>
      <c r="DM38" s="830"/>
      <c r="DN38" s="830"/>
      <c r="DO38" s="830"/>
      <c r="DP38" s="831"/>
      <c r="DQ38" s="829"/>
      <c r="DR38" s="830"/>
      <c r="DS38" s="830"/>
      <c r="DT38" s="830"/>
      <c r="DU38" s="831"/>
      <c r="DV38" s="832"/>
      <c r="DW38" s="833"/>
      <c r="DX38" s="833"/>
      <c r="DY38" s="833"/>
      <c r="DZ38" s="834"/>
      <c r="EA38" s="248"/>
    </row>
    <row r="39" spans="1:131" s="249" customFormat="1" ht="26.25" customHeight="1" x14ac:dyDescent="0.15">
      <c r="A39" s="268">
        <v>12</v>
      </c>
      <c r="B39" s="803"/>
      <c r="C39" s="804"/>
      <c r="D39" s="804"/>
      <c r="E39" s="804"/>
      <c r="F39" s="804"/>
      <c r="G39" s="804"/>
      <c r="H39" s="804"/>
      <c r="I39" s="804"/>
      <c r="J39" s="804"/>
      <c r="K39" s="804"/>
      <c r="L39" s="804"/>
      <c r="M39" s="804"/>
      <c r="N39" s="804"/>
      <c r="O39" s="804"/>
      <c r="P39" s="805"/>
      <c r="Q39" s="806"/>
      <c r="R39" s="807"/>
      <c r="S39" s="807"/>
      <c r="T39" s="807"/>
      <c r="U39" s="807"/>
      <c r="V39" s="807"/>
      <c r="W39" s="807"/>
      <c r="X39" s="807"/>
      <c r="Y39" s="807"/>
      <c r="Z39" s="807"/>
      <c r="AA39" s="807"/>
      <c r="AB39" s="807"/>
      <c r="AC39" s="807"/>
      <c r="AD39" s="807"/>
      <c r="AE39" s="808"/>
      <c r="AF39" s="809"/>
      <c r="AG39" s="810"/>
      <c r="AH39" s="810"/>
      <c r="AI39" s="810"/>
      <c r="AJ39" s="811"/>
      <c r="AK39" s="878"/>
      <c r="AL39" s="879"/>
      <c r="AM39" s="879"/>
      <c r="AN39" s="879"/>
      <c r="AO39" s="879"/>
      <c r="AP39" s="879"/>
      <c r="AQ39" s="879"/>
      <c r="AR39" s="879"/>
      <c r="AS39" s="879"/>
      <c r="AT39" s="879"/>
      <c r="AU39" s="879"/>
      <c r="AV39" s="879"/>
      <c r="AW39" s="879"/>
      <c r="AX39" s="879"/>
      <c r="AY39" s="879"/>
      <c r="AZ39" s="880"/>
      <c r="BA39" s="880"/>
      <c r="BB39" s="880"/>
      <c r="BC39" s="880"/>
      <c r="BD39" s="880"/>
      <c r="BE39" s="876"/>
      <c r="BF39" s="876"/>
      <c r="BG39" s="876"/>
      <c r="BH39" s="876"/>
      <c r="BI39" s="877"/>
      <c r="BJ39" s="254"/>
      <c r="BK39" s="254"/>
      <c r="BL39" s="254"/>
      <c r="BM39" s="254"/>
      <c r="BN39" s="254"/>
      <c r="BO39" s="267"/>
      <c r="BP39" s="267"/>
      <c r="BQ39" s="264">
        <v>33</v>
      </c>
      <c r="BR39" s="265"/>
      <c r="BS39" s="816"/>
      <c r="BT39" s="817"/>
      <c r="BU39" s="817"/>
      <c r="BV39" s="817"/>
      <c r="BW39" s="817"/>
      <c r="BX39" s="817"/>
      <c r="BY39" s="817"/>
      <c r="BZ39" s="817"/>
      <c r="CA39" s="817"/>
      <c r="CB39" s="817"/>
      <c r="CC39" s="817"/>
      <c r="CD39" s="817"/>
      <c r="CE39" s="817"/>
      <c r="CF39" s="817"/>
      <c r="CG39" s="818"/>
      <c r="CH39" s="829"/>
      <c r="CI39" s="830"/>
      <c r="CJ39" s="830"/>
      <c r="CK39" s="830"/>
      <c r="CL39" s="831"/>
      <c r="CM39" s="829"/>
      <c r="CN39" s="830"/>
      <c r="CO39" s="830"/>
      <c r="CP39" s="830"/>
      <c r="CQ39" s="831"/>
      <c r="CR39" s="829"/>
      <c r="CS39" s="830"/>
      <c r="CT39" s="830"/>
      <c r="CU39" s="830"/>
      <c r="CV39" s="831"/>
      <c r="CW39" s="829"/>
      <c r="CX39" s="830"/>
      <c r="CY39" s="830"/>
      <c r="CZ39" s="830"/>
      <c r="DA39" s="831"/>
      <c r="DB39" s="829"/>
      <c r="DC39" s="830"/>
      <c r="DD39" s="830"/>
      <c r="DE39" s="830"/>
      <c r="DF39" s="831"/>
      <c r="DG39" s="829"/>
      <c r="DH39" s="830"/>
      <c r="DI39" s="830"/>
      <c r="DJ39" s="830"/>
      <c r="DK39" s="831"/>
      <c r="DL39" s="829"/>
      <c r="DM39" s="830"/>
      <c r="DN39" s="830"/>
      <c r="DO39" s="830"/>
      <c r="DP39" s="831"/>
      <c r="DQ39" s="829"/>
      <c r="DR39" s="830"/>
      <c r="DS39" s="830"/>
      <c r="DT39" s="830"/>
      <c r="DU39" s="831"/>
      <c r="DV39" s="832"/>
      <c r="DW39" s="833"/>
      <c r="DX39" s="833"/>
      <c r="DY39" s="833"/>
      <c r="DZ39" s="834"/>
      <c r="EA39" s="248"/>
    </row>
    <row r="40" spans="1:131" s="249" customFormat="1" ht="26.25" customHeight="1" x14ac:dyDescent="0.15">
      <c r="A40" s="263">
        <v>13</v>
      </c>
      <c r="B40" s="803"/>
      <c r="C40" s="804"/>
      <c r="D40" s="804"/>
      <c r="E40" s="804"/>
      <c r="F40" s="804"/>
      <c r="G40" s="804"/>
      <c r="H40" s="804"/>
      <c r="I40" s="804"/>
      <c r="J40" s="804"/>
      <c r="K40" s="804"/>
      <c r="L40" s="804"/>
      <c r="M40" s="804"/>
      <c r="N40" s="804"/>
      <c r="O40" s="804"/>
      <c r="P40" s="805"/>
      <c r="Q40" s="806"/>
      <c r="R40" s="807"/>
      <c r="S40" s="807"/>
      <c r="T40" s="807"/>
      <c r="U40" s="807"/>
      <c r="V40" s="807"/>
      <c r="W40" s="807"/>
      <c r="X40" s="807"/>
      <c r="Y40" s="807"/>
      <c r="Z40" s="807"/>
      <c r="AA40" s="807"/>
      <c r="AB40" s="807"/>
      <c r="AC40" s="807"/>
      <c r="AD40" s="807"/>
      <c r="AE40" s="808"/>
      <c r="AF40" s="809"/>
      <c r="AG40" s="810"/>
      <c r="AH40" s="810"/>
      <c r="AI40" s="810"/>
      <c r="AJ40" s="811"/>
      <c r="AK40" s="878"/>
      <c r="AL40" s="879"/>
      <c r="AM40" s="879"/>
      <c r="AN40" s="879"/>
      <c r="AO40" s="879"/>
      <c r="AP40" s="879"/>
      <c r="AQ40" s="879"/>
      <c r="AR40" s="879"/>
      <c r="AS40" s="879"/>
      <c r="AT40" s="879"/>
      <c r="AU40" s="879"/>
      <c r="AV40" s="879"/>
      <c r="AW40" s="879"/>
      <c r="AX40" s="879"/>
      <c r="AY40" s="879"/>
      <c r="AZ40" s="880"/>
      <c r="BA40" s="880"/>
      <c r="BB40" s="880"/>
      <c r="BC40" s="880"/>
      <c r="BD40" s="880"/>
      <c r="BE40" s="876"/>
      <c r="BF40" s="876"/>
      <c r="BG40" s="876"/>
      <c r="BH40" s="876"/>
      <c r="BI40" s="877"/>
      <c r="BJ40" s="254"/>
      <c r="BK40" s="254"/>
      <c r="BL40" s="254"/>
      <c r="BM40" s="254"/>
      <c r="BN40" s="254"/>
      <c r="BO40" s="267"/>
      <c r="BP40" s="267"/>
      <c r="BQ40" s="264">
        <v>34</v>
      </c>
      <c r="BR40" s="265"/>
      <c r="BS40" s="816"/>
      <c r="BT40" s="817"/>
      <c r="BU40" s="817"/>
      <c r="BV40" s="817"/>
      <c r="BW40" s="817"/>
      <c r="BX40" s="817"/>
      <c r="BY40" s="817"/>
      <c r="BZ40" s="817"/>
      <c r="CA40" s="817"/>
      <c r="CB40" s="817"/>
      <c r="CC40" s="817"/>
      <c r="CD40" s="817"/>
      <c r="CE40" s="817"/>
      <c r="CF40" s="817"/>
      <c r="CG40" s="818"/>
      <c r="CH40" s="829"/>
      <c r="CI40" s="830"/>
      <c r="CJ40" s="830"/>
      <c r="CK40" s="830"/>
      <c r="CL40" s="831"/>
      <c r="CM40" s="829"/>
      <c r="CN40" s="830"/>
      <c r="CO40" s="830"/>
      <c r="CP40" s="830"/>
      <c r="CQ40" s="831"/>
      <c r="CR40" s="829"/>
      <c r="CS40" s="830"/>
      <c r="CT40" s="830"/>
      <c r="CU40" s="830"/>
      <c r="CV40" s="831"/>
      <c r="CW40" s="829"/>
      <c r="CX40" s="830"/>
      <c r="CY40" s="830"/>
      <c r="CZ40" s="830"/>
      <c r="DA40" s="831"/>
      <c r="DB40" s="829"/>
      <c r="DC40" s="830"/>
      <c r="DD40" s="830"/>
      <c r="DE40" s="830"/>
      <c r="DF40" s="831"/>
      <c r="DG40" s="829"/>
      <c r="DH40" s="830"/>
      <c r="DI40" s="830"/>
      <c r="DJ40" s="830"/>
      <c r="DK40" s="831"/>
      <c r="DL40" s="829"/>
      <c r="DM40" s="830"/>
      <c r="DN40" s="830"/>
      <c r="DO40" s="830"/>
      <c r="DP40" s="831"/>
      <c r="DQ40" s="829"/>
      <c r="DR40" s="830"/>
      <c r="DS40" s="830"/>
      <c r="DT40" s="830"/>
      <c r="DU40" s="831"/>
      <c r="DV40" s="832"/>
      <c r="DW40" s="833"/>
      <c r="DX40" s="833"/>
      <c r="DY40" s="833"/>
      <c r="DZ40" s="834"/>
      <c r="EA40" s="248"/>
    </row>
    <row r="41" spans="1:131" s="249" customFormat="1" ht="26.25" customHeight="1" x14ac:dyDescent="0.15">
      <c r="A41" s="263">
        <v>14</v>
      </c>
      <c r="B41" s="803"/>
      <c r="C41" s="804"/>
      <c r="D41" s="804"/>
      <c r="E41" s="804"/>
      <c r="F41" s="804"/>
      <c r="G41" s="804"/>
      <c r="H41" s="804"/>
      <c r="I41" s="804"/>
      <c r="J41" s="804"/>
      <c r="K41" s="804"/>
      <c r="L41" s="804"/>
      <c r="M41" s="804"/>
      <c r="N41" s="804"/>
      <c r="O41" s="804"/>
      <c r="P41" s="805"/>
      <c r="Q41" s="806"/>
      <c r="R41" s="807"/>
      <c r="S41" s="807"/>
      <c r="T41" s="807"/>
      <c r="U41" s="807"/>
      <c r="V41" s="807"/>
      <c r="W41" s="807"/>
      <c r="X41" s="807"/>
      <c r="Y41" s="807"/>
      <c r="Z41" s="807"/>
      <c r="AA41" s="807"/>
      <c r="AB41" s="807"/>
      <c r="AC41" s="807"/>
      <c r="AD41" s="807"/>
      <c r="AE41" s="808"/>
      <c r="AF41" s="809"/>
      <c r="AG41" s="810"/>
      <c r="AH41" s="810"/>
      <c r="AI41" s="810"/>
      <c r="AJ41" s="811"/>
      <c r="AK41" s="878"/>
      <c r="AL41" s="879"/>
      <c r="AM41" s="879"/>
      <c r="AN41" s="879"/>
      <c r="AO41" s="879"/>
      <c r="AP41" s="879"/>
      <c r="AQ41" s="879"/>
      <c r="AR41" s="879"/>
      <c r="AS41" s="879"/>
      <c r="AT41" s="879"/>
      <c r="AU41" s="879"/>
      <c r="AV41" s="879"/>
      <c r="AW41" s="879"/>
      <c r="AX41" s="879"/>
      <c r="AY41" s="879"/>
      <c r="AZ41" s="880"/>
      <c r="BA41" s="880"/>
      <c r="BB41" s="880"/>
      <c r="BC41" s="880"/>
      <c r="BD41" s="880"/>
      <c r="BE41" s="876"/>
      <c r="BF41" s="876"/>
      <c r="BG41" s="876"/>
      <c r="BH41" s="876"/>
      <c r="BI41" s="877"/>
      <c r="BJ41" s="254"/>
      <c r="BK41" s="254"/>
      <c r="BL41" s="254"/>
      <c r="BM41" s="254"/>
      <c r="BN41" s="254"/>
      <c r="BO41" s="267"/>
      <c r="BP41" s="267"/>
      <c r="BQ41" s="264">
        <v>35</v>
      </c>
      <c r="BR41" s="265"/>
      <c r="BS41" s="816"/>
      <c r="BT41" s="817"/>
      <c r="BU41" s="817"/>
      <c r="BV41" s="817"/>
      <c r="BW41" s="817"/>
      <c r="BX41" s="817"/>
      <c r="BY41" s="817"/>
      <c r="BZ41" s="817"/>
      <c r="CA41" s="817"/>
      <c r="CB41" s="817"/>
      <c r="CC41" s="817"/>
      <c r="CD41" s="817"/>
      <c r="CE41" s="817"/>
      <c r="CF41" s="817"/>
      <c r="CG41" s="818"/>
      <c r="CH41" s="829"/>
      <c r="CI41" s="830"/>
      <c r="CJ41" s="830"/>
      <c r="CK41" s="830"/>
      <c r="CL41" s="831"/>
      <c r="CM41" s="829"/>
      <c r="CN41" s="830"/>
      <c r="CO41" s="830"/>
      <c r="CP41" s="830"/>
      <c r="CQ41" s="831"/>
      <c r="CR41" s="829"/>
      <c r="CS41" s="830"/>
      <c r="CT41" s="830"/>
      <c r="CU41" s="830"/>
      <c r="CV41" s="831"/>
      <c r="CW41" s="829"/>
      <c r="CX41" s="830"/>
      <c r="CY41" s="830"/>
      <c r="CZ41" s="830"/>
      <c r="DA41" s="831"/>
      <c r="DB41" s="829"/>
      <c r="DC41" s="830"/>
      <c r="DD41" s="830"/>
      <c r="DE41" s="830"/>
      <c r="DF41" s="831"/>
      <c r="DG41" s="829"/>
      <c r="DH41" s="830"/>
      <c r="DI41" s="830"/>
      <c r="DJ41" s="830"/>
      <c r="DK41" s="831"/>
      <c r="DL41" s="829"/>
      <c r="DM41" s="830"/>
      <c r="DN41" s="830"/>
      <c r="DO41" s="830"/>
      <c r="DP41" s="831"/>
      <c r="DQ41" s="829"/>
      <c r="DR41" s="830"/>
      <c r="DS41" s="830"/>
      <c r="DT41" s="830"/>
      <c r="DU41" s="831"/>
      <c r="DV41" s="832"/>
      <c r="DW41" s="833"/>
      <c r="DX41" s="833"/>
      <c r="DY41" s="833"/>
      <c r="DZ41" s="834"/>
      <c r="EA41" s="248"/>
    </row>
    <row r="42" spans="1:131" s="249" customFormat="1" ht="26.25" customHeight="1" x14ac:dyDescent="0.15">
      <c r="A42" s="263">
        <v>15</v>
      </c>
      <c r="B42" s="803"/>
      <c r="C42" s="804"/>
      <c r="D42" s="804"/>
      <c r="E42" s="804"/>
      <c r="F42" s="804"/>
      <c r="G42" s="804"/>
      <c r="H42" s="804"/>
      <c r="I42" s="804"/>
      <c r="J42" s="804"/>
      <c r="K42" s="804"/>
      <c r="L42" s="804"/>
      <c r="M42" s="804"/>
      <c r="N42" s="804"/>
      <c r="O42" s="804"/>
      <c r="P42" s="805"/>
      <c r="Q42" s="806"/>
      <c r="R42" s="807"/>
      <c r="S42" s="807"/>
      <c r="T42" s="807"/>
      <c r="U42" s="807"/>
      <c r="V42" s="807"/>
      <c r="W42" s="807"/>
      <c r="X42" s="807"/>
      <c r="Y42" s="807"/>
      <c r="Z42" s="807"/>
      <c r="AA42" s="807"/>
      <c r="AB42" s="807"/>
      <c r="AC42" s="807"/>
      <c r="AD42" s="807"/>
      <c r="AE42" s="808"/>
      <c r="AF42" s="809"/>
      <c r="AG42" s="810"/>
      <c r="AH42" s="810"/>
      <c r="AI42" s="810"/>
      <c r="AJ42" s="811"/>
      <c r="AK42" s="878"/>
      <c r="AL42" s="879"/>
      <c r="AM42" s="879"/>
      <c r="AN42" s="879"/>
      <c r="AO42" s="879"/>
      <c r="AP42" s="879"/>
      <c r="AQ42" s="879"/>
      <c r="AR42" s="879"/>
      <c r="AS42" s="879"/>
      <c r="AT42" s="879"/>
      <c r="AU42" s="879"/>
      <c r="AV42" s="879"/>
      <c r="AW42" s="879"/>
      <c r="AX42" s="879"/>
      <c r="AY42" s="879"/>
      <c r="AZ42" s="880"/>
      <c r="BA42" s="880"/>
      <c r="BB42" s="880"/>
      <c r="BC42" s="880"/>
      <c r="BD42" s="880"/>
      <c r="BE42" s="876"/>
      <c r="BF42" s="876"/>
      <c r="BG42" s="876"/>
      <c r="BH42" s="876"/>
      <c r="BI42" s="877"/>
      <c r="BJ42" s="254"/>
      <c r="BK42" s="254"/>
      <c r="BL42" s="254"/>
      <c r="BM42" s="254"/>
      <c r="BN42" s="254"/>
      <c r="BO42" s="267"/>
      <c r="BP42" s="267"/>
      <c r="BQ42" s="264">
        <v>36</v>
      </c>
      <c r="BR42" s="265"/>
      <c r="BS42" s="816"/>
      <c r="BT42" s="817"/>
      <c r="BU42" s="817"/>
      <c r="BV42" s="817"/>
      <c r="BW42" s="817"/>
      <c r="BX42" s="817"/>
      <c r="BY42" s="817"/>
      <c r="BZ42" s="817"/>
      <c r="CA42" s="817"/>
      <c r="CB42" s="817"/>
      <c r="CC42" s="817"/>
      <c r="CD42" s="817"/>
      <c r="CE42" s="817"/>
      <c r="CF42" s="817"/>
      <c r="CG42" s="818"/>
      <c r="CH42" s="829"/>
      <c r="CI42" s="830"/>
      <c r="CJ42" s="830"/>
      <c r="CK42" s="830"/>
      <c r="CL42" s="831"/>
      <c r="CM42" s="829"/>
      <c r="CN42" s="830"/>
      <c r="CO42" s="830"/>
      <c r="CP42" s="830"/>
      <c r="CQ42" s="831"/>
      <c r="CR42" s="829"/>
      <c r="CS42" s="830"/>
      <c r="CT42" s="830"/>
      <c r="CU42" s="830"/>
      <c r="CV42" s="831"/>
      <c r="CW42" s="829"/>
      <c r="CX42" s="830"/>
      <c r="CY42" s="830"/>
      <c r="CZ42" s="830"/>
      <c r="DA42" s="831"/>
      <c r="DB42" s="829"/>
      <c r="DC42" s="830"/>
      <c r="DD42" s="830"/>
      <c r="DE42" s="830"/>
      <c r="DF42" s="831"/>
      <c r="DG42" s="829"/>
      <c r="DH42" s="830"/>
      <c r="DI42" s="830"/>
      <c r="DJ42" s="830"/>
      <c r="DK42" s="831"/>
      <c r="DL42" s="829"/>
      <c r="DM42" s="830"/>
      <c r="DN42" s="830"/>
      <c r="DO42" s="830"/>
      <c r="DP42" s="831"/>
      <c r="DQ42" s="829"/>
      <c r="DR42" s="830"/>
      <c r="DS42" s="830"/>
      <c r="DT42" s="830"/>
      <c r="DU42" s="831"/>
      <c r="DV42" s="832"/>
      <c r="DW42" s="833"/>
      <c r="DX42" s="833"/>
      <c r="DY42" s="833"/>
      <c r="DZ42" s="834"/>
      <c r="EA42" s="248"/>
    </row>
    <row r="43" spans="1:131" s="249" customFormat="1" ht="26.25" customHeight="1" x14ac:dyDescent="0.15">
      <c r="A43" s="263">
        <v>16</v>
      </c>
      <c r="B43" s="803"/>
      <c r="C43" s="804"/>
      <c r="D43" s="804"/>
      <c r="E43" s="804"/>
      <c r="F43" s="804"/>
      <c r="G43" s="804"/>
      <c r="H43" s="804"/>
      <c r="I43" s="804"/>
      <c r="J43" s="804"/>
      <c r="K43" s="804"/>
      <c r="L43" s="804"/>
      <c r="M43" s="804"/>
      <c r="N43" s="804"/>
      <c r="O43" s="804"/>
      <c r="P43" s="805"/>
      <c r="Q43" s="806"/>
      <c r="R43" s="807"/>
      <c r="S43" s="807"/>
      <c r="T43" s="807"/>
      <c r="U43" s="807"/>
      <c r="V43" s="807"/>
      <c r="W43" s="807"/>
      <c r="X43" s="807"/>
      <c r="Y43" s="807"/>
      <c r="Z43" s="807"/>
      <c r="AA43" s="807"/>
      <c r="AB43" s="807"/>
      <c r="AC43" s="807"/>
      <c r="AD43" s="807"/>
      <c r="AE43" s="808"/>
      <c r="AF43" s="809"/>
      <c r="AG43" s="810"/>
      <c r="AH43" s="810"/>
      <c r="AI43" s="810"/>
      <c r="AJ43" s="811"/>
      <c r="AK43" s="878"/>
      <c r="AL43" s="879"/>
      <c r="AM43" s="879"/>
      <c r="AN43" s="879"/>
      <c r="AO43" s="879"/>
      <c r="AP43" s="879"/>
      <c r="AQ43" s="879"/>
      <c r="AR43" s="879"/>
      <c r="AS43" s="879"/>
      <c r="AT43" s="879"/>
      <c r="AU43" s="879"/>
      <c r="AV43" s="879"/>
      <c r="AW43" s="879"/>
      <c r="AX43" s="879"/>
      <c r="AY43" s="879"/>
      <c r="AZ43" s="880"/>
      <c r="BA43" s="880"/>
      <c r="BB43" s="880"/>
      <c r="BC43" s="880"/>
      <c r="BD43" s="880"/>
      <c r="BE43" s="876"/>
      <c r="BF43" s="876"/>
      <c r="BG43" s="876"/>
      <c r="BH43" s="876"/>
      <c r="BI43" s="877"/>
      <c r="BJ43" s="254"/>
      <c r="BK43" s="254"/>
      <c r="BL43" s="254"/>
      <c r="BM43" s="254"/>
      <c r="BN43" s="254"/>
      <c r="BO43" s="267"/>
      <c r="BP43" s="267"/>
      <c r="BQ43" s="264">
        <v>37</v>
      </c>
      <c r="BR43" s="265"/>
      <c r="BS43" s="816"/>
      <c r="BT43" s="817"/>
      <c r="BU43" s="817"/>
      <c r="BV43" s="817"/>
      <c r="BW43" s="817"/>
      <c r="BX43" s="817"/>
      <c r="BY43" s="817"/>
      <c r="BZ43" s="817"/>
      <c r="CA43" s="817"/>
      <c r="CB43" s="817"/>
      <c r="CC43" s="817"/>
      <c r="CD43" s="817"/>
      <c r="CE43" s="817"/>
      <c r="CF43" s="817"/>
      <c r="CG43" s="818"/>
      <c r="CH43" s="829"/>
      <c r="CI43" s="830"/>
      <c r="CJ43" s="830"/>
      <c r="CK43" s="830"/>
      <c r="CL43" s="831"/>
      <c r="CM43" s="829"/>
      <c r="CN43" s="830"/>
      <c r="CO43" s="830"/>
      <c r="CP43" s="830"/>
      <c r="CQ43" s="831"/>
      <c r="CR43" s="829"/>
      <c r="CS43" s="830"/>
      <c r="CT43" s="830"/>
      <c r="CU43" s="830"/>
      <c r="CV43" s="831"/>
      <c r="CW43" s="829"/>
      <c r="CX43" s="830"/>
      <c r="CY43" s="830"/>
      <c r="CZ43" s="830"/>
      <c r="DA43" s="831"/>
      <c r="DB43" s="829"/>
      <c r="DC43" s="830"/>
      <c r="DD43" s="830"/>
      <c r="DE43" s="830"/>
      <c r="DF43" s="831"/>
      <c r="DG43" s="829"/>
      <c r="DH43" s="830"/>
      <c r="DI43" s="830"/>
      <c r="DJ43" s="830"/>
      <c r="DK43" s="831"/>
      <c r="DL43" s="829"/>
      <c r="DM43" s="830"/>
      <c r="DN43" s="830"/>
      <c r="DO43" s="830"/>
      <c r="DP43" s="831"/>
      <c r="DQ43" s="829"/>
      <c r="DR43" s="830"/>
      <c r="DS43" s="830"/>
      <c r="DT43" s="830"/>
      <c r="DU43" s="831"/>
      <c r="DV43" s="832"/>
      <c r="DW43" s="833"/>
      <c r="DX43" s="833"/>
      <c r="DY43" s="833"/>
      <c r="DZ43" s="834"/>
      <c r="EA43" s="248"/>
    </row>
    <row r="44" spans="1:131" s="249" customFormat="1" ht="26.25" customHeight="1" x14ac:dyDescent="0.15">
      <c r="A44" s="263">
        <v>17</v>
      </c>
      <c r="B44" s="803"/>
      <c r="C44" s="804"/>
      <c r="D44" s="804"/>
      <c r="E44" s="804"/>
      <c r="F44" s="804"/>
      <c r="G44" s="804"/>
      <c r="H44" s="804"/>
      <c r="I44" s="804"/>
      <c r="J44" s="804"/>
      <c r="K44" s="804"/>
      <c r="L44" s="804"/>
      <c r="M44" s="804"/>
      <c r="N44" s="804"/>
      <c r="O44" s="804"/>
      <c r="P44" s="805"/>
      <c r="Q44" s="806"/>
      <c r="R44" s="807"/>
      <c r="S44" s="807"/>
      <c r="T44" s="807"/>
      <c r="U44" s="807"/>
      <c r="V44" s="807"/>
      <c r="W44" s="807"/>
      <c r="X44" s="807"/>
      <c r="Y44" s="807"/>
      <c r="Z44" s="807"/>
      <c r="AA44" s="807"/>
      <c r="AB44" s="807"/>
      <c r="AC44" s="807"/>
      <c r="AD44" s="807"/>
      <c r="AE44" s="808"/>
      <c r="AF44" s="809"/>
      <c r="AG44" s="810"/>
      <c r="AH44" s="810"/>
      <c r="AI44" s="810"/>
      <c r="AJ44" s="811"/>
      <c r="AK44" s="878"/>
      <c r="AL44" s="879"/>
      <c r="AM44" s="879"/>
      <c r="AN44" s="879"/>
      <c r="AO44" s="879"/>
      <c r="AP44" s="879"/>
      <c r="AQ44" s="879"/>
      <c r="AR44" s="879"/>
      <c r="AS44" s="879"/>
      <c r="AT44" s="879"/>
      <c r="AU44" s="879"/>
      <c r="AV44" s="879"/>
      <c r="AW44" s="879"/>
      <c r="AX44" s="879"/>
      <c r="AY44" s="879"/>
      <c r="AZ44" s="880"/>
      <c r="BA44" s="880"/>
      <c r="BB44" s="880"/>
      <c r="BC44" s="880"/>
      <c r="BD44" s="880"/>
      <c r="BE44" s="876"/>
      <c r="BF44" s="876"/>
      <c r="BG44" s="876"/>
      <c r="BH44" s="876"/>
      <c r="BI44" s="877"/>
      <c r="BJ44" s="254"/>
      <c r="BK44" s="254"/>
      <c r="BL44" s="254"/>
      <c r="BM44" s="254"/>
      <c r="BN44" s="254"/>
      <c r="BO44" s="267"/>
      <c r="BP44" s="267"/>
      <c r="BQ44" s="264">
        <v>38</v>
      </c>
      <c r="BR44" s="265"/>
      <c r="BS44" s="816"/>
      <c r="BT44" s="817"/>
      <c r="BU44" s="817"/>
      <c r="BV44" s="817"/>
      <c r="BW44" s="817"/>
      <c r="BX44" s="817"/>
      <c r="BY44" s="817"/>
      <c r="BZ44" s="817"/>
      <c r="CA44" s="817"/>
      <c r="CB44" s="817"/>
      <c r="CC44" s="817"/>
      <c r="CD44" s="817"/>
      <c r="CE44" s="817"/>
      <c r="CF44" s="817"/>
      <c r="CG44" s="818"/>
      <c r="CH44" s="829"/>
      <c r="CI44" s="830"/>
      <c r="CJ44" s="830"/>
      <c r="CK44" s="830"/>
      <c r="CL44" s="831"/>
      <c r="CM44" s="829"/>
      <c r="CN44" s="830"/>
      <c r="CO44" s="830"/>
      <c r="CP44" s="830"/>
      <c r="CQ44" s="831"/>
      <c r="CR44" s="829"/>
      <c r="CS44" s="830"/>
      <c r="CT44" s="830"/>
      <c r="CU44" s="830"/>
      <c r="CV44" s="831"/>
      <c r="CW44" s="829"/>
      <c r="CX44" s="830"/>
      <c r="CY44" s="830"/>
      <c r="CZ44" s="830"/>
      <c r="DA44" s="831"/>
      <c r="DB44" s="829"/>
      <c r="DC44" s="830"/>
      <c r="DD44" s="830"/>
      <c r="DE44" s="830"/>
      <c r="DF44" s="831"/>
      <c r="DG44" s="829"/>
      <c r="DH44" s="830"/>
      <c r="DI44" s="830"/>
      <c r="DJ44" s="830"/>
      <c r="DK44" s="831"/>
      <c r="DL44" s="829"/>
      <c r="DM44" s="830"/>
      <c r="DN44" s="830"/>
      <c r="DO44" s="830"/>
      <c r="DP44" s="831"/>
      <c r="DQ44" s="829"/>
      <c r="DR44" s="830"/>
      <c r="DS44" s="830"/>
      <c r="DT44" s="830"/>
      <c r="DU44" s="831"/>
      <c r="DV44" s="832"/>
      <c r="DW44" s="833"/>
      <c r="DX44" s="833"/>
      <c r="DY44" s="833"/>
      <c r="DZ44" s="834"/>
      <c r="EA44" s="248"/>
    </row>
    <row r="45" spans="1:131" s="249" customFormat="1" ht="26.25" customHeight="1" x14ac:dyDescent="0.15">
      <c r="A45" s="263">
        <v>18</v>
      </c>
      <c r="B45" s="803"/>
      <c r="C45" s="804"/>
      <c r="D45" s="804"/>
      <c r="E45" s="804"/>
      <c r="F45" s="804"/>
      <c r="G45" s="804"/>
      <c r="H45" s="804"/>
      <c r="I45" s="804"/>
      <c r="J45" s="804"/>
      <c r="K45" s="804"/>
      <c r="L45" s="804"/>
      <c r="M45" s="804"/>
      <c r="N45" s="804"/>
      <c r="O45" s="804"/>
      <c r="P45" s="805"/>
      <c r="Q45" s="806"/>
      <c r="R45" s="807"/>
      <c r="S45" s="807"/>
      <c r="T45" s="807"/>
      <c r="U45" s="807"/>
      <c r="V45" s="807"/>
      <c r="W45" s="807"/>
      <c r="X45" s="807"/>
      <c r="Y45" s="807"/>
      <c r="Z45" s="807"/>
      <c r="AA45" s="807"/>
      <c r="AB45" s="807"/>
      <c r="AC45" s="807"/>
      <c r="AD45" s="807"/>
      <c r="AE45" s="808"/>
      <c r="AF45" s="809"/>
      <c r="AG45" s="810"/>
      <c r="AH45" s="810"/>
      <c r="AI45" s="810"/>
      <c r="AJ45" s="811"/>
      <c r="AK45" s="878"/>
      <c r="AL45" s="879"/>
      <c r="AM45" s="879"/>
      <c r="AN45" s="879"/>
      <c r="AO45" s="879"/>
      <c r="AP45" s="879"/>
      <c r="AQ45" s="879"/>
      <c r="AR45" s="879"/>
      <c r="AS45" s="879"/>
      <c r="AT45" s="879"/>
      <c r="AU45" s="879"/>
      <c r="AV45" s="879"/>
      <c r="AW45" s="879"/>
      <c r="AX45" s="879"/>
      <c r="AY45" s="879"/>
      <c r="AZ45" s="880"/>
      <c r="BA45" s="880"/>
      <c r="BB45" s="880"/>
      <c r="BC45" s="880"/>
      <c r="BD45" s="880"/>
      <c r="BE45" s="876"/>
      <c r="BF45" s="876"/>
      <c r="BG45" s="876"/>
      <c r="BH45" s="876"/>
      <c r="BI45" s="877"/>
      <c r="BJ45" s="254"/>
      <c r="BK45" s="254"/>
      <c r="BL45" s="254"/>
      <c r="BM45" s="254"/>
      <c r="BN45" s="254"/>
      <c r="BO45" s="267"/>
      <c r="BP45" s="267"/>
      <c r="BQ45" s="264">
        <v>39</v>
      </c>
      <c r="BR45" s="265"/>
      <c r="BS45" s="816"/>
      <c r="BT45" s="817"/>
      <c r="BU45" s="817"/>
      <c r="BV45" s="817"/>
      <c r="BW45" s="817"/>
      <c r="BX45" s="817"/>
      <c r="BY45" s="817"/>
      <c r="BZ45" s="817"/>
      <c r="CA45" s="817"/>
      <c r="CB45" s="817"/>
      <c r="CC45" s="817"/>
      <c r="CD45" s="817"/>
      <c r="CE45" s="817"/>
      <c r="CF45" s="817"/>
      <c r="CG45" s="818"/>
      <c r="CH45" s="829"/>
      <c r="CI45" s="830"/>
      <c r="CJ45" s="830"/>
      <c r="CK45" s="830"/>
      <c r="CL45" s="831"/>
      <c r="CM45" s="829"/>
      <c r="CN45" s="830"/>
      <c r="CO45" s="830"/>
      <c r="CP45" s="830"/>
      <c r="CQ45" s="831"/>
      <c r="CR45" s="829"/>
      <c r="CS45" s="830"/>
      <c r="CT45" s="830"/>
      <c r="CU45" s="830"/>
      <c r="CV45" s="831"/>
      <c r="CW45" s="829"/>
      <c r="CX45" s="830"/>
      <c r="CY45" s="830"/>
      <c r="CZ45" s="830"/>
      <c r="DA45" s="831"/>
      <c r="DB45" s="829"/>
      <c r="DC45" s="830"/>
      <c r="DD45" s="830"/>
      <c r="DE45" s="830"/>
      <c r="DF45" s="831"/>
      <c r="DG45" s="829"/>
      <c r="DH45" s="830"/>
      <c r="DI45" s="830"/>
      <c r="DJ45" s="830"/>
      <c r="DK45" s="831"/>
      <c r="DL45" s="829"/>
      <c r="DM45" s="830"/>
      <c r="DN45" s="830"/>
      <c r="DO45" s="830"/>
      <c r="DP45" s="831"/>
      <c r="DQ45" s="829"/>
      <c r="DR45" s="830"/>
      <c r="DS45" s="830"/>
      <c r="DT45" s="830"/>
      <c r="DU45" s="831"/>
      <c r="DV45" s="832"/>
      <c r="DW45" s="833"/>
      <c r="DX45" s="833"/>
      <c r="DY45" s="833"/>
      <c r="DZ45" s="834"/>
      <c r="EA45" s="248"/>
    </row>
    <row r="46" spans="1:131" s="249" customFormat="1" ht="26.25" customHeight="1" x14ac:dyDescent="0.15">
      <c r="A46" s="263">
        <v>19</v>
      </c>
      <c r="B46" s="803"/>
      <c r="C46" s="804"/>
      <c r="D46" s="804"/>
      <c r="E46" s="804"/>
      <c r="F46" s="804"/>
      <c r="G46" s="804"/>
      <c r="H46" s="804"/>
      <c r="I46" s="804"/>
      <c r="J46" s="804"/>
      <c r="K46" s="804"/>
      <c r="L46" s="804"/>
      <c r="M46" s="804"/>
      <c r="N46" s="804"/>
      <c r="O46" s="804"/>
      <c r="P46" s="805"/>
      <c r="Q46" s="806"/>
      <c r="R46" s="807"/>
      <c r="S46" s="807"/>
      <c r="T46" s="807"/>
      <c r="U46" s="807"/>
      <c r="V46" s="807"/>
      <c r="W46" s="807"/>
      <c r="X46" s="807"/>
      <c r="Y46" s="807"/>
      <c r="Z46" s="807"/>
      <c r="AA46" s="807"/>
      <c r="AB46" s="807"/>
      <c r="AC46" s="807"/>
      <c r="AD46" s="807"/>
      <c r="AE46" s="808"/>
      <c r="AF46" s="809"/>
      <c r="AG46" s="810"/>
      <c r="AH46" s="810"/>
      <c r="AI46" s="810"/>
      <c r="AJ46" s="811"/>
      <c r="AK46" s="878"/>
      <c r="AL46" s="879"/>
      <c r="AM46" s="879"/>
      <c r="AN46" s="879"/>
      <c r="AO46" s="879"/>
      <c r="AP46" s="879"/>
      <c r="AQ46" s="879"/>
      <c r="AR46" s="879"/>
      <c r="AS46" s="879"/>
      <c r="AT46" s="879"/>
      <c r="AU46" s="879"/>
      <c r="AV46" s="879"/>
      <c r="AW46" s="879"/>
      <c r="AX46" s="879"/>
      <c r="AY46" s="879"/>
      <c r="AZ46" s="880"/>
      <c r="BA46" s="880"/>
      <c r="BB46" s="880"/>
      <c r="BC46" s="880"/>
      <c r="BD46" s="880"/>
      <c r="BE46" s="876"/>
      <c r="BF46" s="876"/>
      <c r="BG46" s="876"/>
      <c r="BH46" s="876"/>
      <c r="BI46" s="877"/>
      <c r="BJ46" s="254"/>
      <c r="BK46" s="254"/>
      <c r="BL46" s="254"/>
      <c r="BM46" s="254"/>
      <c r="BN46" s="254"/>
      <c r="BO46" s="267"/>
      <c r="BP46" s="267"/>
      <c r="BQ46" s="264">
        <v>40</v>
      </c>
      <c r="BR46" s="265"/>
      <c r="BS46" s="816"/>
      <c r="BT46" s="817"/>
      <c r="BU46" s="817"/>
      <c r="BV46" s="817"/>
      <c r="BW46" s="817"/>
      <c r="BX46" s="817"/>
      <c r="BY46" s="817"/>
      <c r="BZ46" s="817"/>
      <c r="CA46" s="817"/>
      <c r="CB46" s="817"/>
      <c r="CC46" s="817"/>
      <c r="CD46" s="817"/>
      <c r="CE46" s="817"/>
      <c r="CF46" s="817"/>
      <c r="CG46" s="818"/>
      <c r="CH46" s="829"/>
      <c r="CI46" s="830"/>
      <c r="CJ46" s="830"/>
      <c r="CK46" s="830"/>
      <c r="CL46" s="831"/>
      <c r="CM46" s="829"/>
      <c r="CN46" s="830"/>
      <c r="CO46" s="830"/>
      <c r="CP46" s="830"/>
      <c r="CQ46" s="831"/>
      <c r="CR46" s="829"/>
      <c r="CS46" s="830"/>
      <c r="CT46" s="830"/>
      <c r="CU46" s="830"/>
      <c r="CV46" s="831"/>
      <c r="CW46" s="829"/>
      <c r="CX46" s="830"/>
      <c r="CY46" s="830"/>
      <c r="CZ46" s="830"/>
      <c r="DA46" s="831"/>
      <c r="DB46" s="829"/>
      <c r="DC46" s="830"/>
      <c r="DD46" s="830"/>
      <c r="DE46" s="830"/>
      <c r="DF46" s="831"/>
      <c r="DG46" s="829"/>
      <c r="DH46" s="830"/>
      <c r="DI46" s="830"/>
      <c r="DJ46" s="830"/>
      <c r="DK46" s="831"/>
      <c r="DL46" s="829"/>
      <c r="DM46" s="830"/>
      <c r="DN46" s="830"/>
      <c r="DO46" s="830"/>
      <c r="DP46" s="831"/>
      <c r="DQ46" s="829"/>
      <c r="DR46" s="830"/>
      <c r="DS46" s="830"/>
      <c r="DT46" s="830"/>
      <c r="DU46" s="831"/>
      <c r="DV46" s="832"/>
      <c r="DW46" s="833"/>
      <c r="DX46" s="833"/>
      <c r="DY46" s="833"/>
      <c r="DZ46" s="834"/>
      <c r="EA46" s="248"/>
    </row>
    <row r="47" spans="1:131" s="249" customFormat="1" ht="26.25" customHeight="1" x14ac:dyDescent="0.15">
      <c r="A47" s="263">
        <v>20</v>
      </c>
      <c r="B47" s="803"/>
      <c r="C47" s="804"/>
      <c r="D47" s="804"/>
      <c r="E47" s="804"/>
      <c r="F47" s="804"/>
      <c r="G47" s="804"/>
      <c r="H47" s="804"/>
      <c r="I47" s="804"/>
      <c r="J47" s="804"/>
      <c r="K47" s="804"/>
      <c r="L47" s="804"/>
      <c r="M47" s="804"/>
      <c r="N47" s="804"/>
      <c r="O47" s="804"/>
      <c r="P47" s="805"/>
      <c r="Q47" s="806"/>
      <c r="R47" s="807"/>
      <c r="S47" s="807"/>
      <c r="T47" s="807"/>
      <c r="U47" s="807"/>
      <c r="V47" s="807"/>
      <c r="W47" s="807"/>
      <c r="X47" s="807"/>
      <c r="Y47" s="807"/>
      <c r="Z47" s="807"/>
      <c r="AA47" s="807"/>
      <c r="AB47" s="807"/>
      <c r="AC47" s="807"/>
      <c r="AD47" s="807"/>
      <c r="AE47" s="808"/>
      <c r="AF47" s="809"/>
      <c r="AG47" s="810"/>
      <c r="AH47" s="810"/>
      <c r="AI47" s="810"/>
      <c r="AJ47" s="811"/>
      <c r="AK47" s="878"/>
      <c r="AL47" s="879"/>
      <c r="AM47" s="879"/>
      <c r="AN47" s="879"/>
      <c r="AO47" s="879"/>
      <c r="AP47" s="879"/>
      <c r="AQ47" s="879"/>
      <c r="AR47" s="879"/>
      <c r="AS47" s="879"/>
      <c r="AT47" s="879"/>
      <c r="AU47" s="879"/>
      <c r="AV47" s="879"/>
      <c r="AW47" s="879"/>
      <c r="AX47" s="879"/>
      <c r="AY47" s="879"/>
      <c r="AZ47" s="880"/>
      <c r="BA47" s="880"/>
      <c r="BB47" s="880"/>
      <c r="BC47" s="880"/>
      <c r="BD47" s="880"/>
      <c r="BE47" s="876"/>
      <c r="BF47" s="876"/>
      <c r="BG47" s="876"/>
      <c r="BH47" s="876"/>
      <c r="BI47" s="877"/>
      <c r="BJ47" s="254"/>
      <c r="BK47" s="254"/>
      <c r="BL47" s="254"/>
      <c r="BM47" s="254"/>
      <c r="BN47" s="254"/>
      <c r="BO47" s="267"/>
      <c r="BP47" s="267"/>
      <c r="BQ47" s="264">
        <v>41</v>
      </c>
      <c r="BR47" s="265"/>
      <c r="BS47" s="816"/>
      <c r="BT47" s="817"/>
      <c r="BU47" s="817"/>
      <c r="BV47" s="817"/>
      <c r="BW47" s="817"/>
      <c r="BX47" s="817"/>
      <c r="BY47" s="817"/>
      <c r="BZ47" s="817"/>
      <c r="CA47" s="817"/>
      <c r="CB47" s="817"/>
      <c r="CC47" s="817"/>
      <c r="CD47" s="817"/>
      <c r="CE47" s="817"/>
      <c r="CF47" s="817"/>
      <c r="CG47" s="818"/>
      <c r="CH47" s="829"/>
      <c r="CI47" s="830"/>
      <c r="CJ47" s="830"/>
      <c r="CK47" s="830"/>
      <c r="CL47" s="831"/>
      <c r="CM47" s="829"/>
      <c r="CN47" s="830"/>
      <c r="CO47" s="830"/>
      <c r="CP47" s="830"/>
      <c r="CQ47" s="831"/>
      <c r="CR47" s="829"/>
      <c r="CS47" s="830"/>
      <c r="CT47" s="830"/>
      <c r="CU47" s="830"/>
      <c r="CV47" s="831"/>
      <c r="CW47" s="829"/>
      <c r="CX47" s="830"/>
      <c r="CY47" s="830"/>
      <c r="CZ47" s="830"/>
      <c r="DA47" s="831"/>
      <c r="DB47" s="829"/>
      <c r="DC47" s="830"/>
      <c r="DD47" s="830"/>
      <c r="DE47" s="830"/>
      <c r="DF47" s="831"/>
      <c r="DG47" s="829"/>
      <c r="DH47" s="830"/>
      <c r="DI47" s="830"/>
      <c r="DJ47" s="830"/>
      <c r="DK47" s="831"/>
      <c r="DL47" s="829"/>
      <c r="DM47" s="830"/>
      <c r="DN47" s="830"/>
      <c r="DO47" s="830"/>
      <c r="DP47" s="831"/>
      <c r="DQ47" s="829"/>
      <c r="DR47" s="830"/>
      <c r="DS47" s="830"/>
      <c r="DT47" s="830"/>
      <c r="DU47" s="831"/>
      <c r="DV47" s="832"/>
      <c r="DW47" s="833"/>
      <c r="DX47" s="833"/>
      <c r="DY47" s="833"/>
      <c r="DZ47" s="834"/>
      <c r="EA47" s="248"/>
    </row>
    <row r="48" spans="1:131" s="249" customFormat="1" ht="26.25" customHeight="1" x14ac:dyDescent="0.15">
      <c r="A48" s="263">
        <v>21</v>
      </c>
      <c r="B48" s="803"/>
      <c r="C48" s="804"/>
      <c r="D48" s="804"/>
      <c r="E48" s="804"/>
      <c r="F48" s="804"/>
      <c r="G48" s="804"/>
      <c r="H48" s="804"/>
      <c r="I48" s="804"/>
      <c r="J48" s="804"/>
      <c r="K48" s="804"/>
      <c r="L48" s="804"/>
      <c r="M48" s="804"/>
      <c r="N48" s="804"/>
      <c r="O48" s="804"/>
      <c r="P48" s="805"/>
      <c r="Q48" s="806"/>
      <c r="R48" s="807"/>
      <c r="S48" s="807"/>
      <c r="T48" s="807"/>
      <c r="U48" s="807"/>
      <c r="V48" s="807"/>
      <c r="W48" s="807"/>
      <c r="X48" s="807"/>
      <c r="Y48" s="807"/>
      <c r="Z48" s="807"/>
      <c r="AA48" s="807"/>
      <c r="AB48" s="807"/>
      <c r="AC48" s="807"/>
      <c r="AD48" s="807"/>
      <c r="AE48" s="808"/>
      <c r="AF48" s="809"/>
      <c r="AG48" s="810"/>
      <c r="AH48" s="810"/>
      <c r="AI48" s="810"/>
      <c r="AJ48" s="811"/>
      <c r="AK48" s="878"/>
      <c r="AL48" s="879"/>
      <c r="AM48" s="879"/>
      <c r="AN48" s="879"/>
      <c r="AO48" s="879"/>
      <c r="AP48" s="879"/>
      <c r="AQ48" s="879"/>
      <c r="AR48" s="879"/>
      <c r="AS48" s="879"/>
      <c r="AT48" s="879"/>
      <c r="AU48" s="879"/>
      <c r="AV48" s="879"/>
      <c r="AW48" s="879"/>
      <c r="AX48" s="879"/>
      <c r="AY48" s="879"/>
      <c r="AZ48" s="880"/>
      <c r="BA48" s="880"/>
      <c r="BB48" s="880"/>
      <c r="BC48" s="880"/>
      <c r="BD48" s="880"/>
      <c r="BE48" s="876"/>
      <c r="BF48" s="876"/>
      <c r="BG48" s="876"/>
      <c r="BH48" s="876"/>
      <c r="BI48" s="877"/>
      <c r="BJ48" s="254"/>
      <c r="BK48" s="254"/>
      <c r="BL48" s="254"/>
      <c r="BM48" s="254"/>
      <c r="BN48" s="254"/>
      <c r="BO48" s="267"/>
      <c r="BP48" s="267"/>
      <c r="BQ48" s="264">
        <v>42</v>
      </c>
      <c r="BR48" s="265"/>
      <c r="BS48" s="816"/>
      <c r="BT48" s="817"/>
      <c r="BU48" s="817"/>
      <c r="BV48" s="817"/>
      <c r="BW48" s="817"/>
      <c r="BX48" s="817"/>
      <c r="BY48" s="817"/>
      <c r="BZ48" s="817"/>
      <c r="CA48" s="817"/>
      <c r="CB48" s="817"/>
      <c r="CC48" s="817"/>
      <c r="CD48" s="817"/>
      <c r="CE48" s="817"/>
      <c r="CF48" s="817"/>
      <c r="CG48" s="818"/>
      <c r="CH48" s="829"/>
      <c r="CI48" s="830"/>
      <c r="CJ48" s="830"/>
      <c r="CK48" s="830"/>
      <c r="CL48" s="831"/>
      <c r="CM48" s="829"/>
      <c r="CN48" s="830"/>
      <c r="CO48" s="830"/>
      <c r="CP48" s="830"/>
      <c r="CQ48" s="831"/>
      <c r="CR48" s="829"/>
      <c r="CS48" s="830"/>
      <c r="CT48" s="830"/>
      <c r="CU48" s="830"/>
      <c r="CV48" s="831"/>
      <c r="CW48" s="829"/>
      <c r="CX48" s="830"/>
      <c r="CY48" s="830"/>
      <c r="CZ48" s="830"/>
      <c r="DA48" s="831"/>
      <c r="DB48" s="829"/>
      <c r="DC48" s="830"/>
      <c r="DD48" s="830"/>
      <c r="DE48" s="830"/>
      <c r="DF48" s="831"/>
      <c r="DG48" s="829"/>
      <c r="DH48" s="830"/>
      <c r="DI48" s="830"/>
      <c r="DJ48" s="830"/>
      <c r="DK48" s="831"/>
      <c r="DL48" s="829"/>
      <c r="DM48" s="830"/>
      <c r="DN48" s="830"/>
      <c r="DO48" s="830"/>
      <c r="DP48" s="831"/>
      <c r="DQ48" s="829"/>
      <c r="DR48" s="830"/>
      <c r="DS48" s="830"/>
      <c r="DT48" s="830"/>
      <c r="DU48" s="831"/>
      <c r="DV48" s="832"/>
      <c r="DW48" s="833"/>
      <c r="DX48" s="833"/>
      <c r="DY48" s="833"/>
      <c r="DZ48" s="834"/>
      <c r="EA48" s="248"/>
    </row>
    <row r="49" spans="1:131" s="249" customFormat="1" ht="26.25" customHeight="1" x14ac:dyDescent="0.15">
      <c r="A49" s="263">
        <v>22</v>
      </c>
      <c r="B49" s="803"/>
      <c r="C49" s="804"/>
      <c r="D49" s="804"/>
      <c r="E49" s="804"/>
      <c r="F49" s="804"/>
      <c r="G49" s="804"/>
      <c r="H49" s="804"/>
      <c r="I49" s="804"/>
      <c r="J49" s="804"/>
      <c r="K49" s="804"/>
      <c r="L49" s="804"/>
      <c r="M49" s="804"/>
      <c r="N49" s="804"/>
      <c r="O49" s="804"/>
      <c r="P49" s="805"/>
      <c r="Q49" s="806"/>
      <c r="R49" s="807"/>
      <c r="S49" s="807"/>
      <c r="T49" s="807"/>
      <c r="U49" s="807"/>
      <c r="V49" s="807"/>
      <c r="W49" s="807"/>
      <c r="X49" s="807"/>
      <c r="Y49" s="807"/>
      <c r="Z49" s="807"/>
      <c r="AA49" s="807"/>
      <c r="AB49" s="807"/>
      <c r="AC49" s="807"/>
      <c r="AD49" s="807"/>
      <c r="AE49" s="808"/>
      <c r="AF49" s="809"/>
      <c r="AG49" s="810"/>
      <c r="AH49" s="810"/>
      <c r="AI49" s="810"/>
      <c r="AJ49" s="811"/>
      <c r="AK49" s="878"/>
      <c r="AL49" s="879"/>
      <c r="AM49" s="879"/>
      <c r="AN49" s="879"/>
      <c r="AO49" s="879"/>
      <c r="AP49" s="879"/>
      <c r="AQ49" s="879"/>
      <c r="AR49" s="879"/>
      <c r="AS49" s="879"/>
      <c r="AT49" s="879"/>
      <c r="AU49" s="879"/>
      <c r="AV49" s="879"/>
      <c r="AW49" s="879"/>
      <c r="AX49" s="879"/>
      <c r="AY49" s="879"/>
      <c r="AZ49" s="880"/>
      <c r="BA49" s="880"/>
      <c r="BB49" s="880"/>
      <c r="BC49" s="880"/>
      <c r="BD49" s="880"/>
      <c r="BE49" s="876"/>
      <c r="BF49" s="876"/>
      <c r="BG49" s="876"/>
      <c r="BH49" s="876"/>
      <c r="BI49" s="877"/>
      <c r="BJ49" s="254"/>
      <c r="BK49" s="254"/>
      <c r="BL49" s="254"/>
      <c r="BM49" s="254"/>
      <c r="BN49" s="254"/>
      <c r="BO49" s="267"/>
      <c r="BP49" s="267"/>
      <c r="BQ49" s="264">
        <v>43</v>
      </c>
      <c r="BR49" s="265"/>
      <c r="BS49" s="816"/>
      <c r="BT49" s="817"/>
      <c r="BU49" s="817"/>
      <c r="BV49" s="817"/>
      <c r="BW49" s="817"/>
      <c r="BX49" s="817"/>
      <c r="BY49" s="817"/>
      <c r="BZ49" s="817"/>
      <c r="CA49" s="817"/>
      <c r="CB49" s="817"/>
      <c r="CC49" s="817"/>
      <c r="CD49" s="817"/>
      <c r="CE49" s="817"/>
      <c r="CF49" s="817"/>
      <c r="CG49" s="818"/>
      <c r="CH49" s="829"/>
      <c r="CI49" s="830"/>
      <c r="CJ49" s="830"/>
      <c r="CK49" s="830"/>
      <c r="CL49" s="831"/>
      <c r="CM49" s="829"/>
      <c r="CN49" s="830"/>
      <c r="CO49" s="830"/>
      <c r="CP49" s="830"/>
      <c r="CQ49" s="831"/>
      <c r="CR49" s="829"/>
      <c r="CS49" s="830"/>
      <c r="CT49" s="830"/>
      <c r="CU49" s="830"/>
      <c r="CV49" s="831"/>
      <c r="CW49" s="829"/>
      <c r="CX49" s="830"/>
      <c r="CY49" s="830"/>
      <c r="CZ49" s="830"/>
      <c r="DA49" s="831"/>
      <c r="DB49" s="829"/>
      <c r="DC49" s="830"/>
      <c r="DD49" s="830"/>
      <c r="DE49" s="830"/>
      <c r="DF49" s="831"/>
      <c r="DG49" s="829"/>
      <c r="DH49" s="830"/>
      <c r="DI49" s="830"/>
      <c r="DJ49" s="830"/>
      <c r="DK49" s="831"/>
      <c r="DL49" s="829"/>
      <c r="DM49" s="830"/>
      <c r="DN49" s="830"/>
      <c r="DO49" s="830"/>
      <c r="DP49" s="831"/>
      <c r="DQ49" s="829"/>
      <c r="DR49" s="830"/>
      <c r="DS49" s="830"/>
      <c r="DT49" s="830"/>
      <c r="DU49" s="831"/>
      <c r="DV49" s="832"/>
      <c r="DW49" s="833"/>
      <c r="DX49" s="833"/>
      <c r="DY49" s="833"/>
      <c r="DZ49" s="834"/>
      <c r="EA49" s="248"/>
    </row>
    <row r="50" spans="1:131" s="249" customFormat="1" ht="26.25" customHeight="1" x14ac:dyDescent="0.15">
      <c r="A50" s="263">
        <v>23</v>
      </c>
      <c r="B50" s="803"/>
      <c r="C50" s="804"/>
      <c r="D50" s="804"/>
      <c r="E50" s="804"/>
      <c r="F50" s="804"/>
      <c r="G50" s="804"/>
      <c r="H50" s="804"/>
      <c r="I50" s="804"/>
      <c r="J50" s="804"/>
      <c r="K50" s="804"/>
      <c r="L50" s="804"/>
      <c r="M50" s="804"/>
      <c r="N50" s="804"/>
      <c r="O50" s="804"/>
      <c r="P50" s="805"/>
      <c r="Q50" s="881"/>
      <c r="R50" s="882"/>
      <c r="S50" s="882"/>
      <c r="T50" s="882"/>
      <c r="U50" s="882"/>
      <c r="V50" s="882"/>
      <c r="W50" s="882"/>
      <c r="X50" s="882"/>
      <c r="Y50" s="882"/>
      <c r="Z50" s="882"/>
      <c r="AA50" s="882"/>
      <c r="AB50" s="882"/>
      <c r="AC50" s="882"/>
      <c r="AD50" s="882"/>
      <c r="AE50" s="883"/>
      <c r="AF50" s="809"/>
      <c r="AG50" s="810"/>
      <c r="AH50" s="810"/>
      <c r="AI50" s="810"/>
      <c r="AJ50" s="811"/>
      <c r="AK50" s="884"/>
      <c r="AL50" s="882"/>
      <c r="AM50" s="882"/>
      <c r="AN50" s="882"/>
      <c r="AO50" s="882"/>
      <c r="AP50" s="882"/>
      <c r="AQ50" s="882"/>
      <c r="AR50" s="882"/>
      <c r="AS50" s="882"/>
      <c r="AT50" s="882"/>
      <c r="AU50" s="882"/>
      <c r="AV50" s="882"/>
      <c r="AW50" s="882"/>
      <c r="AX50" s="882"/>
      <c r="AY50" s="882"/>
      <c r="AZ50" s="885"/>
      <c r="BA50" s="885"/>
      <c r="BB50" s="885"/>
      <c r="BC50" s="885"/>
      <c r="BD50" s="885"/>
      <c r="BE50" s="876"/>
      <c r="BF50" s="876"/>
      <c r="BG50" s="876"/>
      <c r="BH50" s="876"/>
      <c r="BI50" s="877"/>
      <c r="BJ50" s="254"/>
      <c r="BK50" s="254"/>
      <c r="BL50" s="254"/>
      <c r="BM50" s="254"/>
      <c r="BN50" s="254"/>
      <c r="BO50" s="267"/>
      <c r="BP50" s="267"/>
      <c r="BQ50" s="264">
        <v>44</v>
      </c>
      <c r="BR50" s="265"/>
      <c r="BS50" s="816"/>
      <c r="BT50" s="817"/>
      <c r="BU50" s="817"/>
      <c r="BV50" s="817"/>
      <c r="BW50" s="817"/>
      <c r="BX50" s="817"/>
      <c r="BY50" s="817"/>
      <c r="BZ50" s="817"/>
      <c r="CA50" s="817"/>
      <c r="CB50" s="817"/>
      <c r="CC50" s="817"/>
      <c r="CD50" s="817"/>
      <c r="CE50" s="817"/>
      <c r="CF50" s="817"/>
      <c r="CG50" s="818"/>
      <c r="CH50" s="829"/>
      <c r="CI50" s="830"/>
      <c r="CJ50" s="830"/>
      <c r="CK50" s="830"/>
      <c r="CL50" s="831"/>
      <c r="CM50" s="829"/>
      <c r="CN50" s="830"/>
      <c r="CO50" s="830"/>
      <c r="CP50" s="830"/>
      <c r="CQ50" s="831"/>
      <c r="CR50" s="829"/>
      <c r="CS50" s="830"/>
      <c r="CT50" s="830"/>
      <c r="CU50" s="830"/>
      <c r="CV50" s="831"/>
      <c r="CW50" s="829"/>
      <c r="CX50" s="830"/>
      <c r="CY50" s="830"/>
      <c r="CZ50" s="830"/>
      <c r="DA50" s="831"/>
      <c r="DB50" s="829"/>
      <c r="DC50" s="830"/>
      <c r="DD50" s="830"/>
      <c r="DE50" s="830"/>
      <c r="DF50" s="831"/>
      <c r="DG50" s="829"/>
      <c r="DH50" s="830"/>
      <c r="DI50" s="830"/>
      <c r="DJ50" s="830"/>
      <c r="DK50" s="831"/>
      <c r="DL50" s="829"/>
      <c r="DM50" s="830"/>
      <c r="DN50" s="830"/>
      <c r="DO50" s="830"/>
      <c r="DP50" s="831"/>
      <c r="DQ50" s="829"/>
      <c r="DR50" s="830"/>
      <c r="DS50" s="830"/>
      <c r="DT50" s="830"/>
      <c r="DU50" s="831"/>
      <c r="DV50" s="832"/>
      <c r="DW50" s="833"/>
      <c r="DX50" s="833"/>
      <c r="DY50" s="833"/>
      <c r="DZ50" s="834"/>
      <c r="EA50" s="248"/>
    </row>
    <row r="51" spans="1:131" s="249" customFormat="1" ht="26.25" customHeight="1" x14ac:dyDescent="0.15">
      <c r="A51" s="263">
        <v>24</v>
      </c>
      <c r="B51" s="803"/>
      <c r="C51" s="804"/>
      <c r="D51" s="804"/>
      <c r="E51" s="804"/>
      <c r="F51" s="804"/>
      <c r="G51" s="804"/>
      <c r="H51" s="804"/>
      <c r="I51" s="804"/>
      <c r="J51" s="804"/>
      <c r="K51" s="804"/>
      <c r="L51" s="804"/>
      <c r="M51" s="804"/>
      <c r="N51" s="804"/>
      <c r="O51" s="804"/>
      <c r="P51" s="805"/>
      <c r="Q51" s="881"/>
      <c r="R51" s="882"/>
      <c r="S51" s="882"/>
      <c r="T51" s="882"/>
      <c r="U51" s="882"/>
      <c r="V51" s="882"/>
      <c r="W51" s="882"/>
      <c r="X51" s="882"/>
      <c r="Y51" s="882"/>
      <c r="Z51" s="882"/>
      <c r="AA51" s="882"/>
      <c r="AB51" s="882"/>
      <c r="AC51" s="882"/>
      <c r="AD51" s="882"/>
      <c r="AE51" s="883"/>
      <c r="AF51" s="809"/>
      <c r="AG51" s="810"/>
      <c r="AH51" s="810"/>
      <c r="AI51" s="810"/>
      <c r="AJ51" s="811"/>
      <c r="AK51" s="884"/>
      <c r="AL51" s="882"/>
      <c r="AM51" s="882"/>
      <c r="AN51" s="882"/>
      <c r="AO51" s="882"/>
      <c r="AP51" s="882"/>
      <c r="AQ51" s="882"/>
      <c r="AR51" s="882"/>
      <c r="AS51" s="882"/>
      <c r="AT51" s="882"/>
      <c r="AU51" s="882"/>
      <c r="AV51" s="882"/>
      <c r="AW51" s="882"/>
      <c r="AX51" s="882"/>
      <c r="AY51" s="882"/>
      <c r="AZ51" s="885"/>
      <c r="BA51" s="885"/>
      <c r="BB51" s="885"/>
      <c r="BC51" s="885"/>
      <c r="BD51" s="885"/>
      <c r="BE51" s="876"/>
      <c r="BF51" s="876"/>
      <c r="BG51" s="876"/>
      <c r="BH51" s="876"/>
      <c r="BI51" s="877"/>
      <c r="BJ51" s="254"/>
      <c r="BK51" s="254"/>
      <c r="BL51" s="254"/>
      <c r="BM51" s="254"/>
      <c r="BN51" s="254"/>
      <c r="BO51" s="267"/>
      <c r="BP51" s="267"/>
      <c r="BQ51" s="264">
        <v>45</v>
      </c>
      <c r="BR51" s="265"/>
      <c r="BS51" s="816"/>
      <c r="BT51" s="817"/>
      <c r="BU51" s="817"/>
      <c r="BV51" s="817"/>
      <c r="BW51" s="817"/>
      <c r="BX51" s="817"/>
      <c r="BY51" s="817"/>
      <c r="BZ51" s="817"/>
      <c r="CA51" s="817"/>
      <c r="CB51" s="817"/>
      <c r="CC51" s="817"/>
      <c r="CD51" s="817"/>
      <c r="CE51" s="817"/>
      <c r="CF51" s="817"/>
      <c r="CG51" s="818"/>
      <c r="CH51" s="829"/>
      <c r="CI51" s="830"/>
      <c r="CJ51" s="830"/>
      <c r="CK51" s="830"/>
      <c r="CL51" s="831"/>
      <c r="CM51" s="829"/>
      <c r="CN51" s="830"/>
      <c r="CO51" s="830"/>
      <c r="CP51" s="830"/>
      <c r="CQ51" s="831"/>
      <c r="CR51" s="829"/>
      <c r="CS51" s="830"/>
      <c r="CT51" s="830"/>
      <c r="CU51" s="830"/>
      <c r="CV51" s="831"/>
      <c r="CW51" s="829"/>
      <c r="CX51" s="830"/>
      <c r="CY51" s="830"/>
      <c r="CZ51" s="830"/>
      <c r="DA51" s="831"/>
      <c r="DB51" s="829"/>
      <c r="DC51" s="830"/>
      <c r="DD51" s="830"/>
      <c r="DE51" s="830"/>
      <c r="DF51" s="831"/>
      <c r="DG51" s="829"/>
      <c r="DH51" s="830"/>
      <c r="DI51" s="830"/>
      <c r="DJ51" s="830"/>
      <c r="DK51" s="831"/>
      <c r="DL51" s="829"/>
      <c r="DM51" s="830"/>
      <c r="DN51" s="830"/>
      <c r="DO51" s="830"/>
      <c r="DP51" s="831"/>
      <c r="DQ51" s="829"/>
      <c r="DR51" s="830"/>
      <c r="DS51" s="830"/>
      <c r="DT51" s="830"/>
      <c r="DU51" s="831"/>
      <c r="DV51" s="832"/>
      <c r="DW51" s="833"/>
      <c r="DX51" s="833"/>
      <c r="DY51" s="833"/>
      <c r="DZ51" s="834"/>
      <c r="EA51" s="248"/>
    </row>
    <row r="52" spans="1:131" s="249" customFormat="1" ht="26.25" customHeight="1" x14ac:dyDescent="0.15">
      <c r="A52" s="263">
        <v>25</v>
      </c>
      <c r="B52" s="803"/>
      <c r="C52" s="804"/>
      <c r="D52" s="804"/>
      <c r="E52" s="804"/>
      <c r="F52" s="804"/>
      <c r="G52" s="804"/>
      <c r="H52" s="804"/>
      <c r="I52" s="804"/>
      <c r="J52" s="804"/>
      <c r="K52" s="804"/>
      <c r="L52" s="804"/>
      <c r="M52" s="804"/>
      <c r="N52" s="804"/>
      <c r="O52" s="804"/>
      <c r="P52" s="805"/>
      <c r="Q52" s="881"/>
      <c r="R52" s="882"/>
      <c r="S52" s="882"/>
      <c r="T52" s="882"/>
      <c r="U52" s="882"/>
      <c r="V52" s="882"/>
      <c r="W52" s="882"/>
      <c r="X52" s="882"/>
      <c r="Y52" s="882"/>
      <c r="Z52" s="882"/>
      <c r="AA52" s="882"/>
      <c r="AB52" s="882"/>
      <c r="AC52" s="882"/>
      <c r="AD52" s="882"/>
      <c r="AE52" s="883"/>
      <c r="AF52" s="809"/>
      <c r="AG52" s="810"/>
      <c r="AH52" s="810"/>
      <c r="AI52" s="810"/>
      <c r="AJ52" s="811"/>
      <c r="AK52" s="884"/>
      <c r="AL52" s="882"/>
      <c r="AM52" s="882"/>
      <c r="AN52" s="882"/>
      <c r="AO52" s="882"/>
      <c r="AP52" s="882"/>
      <c r="AQ52" s="882"/>
      <c r="AR52" s="882"/>
      <c r="AS52" s="882"/>
      <c r="AT52" s="882"/>
      <c r="AU52" s="882"/>
      <c r="AV52" s="882"/>
      <c r="AW52" s="882"/>
      <c r="AX52" s="882"/>
      <c r="AY52" s="882"/>
      <c r="AZ52" s="885"/>
      <c r="BA52" s="885"/>
      <c r="BB52" s="885"/>
      <c r="BC52" s="885"/>
      <c r="BD52" s="885"/>
      <c r="BE52" s="876"/>
      <c r="BF52" s="876"/>
      <c r="BG52" s="876"/>
      <c r="BH52" s="876"/>
      <c r="BI52" s="877"/>
      <c r="BJ52" s="254"/>
      <c r="BK52" s="254"/>
      <c r="BL52" s="254"/>
      <c r="BM52" s="254"/>
      <c r="BN52" s="254"/>
      <c r="BO52" s="267"/>
      <c r="BP52" s="267"/>
      <c r="BQ52" s="264">
        <v>46</v>
      </c>
      <c r="BR52" s="265"/>
      <c r="BS52" s="816"/>
      <c r="BT52" s="817"/>
      <c r="BU52" s="817"/>
      <c r="BV52" s="817"/>
      <c r="BW52" s="817"/>
      <c r="BX52" s="817"/>
      <c r="BY52" s="817"/>
      <c r="BZ52" s="817"/>
      <c r="CA52" s="817"/>
      <c r="CB52" s="817"/>
      <c r="CC52" s="817"/>
      <c r="CD52" s="817"/>
      <c r="CE52" s="817"/>
      <c r="CF52" s="817"/>
      <c r="CG52" s="818"/>
      <c r="CH52" s="829"/>
      <c r="CI52" s="830"/>
      <c r="CJ52" s="830"/>
      <c r="CK52" s="830"/>
      <c r="CL52" s="831"/>
      <c r="CM52" s="829"/>
      <c r="CN52" s="830"/>
      <c r="CO52" s="830"/>
      <c r="CP52" s="830"/>
      <c r="CQ52" s="831"/>
      <c r="CR52" s="829"/>
      <c r="CS52" s="830"/>
      <c r="CT52" s="830"/>
      <c r="CU52" s="830"/>
      <c r="CV52" s="831"/>
      <c r="CW52" s="829"/>
      <c r="CX52" s="830"/>
      <c r="CY52" s="830"/>
      <c r="CZ52" s="830"/>
      <c r="DA52" s="831"/>
      <c r="DB52" s="829"/>
      <c r="DC52" s="830"/>
      <c r="DD52" s="830"/>
      <c r="DE52" s="830"/>
      <c r="DF52" s="831"/>
      <c r="DG52" s="829"/>
      <c r="DH52" s="830"/>
      <c r="DI52" s="830"/>
      <c r="DJ52" s="830"/>
      <c r="DK52" s="831"/>
      <c r="DL52" s="829"/>
      <c r="DM52" s="830"/>
      <c r="DN52" s="830"/>
      <c r="DO52" s="830"/>
      <c r="DP52" s="831"/>
      <c r="DQ52" s="829"/>
      <c r="DR52" s="830"/>
      <c r="DS52" s="830"/>
      <c r="DT52" s="830"/>
      <c r="DU52" s="831"/>
      <c r="DV52" s="832"/>
      <c r="DW52" s="833"/>
      <c r="DX52" s="833"/>
      <c r="DY52" s="833"/>
      <c r="DZ52" s="834"/>
      <c r="EA52" s="248"/>
    </row>
    <row r="53" spans="1:131" s="249" customFormat="1" ht="26.25" customHeight="1" x14ac:dyDescent="0.15">
      <c r="A53" s="263">
        <v>26</v>
      </c>
      <c r="B53" s="803"/>
      <c r="C53" s="804"/>
      <c r="D53" s="804"/>
      <c r="E53" s="804"/>
      <c r="F53" s="804"/>
      <c r="G53" s="804"/>
      <c r="H53" s="804"/>
      <c r="I53" s="804"/>
      <c r="J53" s="804"/>
      <c r="K53" s="804"/>
      <c r="L53" s="804"/>
      <c r="M53" s="804"/>
      <c r="N53" s="804"/>
      <c r="O53" s="804"/>
      <c r="P53" s="805"/>
      <c r="Q53" s="881"/>
      <c r="R53" s="882"/>
      <c r="S53" s="882"/>
      <c r="T53" s="882"/>
      <c r="U53" s="882"/>
      <c r="V53" s="882"/>
      <c r="W53" s="882"/>
      <c r="X53" s="882"/>
      <c r="Y53" s="882"/>
      <c r="Z53" s="882"/>
      <c r="AA53" s="882"/>
      <c r="AB53" s="882"/>
      <c r="AC53" s="882"/>
      <c r="AD53" s="882"/>
      <c r="AE53" s="883"/>
      <c r="AF53" s="809"/>
      <c r="AG53" s="810"/>
      <c r="AH53" s="810"/>
      <c r="AI53" s="810"/>
      <c r="AJ53" s="811"/>
      <c r="AK53" s="884"/>
      <c r="AL53" s="882"/>
      <c r="AM53" s="882"/>
      <c r="AN53" s="882"/>
      <c r="AO53" s="882"/>
      <c r="AP53" s="882"/>
      <c r="AQ53" s="882"/>
      <c r="AR53" s="882"/>
      <c r="AS53" s="882"/>
      <c r="AT53" s="882"/>
      <c r="AU53" s="882"/>
      <c r="AV53" s="882"/>
      <c r="AW53" s="882"/>
      <c r="AX53" s="882"/>
      <c r="AY53" s="882"/>
      <c r="AZ53" s="885"/>
      <c r="BA53" s="885"/>
      <c r="BB53" s="885"/>
      <c r="BC53" s="885"/>
      <c r="BD53" s="885"/>
      <c r="BE53" s="876"/>
      <c r="BF53" s="876"/>
      <c r="BG53" s="876"/>
      <c r="BH53" s="876"/>
      <c r="BI53" s="877"/>
      <c r="BJ53" s="254"/>
      <c r="BK53" s="254"/>
      <c r="BL53" s="254"/>
      <c r="BM53" s="254"/>
      <c r="BN53" s="254"/>
      <c r="BO53" s="267"/>
      <c r="BP53" s="267"/>
      <c r="BQ53" s="264">
        <v>47</v>
      </c>
      <c r="BR53" s="265"/>
      <c r="BS53" s="816"/>
      <c r="BT53" s="817"/>
      <c r="BU53" s="817"/>
      <c r="BV53" s="817"/>
      <c r="BW53" s="817"/>
      <c r="BX53" s="817"/>
      <c r="BY53" s="817"/>
      <c r="BZ53" s="817"/>
      <c r="CA53" s="817"/>
      <c r="CB53" s="817"/>
      <c r="CC53" s="817"/>
      <c r="CD53" s="817"/>
      <c r="CE53" s="817"/>
      <c r="CF53" s="817"/>
      <c r="CG53" s="818"/>
      <c r="CH53" s="829"/>
      <c r="CI53" s="830"/>
      <c r="CJ53" s="830"/>
      <c r="CK53" s="830"/>
      <c r="CL53" s="831"/>
      <c r="CM53" s="829"/>
      <c r="CN53" s="830"/>
      <c r="CO53" s="830"/>
      <c r="CP53" s="830"/>
      <c r="CQ53" s="831"/>
      <c r="CR53" s="829"/>
      <c r="CS53" s="830"/>
      <c r="CT53" s="830"/>
      <c r="CU53" s="830"/>
      <c r="CV53" s="831"/>
      <c r="CW53" s="829"/>
      <c r="CX53" s="830"/>
      <c r="CY53" s="830"/>
      <c r="CZ53" s="830"/>
      <c r="DA53" s="831"/>
      <c r="DB53" s="829"/>
      <c r="DC53" s="830"/>
      <c r="DD53" s="830"/>
      <c r="DE53" s="830"/>
      <c r="DF53" s="831"/>
      <c r="DG53" s="829"/>
      <c r="DH53" s="830"/>
      <c r="DI53" s="830"/>
      <c r="DJ53" s="830"/>
      <c r="DK53" s="831"/>
      <c r="DL53" s="829"/>
      <c r="DM53" s="830"/>
      <c r="DN53" s="830"/>
      <c r="DO53" s="830"/>
      <c r="DP53" s="831"/>
      <c r="DQ53" s="829"/>
      <c r="DR53" s="830"/>
      <c r="DS53" s="830"/>
      <c r="DT53" s="830"/>
      <c r="DU53" s="831"/>
      <c r="DV53" s="832"/>
      <c r="DW53" s="833"/>
      <c r="DX53" s="833"/>
      <c r="DY53" s="833"/>
      <c r="DZ53" s="834"/>
      <c r="EA53" s="248"/>
    </row>
    <row r="54" spans="1:131" s="249" customFormat="1" ht="26.25" customHeight="1" x14ac:dyDescent="0.15">
      <c r="A54" s="263">
        <v>27</v>
      </c>
      <c r="B54" s="803"/>
      <c r="C54" s="804"/>
      <c r="D54" s="804"/>
      <c r="E54" s="804"/>
      <c r="F54" s="804"/>
      <c r="G54" s="804"/>
      <c r="H54" s="804"/>
      <c r="I54" s="804"/>
      <c r="J54" s="804"/>
      <c r="K54" s="804"/>
      <c r="L54" s="804"/>
      <c r="M54" s="804"/>
      <c r="N54" s="804"/>
      <c r="O54" s="804"/>
      <c r="P54" s="805"/>
      <c r="Q54" s="881"/>
      <c r="R54" s="882"/>
      <c r="S54" s="882"/>
      <c r="T54" s="882"/>
      <c r="U54" s="882"/>
      <c r="V54" s="882"/>
      <c r="W54" s="882"/>
      <c r="X54" s="882"/>
      <c r="Y54" s="882"/>
      <c r="Z54" s="882"/>
      <c r="AA54" s="882"/>
      <c r="AB54" s="882"/>
      <c r="AC54" s="882"/>
      <c r="AD54" s="882"/>
      <c r="AE54" s="883"/>
      <c r="AF54" s="809"/>
      <c r="AG54" s="810"/>
      <c r="AH54" s="810"/>
      <c r="AI54" s="810"/>
      <c r="AJ54" s="811"/>
      <c r="AK54" s="884"/>
      <c r="AL54" s="882"/>
      <c r="AM54" s="882"/>
      <c r="AN54" s="882"/>
      <c r="AO54" s="882"/>
      <c r="AP54" s="882"/>
      <c r="AQ54" s="882"/>
      <c r="AR54" s="882"/>
      <c r="AS54" s="882"/>
      <c r="AT54" s="882"/>
      <c r="AU54" s="882"/>
      <c r="AV54" s="882"/>
      <c r="AW54" s="882"/>
      <c r="AX54" s="882"/>
      <c r="AY54" s="882"/>
      <c r="AZ54" s="885"/>
      <c r="BA54" s="885"/>
      <c r="BB54" s="885"/>
      <c r="BC54" s="885"/>
      <c r="BD54" s="885"/>
      <c r="BE54" s="876"/>
      <c r="BF54" s="876"/>
      <c r="BG54" s="876"/>
      <c r="BH54" s="876"/>
      <c r="BI54" s="877"/>
      <c r="BJ54" s="254"/>
      <c r="BK54" s="254"/>
      <c r="BL54" s="254"/>
      <c r="BM54" s="254"/>
      <c r="BN54" s="254"/>
      <c r="BO54" s="267"/>
      <c r="BP54" s="267"/>
      <c r="BQ54" s="264">
        <v>48</v>
      </c>
      <c r="BR54" s="265"/>
      <c r="BS54" s="816"/>
      <c r="BT54" s="817"/>
      <c r="BU54" s="817"/>
      <c r="BV54" s="817"/>
      <c r="BW54" s="817"/>
      <c r="BX54" s="817"/>
      <c r="BY54" s="817"/>
      <c r="BZ54" s="817"/>
      <c r="CA54" s="817"/>
      <c r="CB54" s="817"/>
      <c r="CC54" s="817"/>
      <c r="CD54" s="817"/>
      <c r="CE54" s="817"/>
      <c r="CF54" s="817"/>
      <c r="CG54" s="818"/>
      <c r="CH54" s="829"/>
      <c r="CI54" s="830"/>
      <c r="CJ54" s="830"/>
      <c r="CK54" s="830"/>
      <c r="CL54" s="831"/>
      <c r="CM54" s="829"/>
      <c r="CN54" s="830"/>
      <c r="CO54" s="830"/>
      <c r="CP54" s="830"/>
      <c r="CQ54" s="831"/>
      <c r="CR54" s="829"/>
      <c r="CS54" s="830"/>
      <c r="CT54" s="830"/>
      <c r="CU54" s="830"/>
      <c r="CV54" s="831"/>
      <c r="CW54" s="829"/>
      <c r="CX54" s="830"/>
      <c r="CY54" s="830"/>
      <c r="CZ54" s="830"/>
      <c r="DA54" s="831"/>
      <c r="DB54" s="829"/>
      <c r="DC54" s="830"/>
      <c r="DD54" s="830"/>
      <c r="DE54" s="830"/>
      <c r="DF54" s="831"/>
      <c r="DG54" s="829"/>
      <c r="DH54" s="830"/>
      <c r="DI54" s="830"/>
      <c r="DJ54" s="830"/>
      <c r="DK54" s="831"/>
      <c r="DL54" s="829"/>
      <c r="DM54" s="830"/>
      <c r="DN54" s="830"/>
      <c r="DO54" s="830"/>
      <c r="DP54" s="831"/>
      <c r="DQ54" s="829"/>
      <c r="DR54" s="830"/>
      <c r="DS54" s="830"/>
      <c r="DT54" s="830"/>
      <c r="DU54" s="831"/>
      <c r="DV54" s="832"/>
      <c r="DW54" s="833"/>
      <c r="DX54" s="833"/>
      <c r="DY54" s="833"/>
      <c r="DZ54" s="834"/>
      <c r="EA54" s="248"/>
    </row>
    <row r="55" spans="1:131" s="249" customFormat="1" ht="26.25" customHeight="1" x14ac:dyDescent="0.15">
      <c r="A55" s="263">
        <v>28</v>
      </c>
      <c r="B55" s="803"/>
      <c r="C55" s="804"/>
      <c r="D55" s="804"/>
      <c r="E55" s="804"/>
      <c r="F55" s="804"/>
      <c r="G55" s="804"/>
      <c r="H55" s="804"/>
      <c r="I55" s="804"/>
      <c r="J55" s="804"/>
      <c r="K55" s="804"/>
      <c r="L55" s="804"/>
      <c r="M55" s="804"/>
      <c r="N55" s="804"/>
      <c r="O55" s="804"/>
      <c r="P55" s="805"/>
      <c r="Q55" s="881"/>
      <c r="R55" s="882"/>
      <c r="S55" s="882"/>
      <c r="T55" s="882"/>
      <c r="U55" s="882"/>
      <c r="V55" s="882"/>
      <c r="W55" s="882"/>
      <c r="X55" s="882"/>
      <c r="Y55" s="882"/>
      <c r="Z55" s="882"/>
      <c r="AA55" s="882"/>
      <c r="AB55" s="882"/>
      <c r="AC55" s="882"/>
      <c r="AD55" s="882"/>
      <c r="AE55" s="883"/>
      <c r="AF55" s="809"/>
      <c r="AG55" s="810"/>
      <c r="AH55" s="810"/>
      <c r="AI55" s="810"/>
      <c r="AJ55" s="811"/>
      <c r="AK55" s="884"/>
      <c r="AL55" s="882"/>
      <c r="AM55" s="882"/>
      <c r="AN55" s="882"/>
      <c r="AO55" s="882"/>
      <c r="AP55" s="882"/>
      <c r="AQ55" s="882"/>
      <c r="AR55" s="882"/>
      <c r="AS55" s="882"/>
      <c r="AT55" s="882"/>
      <c r="AU55" s="882"/>
      <c r="AV55" s="882"/>
      <c r="AW55" s="882"/>
      <c r="AX55" s="882"/>
      <c r="AY55" s="882"/>
      <c r="AZ55" s="885"/>
      <c r="BA55" s="885"/>
      <c r="BB55" s="885"/>
      <c r="BC55" s="885"/>
      <c r="BD55" s="885"/>
      <c r="BE55" s="876"/>
      <c r="BF55" s="876"/>
      <c r="BG55" s="876"/>
      <c r="BH55" s="876"/>
      <c r="BI55" s="877"/>
      <c r="BJ55" s="254"/>
      <c r="BK55" s="254"/>
      <c r="BL55" s="254"/>
      <c r="BM55" s="254"/>
      <c r="BN55" s="254"/>
      <c r="BO55" s="267"/>
      <c r="BP55" s="267"/>
      <c r="BQ55" s="264">
        <v>49</v>
      </c>
      <c r="BR55" s="265"/>
      <c r="BS55" s="816"/>
      <c r="BT55" s="817"/>
      <c r="BU55" s="817"/>
      <c r="BV55" s="817"/>
      <c r="BW55" s="817"/>
      <c r="BX55" s="817"/>
      <c r="BY55" s="817"/>
      <c r="BZ55" s="817"/>
      <c r="CA55" s="817"/>
      <c r="CB55" s="817"/>
      <c r="CC55" s="817"/>
      <c r="CD55" s="817"/>
      <c r="CE55" s="817"/>
      <c r="CF55" s="817"/>
      <c r="CG55" s="818"/>
      <c r="CH55" s="829"/>
      <c r="CI55" s="830"/>
      <c r="CJ55" s="830"/>
      <c r="CK55" s="830"/>
      <c r="CL55" s="831"/>
      <c r="CM55" s="829"/>
      <c r="CN55" s="830"/>
      <c r="CO55" s="830"/>
      <c r="CP55" s="830"/>
      <c r="CQ55" s="831"/>
      <c r="CR55" s="829"/>
      <c r="CS55" s="830"/>
      <c r="CT55" s="830"/>
      <c r="CU55" s="830"/>
      <c r="CV55" s="831"/>
      <c r="CW55" s="829"/>
      <c r="CX55" s="830"/>
      <c r="CY55" s="830"/>
      <c r="CZ55" s="830"/>
      <c r="DA55" s="831"/>
      <c r="DB55" s="829"/>
      <c r="DC55" s="830"/>
      <c r="DD55" s="830"/>
      <c r="DE55" s="830"/>
      <c r="DF55" s="831"/>
      <c r="DG55" s="829"/>
      <c r="DH55" s="830"/>
      <c r="DI55" s="830"/>
      <c r="DJ55" s="830"/>
      <c r="DK55" s="831"/>
      <c r="DL55" s="829"/>
      <c r="DM55" s="830"/>
      <c r="DN55" s="830"/>
      <c r="DO55" s="830"/>
      <c r="DP55" s="831"/>
      <c r="DQ55" s="829"/>
      <c r="DR55" s="830"/>
      <c r="DS55" s="830"/>
      <c r="DT55" s="830"/>
      <c r="DU55" s="831"/>
      <c r="DV55" s="832"/>
      <c r="DW55" s="833"/>
      <c r="DX55" s="833"/>
      <c r="DY55" s="833"/>
      <c r="DZ55" s="834"/>
      <c r="EA55" s="248"/>
    </row>
    <row r="56" spans="1:131" s="249" customFormat="1" ht="26.25" customHeight="1" x14ac:dyDescent="0.15">
      <c r="A56" s="263">
        <v>29</v>
      </c>
      <c r="B56" s="803"/>
      <c r="C56" s="804"/>
      <c r="D56" s="804"/>
      <c r="E56" s="804"/>
      <c r="F56" s="804"/>
      <c r="G56" s="804"/>
      <c r="H56" s="804"/>
      <c r="I56" s="804"/>
      <c r="J56" s="804"/>
      <c r="K56" s="804"/>
      <c r="L56" s="804"/>
      <c r="M56" s="804"/>
      <c r="N56" s="804"/>
      <c r="O56" s="804"/>
      <c r="P56" s="805"/>
      <c r="Q56" s="881"/>
      <c r="R56" s="882"/>
      <c r="S56" s="882"/>
      <c r="T56" s="882"/>
      <c r="U56" s="882"/>
      <c r="V56" s="882"/>
      <c r="W56" s="882"/>
      <c r="X56" s="882"/>
      <c r="Y56" s="882"/>
      <c r="Z56" s="882"/>
      <c r="AA56" s="882"/>
      <c r="AB56" s="882"/>
      <c r="AC56" s="882"/>
      <c r="AD56" s="882"/>
      <c r="AE56" s="883"/>
      <c r="AF56" s="809"/>
      <c r="AG56" s="810"/>
      <c r="AH56" s="810"/>
      <c r="AI56" s="810"/>
      <c r="AJ56" s="811"/>
      <c r="AK56" s="884"/>
      <c r="AL56" s="882"/>
      <c r="AM56" s="882"/>
      <c r="AN56" s="882"/>
      <c r="AO56" s="882"/>
      <c r="AP56" s="882"/>
      <c r="AQ56" s="882"/>
      <c r="AR56" s="882"/>
      <c r="AS56" s="882"/>
      <c r="AT56" s="882"/>
      <c r="AU56" s="882"/>
      <c r="AV56" s="882"/>
      <c r="AW56" s="882"/>
      <c r="AX56" s="882"/>
      <c r="AY56" s="882"/>
      <c r="AZ56" s="885"/>
      <c r="BA56" s="885"/>
      <c r="BB56" s="885"/>
      <c r="BC56" s="885"/>
      <c r="BD56" s="885"/>
      <c r="BE56" s="876"/>
      <c r="BF56" s="876"/>
      <c r="BG56" s="876"/>
      <c r="BH56" s="876"/>
      <c r="BI56" s="877"/>
      <c r="BJ56" s="254"/>
      <c r="BK56" s="254"/>
      <c r="BL56" s="254"/>
      <c r="BM56" s="254"/>
      <c r="BN56" s="254"/>
      <c r="BO56" s="267"/>
      <c r="BP56" s="267"/>
      <c r="BQ56" s="264">
        <v>50</v>
      </c>
      <c r="BR56" s="265"/>
      <c r="BS56" s="816"/>
      <c r="BT56" s="817"/>
      <c r="BU56" s="817"/>
      <c r="BV56" s="817"/>
      <c r="BW56" s="817"/>
      <c r="BX56" s="817"/>
      <c r="BY56" s="817"/>
      <c r="BZ56" s="817"/>
      <c r="CA56" s="817"/>
      <c r="CB56" s="817"/>
      <c r="CC56" s="817"/>
      <c r="CD56" s="817"/>
      <c r="CE56" s="817"/>
      <c r="CF56" s="817"/>
      <c r="CG56" s="818"/>
      <c r="CH56" s="829"/>
      <c r="CI56" s="830"/>
      <c r="CJ56" s="830"/>
      <c r="CK56" s="830"/>
      <c r="CL56" s="831"/>
      <c r="CM56" s="829"/>
      <c r="CN56" s="830"/>
      <c r="CO56" s="830"/>
      <c r="CP56" s="830"/>
      <c r="CQ56" s="831"/>
      <c r="CR56" s="829"/>
      <c r="CS56" s="830"/>
      <c r="CT56" s="830"/>
      <c r="CU56" s="830"/>
      <c r="CV56" s="831"/>
      <c r="CW56" s="829"/>
      <c r="CX56" s="830"/>
      <c r="CY56" s="830"/>
      <c r="CZ56" s="830"/>
      <c r="DA56" s="831"/>
      <c r="DB56" s="829"/>
      <c r="DC56" s="830"/>
      <c r="DD56" s="830"/>
      <c r="DE56" s="830"/>
      <c r="DF56" s="831"/>
      <c r="DG56" s="829"/>
      <c r="DH56" s="830"/>
      <c r="DI56" s="830"/>
      <c r="DJ56" s="830"/>
      <c r="DK56" s="831"/>
      <c r="DL56" s="829"/>
      <c r="DM56" s="830"/>
      <c r="DN56" s="830"/>
      <c r="DO56" s="830"/>
      <c r="DP56" s="831"/>
      <c r="DQ56" s="829"/>
      <c r="DR56" s="830"/>
      <c r="DS56" s="830"/>
      <c r="DT56" s="830"/>
      <c r="DU56" s="831"/>
      <c r="DV56" s="832"/>
      <c r="DW56" s="833"/>
      <c r="DX56" s="833"/>
      <c r="DY56" s="833"/>
      <c r="DZ56" s="834"/>
      <c r="EA56" s="248"/>
    </row>
    <row r="57" spans="1:131" s="249" customFormat="1" ht="26.25" customHeight="1" x14ac:dyDescent="0.15">
      <c r="A57" s="263">
        <v>30</v>
      </c>
      <c r="B57" s="803"/>
      <c r="C57" s="804"/>
      <c r="D57" s="804"/>
      <c r="E57" s="804"/>
      <c r="F57" s="804"/>
      <c r="G57" s="804"/>
      <c r="H57" s="804"/>
      <c r="I57" s="804"/>
      <c r="J57" s="804"/>
      <c r="K57" s="804"/>
      <c r="L57" s="804"/>
      <c r="M57" s="804"/>
      <c r="N57" s="804"/>
      <c r="O57" s="804"/>
      <c r="P57" s="805"/>
      <c r="Q57" s="881"/>
      <c r="R57" s="882"/>
      <c r="S57" s="882"/>
      <c r="T57" s="882"/>
      <c r="U57" s="882"/>
      <c r="V57" s="882"/>
      <c r="W57" s="882"/>
      <c r="X57" s="882"/>
      <c r="Y57" s="882"/>
      <c r="Z57" s="882"/>
      <c r="AA57" s="882"/>
      <c r="AB57" s="882"/>
      <c r="AC57" s="882"/>
      <c r="AD57" s="882"/>
      <c r="AE57" s="883"/>
      <c r="AF57" s="809"/>
      <c r="AG57" s="810"/>
      <c r="AH57" s="810"/>
      <c r="AI57" s="810"/>
      <c r="AJ57" s="811"/>
      <c r="AK57" s="884"/>
      <c r="AL57" s="882"/>
      <c r="AM57" s="882"/>
      <c r="AN57" s="882"/>
      <c r="AO57" s="882"/>
      <c r="AP57" s="882"/>
      <c r="AQ57" s="882"/>
      <c r="AR57" s="882"/>
      <c r="AS57" s="882"/>
      <c r="AT57" s="882"/>
      <c r="AU57" s="882"/>
      <c r="AV57" s="882"/>
      <c r="AW57" s="882"/>
      <c r="AX57" s="882"/>
      <c r="AY57" s="882"/>
      <c r="AZ57" s="885"/>
      <c r="BA57" s="885"/>
      <c r="BB57" s="885"/>
      <c r="BC57" s="885"/>
      <c r="BD57" s="885"/>
      <c r="BE57" s="876"/>
      <c r="BF57" s="876"/>
      <c r="BG57" s="876"/>
      <c r="BH57" s="876"/>
      <c r="BI57" s="877"/>
      <c r="BJ57" s="254"/>
      <c r="BK57" s="254"/>
      <c r="BL57" s="254"/>
      <c r="BM57" s="254"/>
      <c r="BN57" s="254"/>
      <c r="BO57" s="267"/>
      <c r="BP57" s="267"/>
      <c r="BQ57" s="264">
        <v>51</v>
      </c>
      <c r="BR57" s="265"/>
      <c r="BS57" s="816"/>
      <c r="BT57" s="817"/>
      <c r="BU57" s="817"/>
      <c r="BV57" s="817"/>
      <c r="BW57" s="817"/>
      <c r="BX57" s="817"/>
      <c r="BY57" s="817"/>
      <c r="BZ57" s="817"/>
      <c r="CA57" s="817"/>
      <c r="CB57" s="817"/>
      <c r="CC57" s="817"/>
      <c r="CD57" s="817"/>
      <c r="CE57" s="817"/>
      <c r="CF57" s="817"/>
      <c r="CG57" s="818"/>
      <c r="CH57" s="829"/>
      <c r="CI57" s="830"/>
      <c r="CJ57" s="830"/>
      <c r="CK57" s="830"/>
      <c r="CL57" s="831"/>
      <c r="CM57" s="829"/>
      <c r="CN57" s="830"/>
      <c r="CO57" s="830"/>
      <c r="CP57" s="830"/>
      <c r="CQ57" s="831"/>
      <c r="CR57" s="829"/>
      <c r="CS57" s="830"/>
      <c r="CT57" s="830"/>
      <c r="CU57" s="830"/>
      <c r="CV57" s="831"/>
      <c r="CW57" s="829"/>
      <c r="CX57" s="830"/>
      <c r="CY57" s="830"/>
      <c r="CZ57" s="830"/>
      <c r="DA57" s="831"/>
      <c r="DB57" s="829"/>
      <c r="DC57" s="830"/>
      <c r="DD57" s="830"/>
      <c r="DE57" s="830"/>
      <c r="DF57" s="831"/>
      <c r="DG57" s="829"/>
      <c r="DH57" s="830"/>
      <c r="DI57" s="830"/>
      <c r="DJ57" s="830"/>
      <c r="DK57" s="831"/>
      <c r="DL57" s="829"/>
      <c r="DM57" s="830"/>
      <c r="DN57" s="830"/>
      <c r="DO57" s="830"/>
      <c r="DP57" s="831"/>
      <c r="DQ57" s="829"/>
      <c r="DR57" s="830"/>
      <c r="DS57" s="830"/>
      <c r="DT57" s="830"/>
      <c r="DU57" s="831"/>
      <c r="DV57" s="832"/>
      <c r="DW57" s="833"/>
      <c r="DX57" s="833"/>
      <c r="DY57" s="833"/>
      <c r="DZ57" s="834"/>
      <c r="EA57" s="248"/>
    </row>
    <row r="58" spans="1:131" s="249" customFormat="1" ht="26.25" customHeight="1" x14ac:dyDescent="0.15">
      <c r="A58" s="263">
        <v>31</v>
      </c>
      <c r="B58" s="803"/>
      <c r="C58" s="804"/>
      <c r="D58" s="804"/>
      <c r="E58" s="804"/>
      <c r="F58" s="804"/>
      <c r="G58" s="804"/>
      <c r="H58" s="804"/>
      <c r="I58" s="804"/>
      <c r="J58" s="804"/>
      <c r="K58" s="804"/>
      <c r="L58" s="804"/>
      <c r="M58" s="804"/>
      <c r="N58" s="804"/>
      <c r="O58" s="804"/>
      <c r="P58" s="805"/>
      <c r="Q58" s="881"/>
      <c r="R58" s="882"/>
      <c r="S58" s="882"/>
      <c r="T58" s="882"/>
      <c r="U58" s="882"/>
      <c r="V58" s="882"/>
      <c r="W58" s="882"/>
      <c r="X58" s="882"/>
      <c r="Y58" s="882"/>
      <c r="Z58" s="882"/>
      <c r="AA58" s="882"/>
      <c r="AB58" s="882"/>
      <c r="AC58" s="882"/>
      <c r="AD58" s="882"/>
      <c r="AE58" s="883"/>
      <c r="AF58" s="809"/>
      <c r="AG58" s="810"/>
      <c r="AH58" s="810"/>
      <c r="AI58" s="810"/>
      <c r="AJ58" s="811"/>
      <c r="AK58" s="884"/>
      <c r="AL58" s="882"/>
      <c r="AM58" s="882"/>
      <c r="AN58" s="882"/>
      <c r="AO58" s="882"/>
      <c r="AP58" s="882"/>
      <c r="AQ58" s="882"/>
      <c r="AR58" s="882"/>
      <c r="AS58" s="882"/>
      <c r="AT58" s="882"/>
      <c r="AU58" s="882"/>
      <c r="AV58" s="882"/>
      <c r="AW58" s="882"/>
      <c r="AX58" s="882"/>
      <c r="AY58" s="882"/>
      <c r="AZ58" s="885"/>
      <c r="BA58" s="885"/>
      <c r="BB58" s="885"/>
      <c r="BC58" s="885"/>
      <c r="BD58" s="885"/>
      <c r="BE58" s="876"/>
      <c r="BF58" s="876"/>
      <c r="BG58" s="876"/>
      <c r="BH58" s="876"/>
      <c r="BI58" s="877"/>
      <c r="BJ58" s="254"/>
      <c r="BK58" s="254"/>
      <c r="BL58" s="254"/>
      <c r="BM58" s="254"/>
      <c r="BN58" s="254"/>
      <c r="BO58" s="267"/>
      <c r="BP58" s="267"/>
      <c r="BQ58" s="264">
        <v>52</v>
      </c>
      <c r="BR58" s="265"/>
      <c r="BS58" s="816"/>
      <c r="BT58" s="817"/>
      <c r="BU58" s="817"/>
      <c r="BV58" s="817"/>
      <c r="BW58" s="817"/>
      <c r="BX58" s="817"/>
      <c r="BY58" s="817"/>
      <c r="BZ58" s="817"/>
      <c r="CA58" s="817"/>
      <c r="CB58" s="817"/>
      <c r="CC58" s="817"/>
      <c r="CD58" s="817"/>
      <c r="CE58" s="817"/>
      <c r="CF58" s="817"/>
      <c r="CG58" s="818"/>
      <c r="CH58" s="829"/>
      <c r="CI58" s="830"/>
      <c r="CJ58" s="830"/>
      <c r="CK58" s="830"/>
      <c r="CL58" s="831"/>
      <c r="CM58" s="829"/>
      <c r="CN58" s="830"/>
      <c r="CO58" s="830"/>
      <c r="CP58" s="830"/>
      <c r="CQ58" s="831"/>
      <c r="CR58" s="829"/>
      <c r="CS58" s="830"/>
      <c r="CT58" s="830"/>
      <c r="CU58" s="830"/>
      <c r="CV58" s="831"/>
      <c r="CW58" s="829"/>
      <c r="CX58" s="830"/>
      <c r="CY58" s="830"/>
      <c r="CZ58" s="830"/>
      <c r="DA58" s="831"/>
      <c r="DB58" s="829"/>
      <c r="DC58" s="830"/>
      <c r="DD58" s="830"/>
      <c r="DE58" s="830"/>
      <c r="DF58" s="831"/>
      <c r="DG58" s="829"/>
      <c r="DH58" s="830"/>
      <c r="DI58" s="830"/>
      <c r="DJ58" s="830"/>
      <c r="DK58" s="831"/>
      <c r="DL58" s="829"/>
      <c r="DM58" s="830"/>
      <c r="DN58" s="830"/>
      <c r="DO58" s="830"/>
      <c r="DP58" s="831"/>
      <c r="DQ58" s="829"/>
      <c r="DR58" s="830"/>
      <c r="DS58" s="830"/>
      <c r="DT58" s="830"/>
      <c r="DU58" s="831"/>
      <c r="DV58" s="832"/>
      <c r="DW58" s="833"/>
      <c r="DX58" s="833"/>
      <c r="DY58" s="833"/>
      <c r="DZ58" s="834"/>
      <c r="EA58" s="248"/>
    </row>
    <row r="59" spans="1:131" s="249" customFormat="1" ht="26.25" customHeight="1" x14ac:dyDescent="0.15">
      <c r="A59" s="263">
        <v>32</v>
      </c>
      <c r="B59" s="803"/>
      <c r="C59" s="804"/>
      <c r="D59" s="804"/>
      <c r="E59" s="804"/>
      <c r="F59" s="804"/>
      <c r="G59" s="804"/>
      <c r="H59" s="804"/>
      <c r="I59" s="804"/>
      <c r="J59" s="804"/>
      <c r="K59" s="804"/>
      <c r="L59" s="804"/>
      <c r="M59" s="804"/>
      <c r="N59" s="804"/>
      <c r="O59" s="804"/>
      <c r="P59" s="805"/>
      <c r="Q59" s="881"/>
      <c r="R59" s="882"/>
      <c r="S59" s="882"/>
      <c r="T59" s="882"/>
      <c r="U59" s="882"/>
      <c r="V59" s="882"/>
      <c r="W59" s="882"/>
      <c r="X59" s="882"/>
      <c r="Y59" s="882"/>
      <c r="Z59" s="882"/>
      <c r="AA59" s="882"/>
      <c r="AB59" s="882"/>
      <c r="AC59" s="882"/>
      <c r="AD59" s="882"/>
      <c r="AE59" s="883"/>
      <c r="AF59" s="809"/>
      <c r="AG59" s="810"/>
      <c r="AH59" s="810"/>
      <c r="AI59" s="810"/>
      <c r="AJ59" s="811"/>
      <c r="AK59" s="884"/>
      <c r="AL59" s="882"/>
      <c r="AM59" s="882"/>
      <c r="AN59" s="882"/>
      <c r="AO59" s="882"/>
      <c r="AP59" s="882"/>
      <c r="AQ59" s="882"/>
      <c r="AR59" s="882"/>
      <c r="AS59" s="882"/>
      <c r="AT59" s="882"/>
      <c r="AU59" s="882"/>
      <c r="AV59" s="882"/>
      <c r="AW59" s="882"/>
      <c r="AX59" s="882"/>
      <c r="AY59" s="882"/>
      <c r="AZ59" s="885"/>
      <c r="BA59" s="885"/>
      <c r="BB59" s="885"/>
      <c r="BC59" s="885"/>
      <c r="BD59" s="885"/>
      <c r="BE59" s="876"/>
      <c r="BF59" s="876"/>
      <c r="BG59" s="876"/>
      <c r="BH59" s="876"/>
      <c r="BI59" s="877"/>
      <c r="BJ59" s="254"/>
      <c r="BK59" s="254"/>
      <c r="BL59" s="254"/>
      <c r="BM59" s="254"/>
      <c r="BN59" s="254"/>
      <c r="BO59" s="267"/>
      <c r="BP59" s="267"/>
      <c r="BQ59" s="264">
        <v>53</v>
      </c>
      <c r="BR59" s="265"/>
      <c r="BS59" s="816"/>
      <c r="BT59" s="817"/>
      <c r="BU59" s="817"/>
      <c r="BV59" s="817"/>
      <c r="BW59" s="817"/>
      <c r="BX59" s="817"/>
      <c r="BY59" s="817"/>
      <c r="BZ59" s="817"/>
      <c r="CA59" s="817"/>
      <c r="CB59" s="817"/>
      <c r="CC59" s="817"/>
      <c r="CD59" s="817"/>
      <c r="CE59" s="817"/>
      <c r="CF59" s="817"/>
      <c r="CG59" s="818"/>
      <c r="CH59" s="829"/>
      <c r="CI59" s="830"/>
      <c r="CJ59" s="830"/>
      <c r="CK59" s="830"/>
      <c r="CL59" s="831"/>
      <c r="CM59" s="829"/>
      <c r="CN59" s="830"/>
      <c r="CO59" s="830"/>
      <c r="CP59" s="830"/>
      <c r="CQ59" s="831"/>
      <c r="CR59" s="829"/>
      <c r="CS59" s="830"/>
      <c r="CT59" s="830"/>
      <c r="CU59" s="830"/>
      <c r="CV59" s="831"/>
      <c r="CW59" s="829"/>
      <c r="CX59" s="830"/>
      <c r="CY59" s="830"/>
      <c r="CZ59" s="830"/>
      <c r="DA59" s="831"/>
      <c r="DB59" s="829"/>
      <c r="DC59" s="830"/>
      <c r="DD59" s="830"/>
      <c r="DE59" s="830"/>
      <c r="DF59" s="831"/>
      <c r="DG59" s="829"/>
      <c r="DH59" s="830"/>
      <c r="DI59" s="830"/>
      <c r="DJ59" s="830"/>
      <c r="DK59" s="831"/>
      <c r="DL59" s="829"/>
      <c r="DM59" s="830"/>
      <c r="DN59" s="830"/>
      <c r="DO59" s="830"/>
      <c r="DP59" s="831"/>
      <c r="DQ59" s="829"/>
      <c r="DR59" s="830"/>
      <c r="DS59" s="830"/>
      <c r="DT59" s="830"/>
      <c r="DU59" s="831"/>
      <c r="DV59" s="832"/>
      <c r="DW59" s="833"/>
      <c r="DX59" s="833"/>
      <c r="DY59" s="833"/>
      <c r="DZ59" s="834"/>
      <c r="EA59" s="248"/>
    </row>
    <row r="60" spans="1:131" s="249" customFormat="1" ht="26.25" customHeight="1" x14ac:dyDescent="0.15">
      <c r="A60" s="263">
        <v>33</v>
      </c>
      <c r="B60" s="803"/>
      <c r="C60" s="804"/>
      <c r="D60" s="804"/>
      <c r="E60" s="804"/>
      <c r="F60" s="804"/>
      <c r="G60" s="804"/>
      <c r="H60" s="804"/>
      <c r="I60" s="804"/>
      <c r="J60" s="804"/>
      <c r="K60" s="804"/>
      <c r="L60" s="804"/>
      <c r="M60" s="804"/>
      <c r="N60" s="804"/>
      <c r="O60" s="804"/>
      <c r="P60" s="805"/>
      <c r="Q60" s="881"/>
      <c r="R60" s="882"/>
      <c r="S60" s="882"/>
      <c r="T60" s="882"/>
      <c r="U60" s="882"/>
      <c r="V60" s="882"/>
      <c r="W60" s="882"/>
      <c r="X60" s="882"/>
      <c r="Y60" s="882"/>
      <c r="Z60" s="882"/>
      <c r="AA60" s="882"/>
      <c r="AB60" s="882"/>
      <c r="AC60" s="882"/>
      <c r="AD60" s="882"/>
      <c r="AE60" s="883"/>
      <c r="AF60" s="809"/>
      <c r="AG60" s="810"/>
      <c r="AH60" s="810"/>
      <c r="AI60" s="810"/>
      <c r="AJ60" s="811"/>
      <c r="AK60" s="884"/>
      <c r="AL60" s="882"/>
      <c r="AM60" s="882"/>
      <c r="AN60" s="882"/>
      <c r="AO60" s="882"/>
      <c r="AP60" s="882"/>
      <c r="AQ60" s="882"/>
      <c r="AR60" s="882"/>
      <c r="AS60" s="882"/>
      <c r="AT60" s="882"/>
      <c r="AU60" s="882"/>
      <c r="AV60" s="882"/>
      <c r="AW60" s="882"/>
      <c r="AX60" s="882"/>
      <c r="AY60" s="882"/>
      <c r="AZ60" s="885"/>
      <c r="BA60" s="885"/>
      <c r="BB60" s="885"/>
      <c r="BC60" s="885"/>
      <c r="BD60" s="885"/>
      <c r="BE60" s="876"/>
      <c r="BF60" s="876"/>
      <c r="BG60" s="876"/>
      <c r="BH60" s="876"/>
      <c r="BI60" s="877"/>
      <c r="BJ60" s="254"/>
      <c r="BK60" s="254"/>
      <c r="BL60" s="254"/>
      <c r="BM60" s="254"/>
      <c r="BN60" s="254"/>
      <c r="BO60" s="267"/>
      <c r="BP60" s="267"/>
      <c r="BQ60" s="264">
        <v>54</v>
      </c>
      <c r="BR60" s="265"/>
      <c r="BS60" s="816"/>
      <c r="BT60" s="817"/>
      <c r="BU60" s="817"/>
      <c r="BV60" s="817"/>
      <c r="BW60" s="817"/>
      <c r="BX60" s="817"/>
      <c r="BY60" s="817"/>
      <c r="BZ60" s="817"/>
      <c r="CA60" s="817"/>
      <c r="CB60" s="817"/>
      <c r="CC60" s="817"/>
      <c r="CD60" s="817"/>
      <c r="CE60" s="817"/>
      <c r="CF60" s="817"/>
      <c r="CG60" s="818"/>
      <c r="CH60" s="829"/>
      <c r="CI60" s="830"/>
      <c r="CJ60" s="830"/>
      <c r="CK60" s="830"/>
      <c r="CL60" s="831"/>
      <c r="CM60" s="829"/>
      <c r="CN60" s="830"/>
      <c r="CO60" s="830"/>
      <c r="CP60" s="830"/>
      <c r="CQ60" s="831"/>
      <c r="CR60" s="829"/>
      <c r="CS60" s="830"/>
      <c r="CT60" s="830"/>
      <c r="CU60" s="830"/>
      <c r="CV60" s="831"/>
      <c r="CW60" s="829"/>
      <c r="CX60" s="830"/>
      <c r="CY60" s="830"/>
      <c r="CZ60" s="830"/>
      <c r="DA60" s="831"/>
      <c r="DB60" s="829"/>
      <c r="DC60" s="830"/>
      <c r="DD60" s="830"/>
      <c r="DE60" s="830"/>
      <c r="DF60" s="831"/>
      <c r="DG60" s="829"/>
      <c r="DH60" s="830"/>
      <c r="DI60" s="830"/>
      <c r="DJ60" s="830"/>
      <c r="DK60" s="831"/>
      <c r="DL60" s="829"/>
      <c r="DM60" s="830"/>
      <c r="DN60" s="830"/>
      <c r="DO60" s="830"/>
      <c r="DP60" s="831"/>
      <c r="DQ60" s="829"/>
      <c r="DR60" s="830"/>
      <c r="DS60" s="830"/>
      <c r="DT60" s="830"/>
      <c r="DU60" s="831"/>
      <c r="DV60" s="832"/>
      <c r="DW60" s="833"/>
      <c r="DX60" s="833"/>
      <c r="DY60" s="833"/>
      <c r="DZ60" s="834"/>
      <c r="EA60" s="248"/>
    </row>
    <row r="61" spans="1:131" s="249" customFormat="1" ht="26.25" customHeight="1" thickBot="1" x14ac:dyDescent="0.2">
      <c r="A61" s="263">
        <v>34</v>
      </c>
      <c r="B61" s="803"/>
      <c r="C61" s="804"/>
      <c r="D61" s="804"/>
      <c r="E61" s="804"/>
      <c r="F61" s="804"/>
      <c r="G61" s="804"/>
      <c r="H61" s="804"/>
      <c r="I61" s="804"/>
      <c r="J61" s="804"/>
      <c r="K61" s="804"/>
      <c r="L61" s="804"/>
      <c r="M61" s="804"/>
      <c r="N61" s="804"/>
      <c r="O61" s="804"/>
      <c r="P61" s="805"/>
      <c r="Q61" s="881"/>
      <c r="R61" s="882"/>
      <c r="S61" s="882"/>
      <c r="T61" s="882"/>
      <c r="U61" s="882"/>
      <c r="V61" s="882"/>
      <c r="W61" s="882"/>
      <c r="X61" s="882"/>
      <c r="Y61" s="882"/>
      <c r="Z61" s="882"/>
      <c r="AA61" s="882"/>
      <c r="AB61" s="882"/>
      <c r="AC61" s="882"/>
      <c r="AD61" s="882"/>
      <c r="AE61" s="883"/>
      <c r="AF61" s="809"/>
      <c r="AG61" s="810"/>
      <c r="AH61" s="810"/>
      <c r="AI61" s="810"/>
      <c r="AJ61" s="811"/>
      <c r="AK61" s="884"/>
      <c r="AL61" s="882"/>
      <c r="AM61" s="882"/>
      <c r="AN61" s="882"/>
      <c r="AO61" s="882"/>
      <c r="AP61" s="882"/>
      <c r="AQ61" s="882"/>
      <c r="AR61" s="882"/>
      <c r="AS61" s="882"/>
      <c r="AT61" s="882"/>
      <c r="AU61" s="882"/>
      <c r="AV61" s="882"/>
      <c r="AW61" s="882"/>
      <c r="AX61" s="882"/>
      <c r="AY61" s="882"/>
      <c r="AZ61" s="885"/>
      <c r="BA61" s="885"/>
      <c r="BB61" s="885"/>
      <c r="BC61" s="885"/>
      <c r="BD61" s="885"/>
      <c r="BE61" s="876"/>
      <c r="BF61" s="876"/>
      <c r="BG61" s="876"/>
      <c r="BH61" s="876"/>
      <c r="BI61" s="877"/>
      <c r="BJ61" s="254"/>
      <c r="BK61" s="254"/>
      <c r="BL61" s="254"/>
      <c r="BM61" s="254"/>
      <c r="BN61" s="254"/>
      <c r="BO61" s="267"/>
      <c r="BP61" s="267"/>
      <c r="BQ61" s="264">
        <v>55</v>
      </c>
      <c r="BR61" s="265"/>
      <c r="BS61" s="816"/>
      <c r="BT61" s="817"/>
      <c r="BU61" s="817"/>
      <c r="BV61" s="817"/>
      <c r="BW61" s="817"/>
      <c r="BX61" s="817"/>
      <c r="BY61" s="817"/>
      <c r="BZ61" s="817"/>
      <c r="CA61" s="817"/>
      <c r="CB61" s="817"/>
      <c r="CC61" s="817"/>
      <c r="CD61" s="817"/>
      <c r="CE61" s="817"/>
      <c r="CF61" s="817"/>
      <c r="CG61" s="818"/>
      <c r="CH61" s="829"/>
      <c r="CI61" s="830"/>
      <c r="CJ61" s="830"/>
      <c r="CK61" s="830"/>
      <c r="CL61" s="831"/>
      <c r="CM61" s="829"/>
      <c r="CN61" s="830"/>
      <c r="CO61" s="830"/>
      <c r="CP61" s="830"/>
      <c r="CQ61" s="831"/>
      <c r="CR61" s="829"/>
      <c r="CS61" s="830"/>
      <c r="CT61" s="830"/>
      <c r="CU61" s="830"/>
      <c r="CV61" s="831"/>
      <c r="CW61" s="829"/>
      <c r="CX61" s="830"/>
      <c r="CY61" s="830"/>
      <c r="CZ61" s="830"/>
      <c r="DA61" s="831"/>
      <c r="DB61" s="829"/>
      <c r="DC61" s="830"/>
      <c r="DD61" s="830"/>
      <c r="DE61" s="830"/>
      <c r="DF61" s="831"/>
      <c r="DG61" s="829"/>
      <c r="DH61" s="830"/>
      <c r="DI61" s="830"/>
      <c r="DJ61" s="830"/>
      <c r="DK61" s="831"/>
      <c r="DL61" s="829"/>
      <c r="DM61" s="830"/>
      <c r="DN61" s="830"/>
      <c r="DO61" s="830"/>
      <c r="DP61" s="831"/>
      <c r="DQ61" s="829"/>
      <c r="DR61" s="830"/>
      <c r="DS61" s="830"/>
      <c r="DT61" s="830"/>
      <c r="DU61" s="831"/>
      <c r="DV61" s="832"/>
      <c r="DW61" s="833"/>
      <c r="DX61" s="833"/>
      <c r="DY61" s="833"/>
      <c r="DZ61" s="834"/>
      <c r="EA61" s="248"/>
    </row>
    <row r="62" spans="1:131" s="249" customFormat="1" ht="26.25" customHeight="1" x14ac:dyDescent="0.15">
      <c r="A62" s="263">
        <v>35</v>
      </c>
      <c r="B62" s="803"/>
      <c r="C62" s="804"/>
      <c r="D62" s="804"/>
      <c r="E62" s="804"/>
      <c r="F62" s="804"/>
      <c r="G62" s="804"/>
      <c r="H62" s="804"/>
      <c r="I62" s="804"/>
      <c r="J62" s="804"/>
      <c r="K62" s="804"/>
      <c r="L62" s="804"/>
      <c r="M62" s="804"/>
      <c r="N62" s="804"/>
      <c r="O62" s="804"/>
      <c r="P62" s="805"/>
      <c r="Q62" s="881"/>
      <c r="R62" s="882"/>
      <c r="S62" s="882"/>
      <c r="T62" s="882"/>
      <c r="U62" s="882"/>
      <c r="V62" s="882"/>
      <c r="W62" s="882"/>
      <c r="X62" s="882"/>
      <c r="Y62" s="882"/>
      <c r="Z62" s="882"/>
      <c r="AA62" s="882"/>
      <c r="AB62" s="882"/>
      <c r="AC62" s="882"/>
      <c r="AD62" s="882"/>
      <c r="AE62" s="883"/>
      <c r="AF62" s="809"/>
      <c r="AG62" s="810"/>
      <c r="AH62" s="810"/>
      <c r="AI62" s="810"/>
      <c r="AJ62" s="811"/>
      <c r="AK62" s="884"/>
      <c r="AL62" s="882"/>
      <c r="AM62" s="882"/>
      <c r="AN62" s="882"/>
      <c r="AO62" s="882"/>
      <c r="AP62" s="882"/>
      <c r="AQ62" s="882"/>
      <c r="AR62" s="882"/>
      <c r="AS62" s="882"/>
      <c r="AT62" s="882"/>
      <c r="AU62" s="882"/>
      <c r="AV62" s="882"/>
      <c r="AW62" s="882"/>
      <c r="AX62" s="882"/>
      <c r="AY62" s="882"/>
      <c r="AZ62" s="885"/>
      <c r="BA62" s="885"/>
      <c r="BB62" s="885"/>
      <c r="BC62" s="885"/>
      <c r="BD62" s="885"/>
      <c r="BE62" s="876"/>
      <c r="BF62" s="876"/>
      <c r="BG62" s="876"/>
      <c r="BH62" s="876"/>
      <c r="BI62" s="877"/>
      <c r="BJ62" s="893" t="s">
        <v>407</v>
      </c>
      <c r="BK62" s="854"/>
      <c r="BL62" s="854"/>
      <c r="BM62" s="854"/>
      <c r="BN62" s="855"/>
      <c r="BO62" s="267"/>
      <c r="BP62" s="267"/>
      <c r="BQ62" s="264">
        <v>56</v>
      </c>
      <c r="BR62" s="265"/>
      <c r="BS62" s="816"/>
      <c r="BT62" s="817"/>
      <c r="BU62" s="817"/>
      <c r="BV62" s="817"/>
      <c r="BW62" s="817"/>
      <c r="BX62" s="817"/>
      <c r="BY62" s="817"/>
      <c r="BZ62" s="817"/>
      <c r="CA62" s="817"/>
      <c r="CB62" s="817"/>
      <c r="CC62" s="817"/>
      <c r="CD62" s="817"/>
      <c r="CE62" s="817"/>
      <c r="CF62" s="817"/>
      <c r="CG62" s="818"/>
      <c r="CH62" s="829"/>
      <c r="CI62" s="830"/>
      <c r="CJ62" s="830"/>
      <c r="CK62" s="830"/>
      <c r="CL62" s="831"/>
      <c r="CM62" s="829"/>
      <c r="CN62" s="830"/>
      <c r="CO62" s="830"/>
      <c r="CP62" s="830"/>
      <c r="CQ62" s="831"/>
      <c r="CR62" s="829"/>
      <c r="CS62" s="830"/>
      <c r="CT62" s="830"/>
      <c r="CU62" s="830"/>
      <c r="CV62" s="831"/>
      <c r="CW62" s="829"/>
      <c r="CX62" s="830"/>
      <c r="CY62" s="830"/>
      <c r="CZ62" s="830"/>
      <c r="DA62" s="831"/>
      <c r="DB62" s="829"/>
      <c r="DC62" s="830"/>
      <c r="DD62" s="830"/>
      <c r="DE62" s="830"/>
      <c r="DF62" s="831"/>
      <c r="DG62" s="829"/>
      <c r="DH62" s="830"/>
      <c r="DI62" s="830"/>
      <c r="DJ62" s="830"/>
      <c r="DK62" s="831"/>
      <c r="DL62" s="829"/>
      <c r="DM62" s="830"/>
      <c r="DN62" s="830"/>
      <c r="DO62" s="830"/>
      <c r="DP62" s="831"/>
      <c r="DQ62" s="829"/>
      <c r="DR62" s="830"/>
      <c r="DS62" s="830"/>
      <c r="DT62" s="830"/>
      <c r="DU62" s="831"/>
      <c r="DV62" s="832"/>
      <c r="DW62" s="833"/>
      <c r="DX62" s="833"/>
      <c r="DY62" s="833"/>
      <c r="DZ62" s="834"/>
      <c r="EA62" s="248"/>
    </row>
    <row r="63" spans="1:131" s="249" customFormat="1" ht="26.25" customHeight="1" thickBot="1" x14ac:dyDescent="0.2">
      <c r="A63" s="266" t="s">
        <v>389</v>
      </c>
      <c r="B63" s="838" t="s">
        <v>408</v>
      </c>
      <c r="C63" s="839"/>
      <c r="D63" s="839"/>
      <c r="E63" s="839"/>
      <c r="F63" s="839"/>
      <c r="G63" s="839"/>
      <c r="H63" s="839"/>
      <c r="I63" s="839"/>
      <c r="J63" s="839"/>
      <c r="K63" s="839"/>
      <c r="L63" s="839"/>
      <c r="M63" s="839"/>
      <c r="N63" s="839"/>
      <c r="O63" s="839"/>
      <c r="P63" s="840"/>
      <c r="Q63" s="886"/>
      <c r="R63" s="887"/>
      <c r="S63" s="887"/>
      <c r="T63" s="887"/>
      <c r="U63" s="887"/>
      <c r="V63" s="887"/>
      <c r="W63" s="887"/>
      <c r="X63" s="887"/>
      <c r="Y63" s="887"/>
      <c r="Z63" s="887"/>
      <c r="AA63" s="887"/>
      <c r="AB63" s="887"/>
      <c r="AC63" s="887"/>
      <c r="AD63" s="887"/>
      <c r="AE63" s="888"/>
      <c r="AF63" s="889">
        <v>1382</v>
      </c>
      <c r="AG63" s="890"/>
      <c r="AH63" s="890"/>
      <c r="AI63" s="890"/>
      <c r="AJ63" s="891"/>
      <c r="AK63" s="892"/>
      <c r="AL63" s="887"/>
      <c r="AM63" s="887"/>
      <c r="AN63" s="887"/>
      <c r="AO63" s="887"/>
      <c r="AP63" s="890">
        <v>614</v>
      </c>
      <c r="AQ63" s="890"/>
      <c r="AR63" s="890"/>
      <c r="AS63" s="890"/>
      <c r="AT63" s="890"/>
      <c r="AU63" s="890">
        <v>529</v>
      </c>
      <c r="AV63" s="890"/>
      <c r="AW63" s="890"/>
      <c r="AX63" s="890"/>
      <c r="AY63" s="890"/>
      <c r="AZ63" s="894"/>
      <c r="BA63" s="894"/>
      <c r="BB63" s="894"/>
      <c r="BC63" s="894"/>
      <c r="BD63" s="894"/>
      <c r="BE63" s="895"/>
      <c r="BF63" s="895"/>
      <c r="BG63" s="895"/>
      <c r="BH63" s="895"/>
      <c r="BI63" s="896"/>
      <c r="BJ63" s="897" t="s">
        <v>409</v>
      </c>
      <c r="BK63" s="898"/>
      <c r="BL63" s="898"/>
      <c r="BM63" s="898"/>
      <c r="BN63" s="899"/>
      <c r="BO63" s="267"/>
      <c r="BP63" s="267"/>
      <c r="BQ63" s="264">
        <v>57</v>
      </c>
      <c r="BR63" s="265"/>
      <c r="BS63" s="816"/>
      <c r="BT63" s="817"/>
      <c r="BU63" s="817"/>
      <c r="BV63" s="817"/>
      <c r="BW63" s="817"/>
      <c r="BX63" s="817"/>
      <c r="BY63" s="817"/>
      <c r="BZ63" s="817"/>
      <c r="CA63" s="817"/>
      <c r="CB63" s="817"/>
      <c r="CC63" s="817"/>
      <c r="CD63" s="817"/>
      <c r="CE63" s="817"/>
      <c r="CF63" s="817"/>
      <c r="CG63" s="818"/>
      <c r="CH63" s="829"/>
      <c r="CI63" s="830"/>
      <c r="CJ63" s="830"/>
      <c r="CK63" s="830"/>
      <c r="CL63" s="831"/>
      <c r="CM63" s="829"/>
      <c r="CN63" s="830"/>
      <c r="CO63" s="830"/>
      <c r="CP63" s="830"/>
      <c r="CQ63" s="831"/>
      <c r="CR63" s="829"/>
      <c r="CS63" s="830"/>
      <c r="CT63" s="830"/>
      <c r="CU63" s="830"/>
      <c r="CV63" s="831"/>
      <c r="CW63" s="829"/>
      <c r="CX63" s="830"/>
      <c r="CY63" s="830"/>
      <c r="CZ63" s="830"/>
      <c r="DA63" s="831"/>
      <c r="DB63" s="829"/>
      <c r="DC63" s="830"/>
      <c r="DD63" s="830"/>
      <c r="DE63" s="830"/>
      <c r="DF63" s="831"/>
      <c r="DG63" s="829"/>
      <c r="DH63" s="830"/>
      <c r="DI63" s="830"/>
      <c r="DJ63" s="830"/>
      <c r="DK63" s="831"/>
      <c r="DL63" s="829"/>
      <c r="DM63" s="830"/>
      <c r="DN63" s="830"/>
      <c r="DO63" s="830"/>
      <c r="DP63" s="831"/>
      <c r="DQ63" s="829"/>
      <c r="DR63" s="830"/>
      <c r="DS63" s="830"/>
      <c r="DT63" s="830"/>
      <c r="DU63" s="831"/>
      <c r="DV63" s="832"/>
      <c r="DW63" s="833"/>
      <c r="DX63" s="833"/>
      <c r="DY63" s="833"/>
      <c r="DZ63" s="834"/>
      <c r="EA63" s="248"/>
    </row>
    <row r="64" spans="1:131" s="249" customFormat="1" ht="26.25" customHeight="1" x14ac:dyDescent="0.15">
      <c r="A64" s="267"/>
      <c r="B64" s="267"/>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c r="AA64" s="267"/>
      <c r="AB64" s="267"/>
      <c r="AC64" s="267"/>
      <c r="AD64" s="267"/>
      <c r="AE64" s="267"/>
      <c r="AF64" s="267"/>
      <c r="AG64" s="267"/>
      <c r="AH64" s="267"/>
      <c r="AI64" s="267"/>
      <c r="AJ64" s="267"/>
      <c r="AK64" s="267"/>
      <c r="AL64" s="267"/>
      <c r="AM64" s="267"/>
      <c r="AN64" s="267"/>
      <c r="AO64" s="267"/>
      <c r="AP64" s="267"/>
      <c r="AQ64" s="267"/>
      <c r="AR64" s="267"/>
      <c r="AS64" s="267"/>
      <c r="AT64" s="267"/>
      <c r="AU64" s="267"/>
      <c r="AV64" s="267"/>
      <c r="AW64" s="267"/>
      <c r="AX64" s="267"/>
      <c r="AY64" s="267"/>
      <c r="AZ64" s="267"/>
      <c r="BA64" s="267"/>
      <c r="BB64" s="267"/>
      <c r="BC64" s="267"/>
      <c r="BD64" s="267"/>
      <c r="BE64" s="267"/>
      <c r="BF64" s="267"/>
      <c r="BG64" s="267"/>
      <c r="BH64" s="267"/>
      <c r="BI64" s="267"/>
      <c r="BJ64" s="267"/>
      <c r="BK64" s="267"/>
      <c r="BL64" s="267"/>
      <c r="BM64" s="267"/>
      <c r="BN64" s="267"/>
      <c r="BO64" s="267"/>
      <c r="BP64" s="267"/>
      <c r="BQ64" s="264">
        <v>58</v>
      </c>
      <c r="BR64" s="265"/>
      <c r="BS64" s="816"/>
      <c r="BT64" s="817"/>
      <c r="BU64" s="817"/>
      <c r="BV64" s="817"/>
      <c r="BW64" s="817"/>
      <c r="BX64" s="817"/>
      <c r="BY64" s="817"/>
      <c r="BZ64" s="817"/>
      <c r="CA64" s="817"/>
      <c r="CB64" s="817"/>
      <c r="CC64" s="817"/>
      <c r="CD64" s="817"/>
      <c r="CE64" s="817"/>
      <c r="CF64" s="817"/>
      <c r="CG64" s="818"/>
      <c r="CH64" s="829"/>
      <c r="CI64" s="830"/>
      <c r="CJ64" s="830"/>
      <c r="CK64" s="830"/>
      <c r="CL64" s="831"/>
      <c r="CM64" s="829"/>
      <c r="CN64" s="830"/>
      <c r="CO64" s="830"/>
      <c r="CP64" s="830"/>
      <c r="CQ64" s="831"/>
      <c r="CR64" s="829"/>
      <c r="CS64" s="830"/>
      <c r="CT64" s="830"/>
      <c r="CU64" s="830"/>
      <c r="CV64" s="831"/>
      <c r="CW64" s="829"/>
      <c r="CX64" s="830"/>
      <c r="CY64" s="830"/>
      <c r="CZ64" s="830"/>
      <c r="DA64" s="831"/>
      <c r="DB64" s="829"/>
      <c r="DC64" s="830"/>
      <c r="DD64" s="830"/>
      <c r="DE64" s="830"/>
      <c r="DF64" s="831"/>
      <c r="DG64" s="829"/>
      <c r="DH64" s="830"/>
      <c r="DI64" s="830"/>
      <c r="DJ64" s="830"/>
      <c r="DK64" s="831"/>
      <c r="DL64" s="829"/>
      <c r="DM64" s="830"/>
      <c r="DN64" s="830"/>
      <c r="DO64" s="830"/>
      <c r="DP64" s="831"/>
      <c r="DQ64" s="829"/>
      <c r="DR64" s="830"/>
      <c r="DS64" s="830"/>
      <c r="DT64" s="830"/>
      <c r="DU64" s="831"/>
      <c r="DV64" s="832"/>
      <c r="DW64" s="833"/>
      <c r="DX64" s="833"/>
      <c r="DY64" s="833"/>
      <c r="DZ64" s="834"/>
      <c r="EA64" s="248"/>
    </row>
    <row r="65" spans="1:131" s="249" customFormat="1" ht="26.25" customHeight="1" thickBot="1" x14ac:dyDescent="0.2">
      <c r="A65" s="254" t="s">
        <v>410</v>
      </c>
      <c r="B65" s="254"/>
      <c r="C65" s="254"/>
      <c r="D65" s="254"/>
      <c r="E65" s="254"/>
      <c r="F65" s="254"/>
      <c r="G65" s="254"/>
      <c r="H65" s="254"/>
      <c r="I65" s="254"/>
      <c r="J65" s="254"/>
      <c r="K65" s="254"/>
      <c r="L65" s="254"/>
      <c r="M65" s="254"/>
      <c r="N65" s="254"/>
      <c r="O65" s="254"/>
      <c r="P65" s="254"/>
      <c r="Q65" s="254"/>
      <c r="R65" s="254"/>
      <c r="S65" s="254"/>
      <c r="T65" s="254"/>
      <c r="U65" s="254"/>
      <c r="V65" s="254"/>
      <c r="W65" s="254"/>
      <c r="X65" s="254"/>
      <c r="Y65" s="254"/>
      <c r="Z65" s="254"/>
      <c r="AA65" s="254"/>
      <c r="AB65" s="254"/>
      <c r="AC65" s="254"/>
      <c r="AD65" s="254"/>
      <c r="AE65" s="254"/>
      <c r="AF65" s="254"/>
      <c r="AG65" s="254"/>
      <c r="AH65" s="254"/>
      <c r="AI65" s="254"/>
      <c r="AJ65" s="254"/>
      <c r="AK65" s="254"/>
      <c r="AL65" s="254"/>
      <c r="AM65" s="254"/>
      <c r="AN65" s="254"/>
      <c r="AO65" s="254"/>
      <c r="AP65" s="254"/>
      <c r="AQ65" s="254"/>
      <c r="AR65" s="254"/>
      <c r="AS65" s="254"/>
      <c r="AT65" s="254"/>
      <c r="AU65" s="254"/>
      <c r="AV65" s="254"/>
      <c r="AW65" s="254"/>
      <c r="AX65" s="254"/>
      <c r="AY65" s="254"/>
      <c r="AZ65" s="254"/>
      <c r="BA65" s="254"/>
      <c r="BB65" s="254"/>
      <c r="BC65" s="254"/>
      <c r="BD65" s="254"/>
      <c r="BE65" s="267"/>
      <c r="BF65" s="267"/>
      <c r="BG65" s="267"/>
      <c r="BH65" s="267"/>
      <c r="BI65" s="267"/>
      <c r="BJ65" s="267"/>
      <c r="BK65" s="267"/>
      <c r="BL65" s="267"/>
      <c r="BM65" s="267"/>
      <c r="BN65" s="267"/>
      <c r="BO65" s="267"/>
      <c r="BP65" s="267"/>
      <c r="BQ65" s="264">
        <v>59</v>
      </c>
      <c r="BR65" s="265"/>
      <c r="BS65" s="816"/>
      <c r="BT65" s="817"/>
      <c r="BU65" s="817"/>
      <c r="BV65" s="817"/>
      <c r="BW65" s="817"/>
      <c r="BX65" s="817"/>
      <c r="BY65" s="817"/>
      <c r="BZ65" s="817"/>
      <c r="CA65" s="817"/>
      <c r="CB65" s="817"/>
      <c r="CC65" s="817"/>
      <c r="CD65" s="817"/>
      <c r="CE65" s="817"/>
      <c r="CF65" s="817"/>
      <c r="CG65" s="818"/>
      <c r="CH65" s="829"/>
      <c r="CI65" s="830"/>
      <c r="CJ65" s="830"/>
      <c r="CK65" s="830"/>
      <c r="CL65" s="831"/>
      <c r="CM65" s="829"/>
      <c r="CN65" s="830"/>
      <c r="CO65" s="830"/>
      <c r="CP65" s="830"/>
      <c r="CQ65" s="831"/>
      <c r="CR65" s="829"/>
      <c r="CS65" s="830"/>
      <c r="CT65" s="830"/>
      <c r="CU65" s="830"/>
      <c r="CV65" s="831"/>
      <c r="CW65" s="829"/>
      <c r="CX65" s="830"/>
      <c r="CY65" s="830"/>
      <c r="CZ65" s="830"/>
      <c r="DA65" s="831"/>
      <c r="DB65" s="829"/>
      <c r="DC65" s="830"/>
      <c r="DD65" s="830"/>
      <c r="DE65" s="830"/>
      <c r="DF65" s="831"/>
      <c r="DG65" s="829"/>
      <c r="DH65" s="830"/>
      <c r="DI65" s="830"/>
      <c r="DJ65" s="830"/>
      <c r="DK65" s="831"/>
      <c r="DL65" s="829"/>
      <c r="DM65" s="830"/>
      <c r="DN65" s="830"/>
      <c r="DO65" s="830"/>
      <c r="DP65" s="831"/>
      <c r="DQ65" s="829"/>
      <c r="DR65" s="830"/>
      <c r="DS65" s="830"/>
      <c r="DT65" s="830"/>
      <c r="DU65" s="831"/>
      <c r="DV65" s="832"/>
      <c r="DW65" s="833"/>
      <c r="DX65" s="833"/>
      <c r="DY65" s="833"/>
      <c r="DZ65" s="834"/>
      <c r="EA65" s="248"/>
    </row>
    <row r="66" spans="1:131" s="249" customFormat="1" ht="26.25" customHeight="1" x14ac:dyDescent="0.15">
      <c r="A66" s="788" t="s">
        <v>411</v>
      </c>
      <c r="B66" s="789"/>
      <c r="C66" s="789"/>
      <c r="D66" s="789"/>
      <c r="E66" s="789"/>
      <c r="F66" s="789"/>
      <c r="G66" s="789"/>
      <c r="H66" s="789"/>
      <c r="I66" s="789"/>
      <c r="J66" s="789"/>
      <c r="K66" s="789"/>
      <c r="L66" s="789"/>
      <c r="M66" s="789"/>
      <c r="N66" s="789"/>
      <c r="O66" s="789"/>
      <c r="P66" s="790"/>
      <c r="Q66" s="765" t="s">
        <v>412</v>
      </c>
      <c r="R66" s="766"/>
      <c r="S66" s="766"/>
      <c r="T66" s="766"/>
      <c r="U66" s="767"/>
      <c r="V66" s="765" t="s">
        <v>413</v>
      </c>
      <c r="W66" s="766"/>
      <c r="X66" s="766"/>
      <c r="Y66" s="766"/>
      <c r="Z66" s="767"/>
      <c r="AA66" s="765" t="s">
        <v>414</v>
      </c>
      <c r="AB66" s="766"/>
      <c r="AC66" s="766"/>
      <c r="AD66" s="766"/>
      <c r="AE66" s="767"/>
      <c r="AF66" s="900" t="s">
        <v>415</v>
      </c>
      <c r="AG66" s="861"/>
      <c r="AH66" s="861"/>
      <c r="AI66" s="861"/>
      <c r="AJ66" s="901"/>
      <c r="AK66" s="765" t="s">
        <v>416</v>
      </c>
      <c r="AL66" s="789"/>
      <c r="AM66" s="789"/>
      <c r="AN66" s="789"/>
      <c r="AO66" s="790"/>
      <c r="AP66" s="765" t="s">
        <v>417</v>
      </c>
      <c r="AQ66" s="766"/>
      <c r="AR66" s="766"/>
      <c r="AS66" s="766"/>
      <c r="AT66" s="767"/>
      <c r="AU66" s="765" t="s">
        <v>418</v>
      </c>
      <c r="AV66" s="766"/>
      <c r="AW66" s="766"/>
      <c r="AX66" s="766"/>
      <c r="AY66" s="767"/>
      <c r="AZ66" s="765" t="s">
        <v>377</v>
      </c>
      <c r="BA66" s="766"/>
      <c r="BB66" s="766"/>
      <c r="BC66" s="766"/>
      <c r="BD66" s="777"/>
      <c r="BE66" s="267"/>
      <c r="BF66" s="267"/>
      <c r="BG66" s="267"/>
      <c r="BH66" s="267"/>
      <c r="BI66" s="267"/>
      <c r="BJ66" s="267"/>
      <c r="BK66" s="267"/>
      <c r="BL66" s="267"/>
      <c r="BM66" s="267"/>
      <c r="BN66" s="267"/>
      <c r="BO66" s="267"/>
      <c r="BP66" s="267"/>
      <c r="BQ66" s="264">
        <v>60</v>
      </c>
      <c r="BR66" s="269"/>
      <c r="BS66" s="911"/>
      <c r="BT66" s="912"/>
      <c r="BU66" s="912"/>
      <c r="BV66" s="912"/>
      <c r="BW66" s="912"/>
      <c r="BX66" s="912"/>
      <c r="BY66" s="912"/>
      <c r="BZ66" s="912"/>
      <c r="CA66" s="912"/>
      <c r="CB66" s="912"/>
      <c r="CC66" s="912"/>
      <c r="CD66" s="912"/>
      <c r="CE66" s="912"/>
      <c r="CF66" s="912"/>
      <c r="CG66" s="913"/>
      <c r="CH66" s="908"/>
      <c r="CI66" s="909"/>
      <c r="CJ66" s="909"/>
      <c r="CK66" s="909"/>
      <c r="CL66" s="910"/>
      <c r="CM66" s="908"/>
      <c r="CN66" s="909"/>
      <c r="CO66" s="909"/>
      <c r="CP66" s="909"/>
      <c r="CQ66" s="910"/>
      <c r="CR66" s="908"/>
      <c r="CS66" s="909"/>
      <c r="CT66" s="909"/>
      <c r="CU66" s="909"/>
      <c r="CV66" s="910"/>
      <c r="CW66" s="908"/>
      <c r="CX66" s="909"/>
      <c r="CY66" s="909"/>
      <c r="CZ66" s="909"/>
      <c r="DA66" s="910"/>
      <c r="DB66" s="908"/>
      <c r="DC66" s="909"/>
      <c r="DD66" s="909"/>
      <c r="DE66" s="909"/>
      <c r="DF66" s="910"/>
      <c r="DG66" s="908"/>
      <c r="DH66" s="909"/>
      <c r="DI66" s="909"/>
      <c r="DJ66" s="909"/>
      <c r="DK66" s="910"/>
      <c r="DL66" s="908"/>
      <c r="DM66" s="909"/>
      <c r="DN66" s="909"/>
      <c r="DO66" s="909"/>
      <c r="DP66" s="910"/>
      <c r="DQ66" s="908"/>
      <c r="DR66" s="909"/>
      <c r="DS66" s="909"/>
      <c r="DT66" s="909"/>
      <c r="DU66" s="910"/>
      <c r="DV66" s="905"/>
      <c r="DW66" s="906"/>
      <c r="DX66" s="906"/>
      <c r="DY66" s="906"/>
      <c r="DZ66" s="907"/>
      <c r="EA66" s="248"/>
    </row>
    <row r="67" spans="1:131" s="249" customFormat="1" ht="26.25" customHeight="1" thickBot="1" x14ac:dyDescent="0.2">
      <c r="A67" s="791"/>
      <c r="B67" s="792"/>
      <c r="C67" s="792"/>
      <c r="D67" s="792"/>
      <c r="E67" s="792"/>
      <c r="F67" s="792"/>
      <c r="G67" s="792"/>
      <c r="H67" s="792"/>
      <c r="I67" s="792"/>
      <c r="J67" s="792"/>
      <c r="K67" s="792"/>
      <c r="L67" s="792"/>
      <c r="M67" s="792"/>
      <c r="N67" s="792"/>
      <c r="O67" s="792"/>
      <c r="P67" s="793"/>
      <c r="Q67" s="768"/>
      <c r="R67" s="769"/>
      <c r="S67" s="769"/>
      <c r="T67" s="769"/>
      <c r="U67" s="770"/>
      <c r="V67" s="768"/>
      <c r="W67" s="769"/>
      <c r="X67" s="769"/>
      <c r="Y67" s="769"/>
      <c r="Z67" s="770"/>
      <c r="AA67" s="768"/>
      <c r="AB67" s="769"/>
      <c r="AC67" s="769"/>
      <c r="AD67" s="769"/>
      <c r="AE67" s="770"/>
      <c r="AF67" s="902"/>
      <c r="AG67" s="864"/>
      <c r="AH67" s="864"/>
      <c r="AI67" s="864"/>
      <c r="AJ67" s="903"/>
      <c r="AK67" s="904"/>
      <c r="AL67" s="792"/>
      <c r="AM67" s="792"/>
      <c r="AN67" s="792"/>
      <c r="AO67" s="793"/>
      <c r="AP67" s="768"/>
      <c r="AQ67" s="769"/>
      <c r="AR67" s="769"/>
      <c r="AS67" s="769"/>
      <c r="AT67" s="770"/>
      <c r="AU67" s="768"/>
      <c r="AV67" s="769"/>
      <c r="AW67" s="769"/>
      <c r="AX67" s="769"/>
      <c r="AY67" s="770"/>
      <c r="AZ67" s="768"/>
      <c r="BA67" s="769"/>
      <c r="BB67" s="769"/>
      <c r="BC67" s="769"/>
      <c r="BD67" s="778"/>
      <c r="BE67" s="267"/>
      <c r="BF67" s="267"/>
      <c r="BG67" s="267"/>
      <c r="BH67" s="267"/>
      <c r="BI67" s="267"/>
      <c r="BJ67" s="267"/>
      <c r="BK67" s="267"/>
      <c r="BL67" s="267"/>
      <c r="BM67" s="267"/>
      <c r="BN67" s="267"/>
      <c r="BO67" s="267"/>
      <c r="BP67" s="267"/>
      <c r="BQ67" s="264">
        <v>61</v>
      </c>
      <c r="BR67" s="269"/>
      <c r="BS67" s="911"/>
      <c r="BT67" s="912"/>
      <c r="BU67" s="912"/>
      <c r="BV67" s="912"/>
      <c r="BW67" s="912"/>
      <c r="BX67" s="912"/>
      <c r="BY67" s="912"/>
      <c r="BZ67" s="912"/>
      <c r="CA67" s="912"/>
      <c r="CB67" s="912"/>
      <c r="CC67" s="912"/>
      <c r="CD67" s="912"/>
      <c r="CE67" s="912"/>
      <c r="CF67" s="912"/>
      <c r="CG67" s="913"/>
      <c r="CH67" s="908"/>
      <c r="CI67" s="909"/>
      <c r="CJ67" s="909"/>
      <c r="CK67" s="909"/>
      <c r="CL67" s="910"/>
      <c r="CM67" s="908"/>
      <c r="CN67" s="909"/>
      <c r="CO67" s="909"/>
      <c r="CP67" s="909"/>
      <c r="CQ67" s="910"/>
      <c r="CR67" s="908"/>
      <c r="CS67" s="909"/>
      <c r="CT67" s="909"/>
      <c r="CU67" s="909"/>
      <c r="CV67" s="910"/>
      <c r="CW67" s="908"/>
      <c r="CX67" s="909"/>
      <c r="CY67" s="909"/>
      <c r="CZ67" s="909"/>
      <c r="DA67" s="910"/>
      <c r="DB67" s="908"/>
      <c r="DC67" s="909"/>
      <c r="DD67" s="909"/>
      <c r="DE67" s="909"/>
      <c r="DF67" s="910"/>
      <c r="DG67" s="908"/>
      <c r="DH67" s="909"/>
      <c r="DI67" s="909"/>
      <c r="DJ67" s="909"/>
      <c r="DK67" s="910"/>
      <c r="DL67" s="908"/>
      <c r="DM67" s="909"/>
      <c r="DN67" s="909"/>
      <c r="DO67" s="909"/>
      <c r="DP67" s="910"/>
      <c r="DQ67" s="908"/>
      <c r="DR67" s="909"/>
      <c r="DS67" s="909"/>
      <c r="DT67" s="909"/>
      <c r="DU67" s="910"/>
      <c r="DV67" s="905"/>
      <c r="DW67" s="906"/>
      <c r="DX67" s="906"/>
      <c r="DY67" s="906"/>
      <c r="DZ67" s="907"/>
      <c r="EA67" s="248"/>
    </row>
    <row r="68" spans="1:131" s="249" customFormat="1" ht="26.25" customHeight="1" thickTop="1" x14ac:dyDescent="0.15">
      <c r="A68" s="260">
        <v>1</v>
      </c>
      <c r="B68" s="917" t="s">
        <v>591</v>
      </c>
      <c r="C68" s="918"/>
      <c r="D68" s="918"/>
      <c r="E68" s="918"/>
      <c r="F68" s="918"/>
      <c r="G68" s="918"/>
      <c r="H68" s="918"/>
      <c r="I68" s="918"/>
      <c r="J68" s="918"/>
      <c r="K68" s="918"/>
      <c r="L68" s="918"/>
      <c r="M68" s="918"/>
      <c r="N68" s="918"/>
      <c r="O68" s="918"/>
      <c r="P68" s="919"/>
      <c r="Q68" s="920">
        <v>8315</v>
      </c>
      <c r="R68" s="914"/>
      <c r="S68" s="914"/>
      <c r="T68" s="914"/>
      <c r="U68" s="914"/>
      <c r="V68" s="914">
        <v>7739</v>
      </c>
      <c r="W68" s="914"/>
      <c r="X68" s="914"/>
      <c r="Y68" s="914"/>
      <c r="Z68" s="914"/>
      <c r="AA68" s="914">
        <v>576</v>
      </c>
      <c r="AB68" s="914"/>
      <c r="AC68" s="914"/>
      <c r="AD68" s="914"/>
      <c r="AE68" s="914"/>
      <c r="AF68" s="914">
        <v>576</v>
      </c>
      <c r="AG68" s="914"/>
      <c r="AH68" s="914"/>
      <c r="AI68" s="914"/>
      <c r="AJ68" s="914"/>
      <c r="AK68" s="914">
        <v>50</v>
      </c>
      <c r="AL68" s="914"/>
      <c r="AM68" s="914"/>
      <c r="AN68" s="914"/>
      <c r="AO68" s="914"/>
      <c r="AP68" s="914">
        <v>4023</v>
      </c>
      <c r="AQ68" s="914"/>
      <c r="AR68" s="914"/>
      <c r="AS68" s="914"/>
      <c r="AT68" s="914"/>
      <c r="AU68" s="914">
        <v>173</v>
      </c>
      <c r="AV68" s="914"/>
      <c r="AW68" s="914"/>
      <c r="AX68" s="914"/>
      <c r="AY68" s="914"/>
      <c r="AZ68" s="915"/>
      <c r="BA68" s="915"/>
      <c r="BB68" s="915"/>
      <c r="BC68" s="915"/>
      <c r="BD68" s="916"/>
      <c r="BE68" s="267"/>
      <c r="BF68" s="267"/>
      <c r="BG68" s="267"/>
      <c r="BH68" s="267"/>
      <c r="BI68" s="267"/>
      <c r="BJ68" s="267"/>
      <c r="BK68" s="267"/>
      <c r="BL68" s="267"/>
      <c r="BM68" s="267"/>
      <c r="BN68" s="267"/>
      <c r="BO68" s="267"/>
      <c r="BP68" s="267"/>
      <c r="BQ68" s="264">
        <v>62</v>
      </c>
      <c r="BR68" s="269"/>
      <c r="BS68" s="911"/>
      <c r="BT68" s="912"/>
      <c r="BU68" s="912"/>
      <c r="BV68" s="912"/>
      <c r="BW68" s="912"/>
      <c r="BX68" s="912"/>
      <c r="BY68" s="912"/>
      <c r="BZ68" s="912"/>
      <c r="CA68" s="912"/>
      <c r="CB68" s="912"/>
      <c r="CC68" s="912"/>
      <c r="CD68" s="912"/>
      <c r="CE68" s="912"/>
      <c r="CF68" s="912"/>
      <c r="CG68" s="913"/>
      <c r="CH68" s="908"/>
      <c r="CI68" s="909"/>
      <c r="CJ68" s="909"/>
      <c r="CK68" s="909"/>
      <c r="CL68" s="910"/>
      <c r="CM68" s="908"/>
      <c r="CN68" s="909"/>
      <c r="CO68" s="909"/>
      <c r="CP68" s="909"/>
      <c r="CQ68" s="910"/>
      <c r="CR68" s="908"/>
      <c r="CS68" s="909"/>
      <c r="CT68" s="909"/>
      <c r="CU68" s="909"/>
      <c r="CV68" s="910"/>
      <c r="CW68" s="908"/>
      <c r="CX68" s="909"/>
      <c r="CY68" s="909"/>
      <c r="CZ68" s="909"/>
      <c r="DA68" s="910"/>
      <c r="DB68" s="908"/>
      <c r="DC68" s="909"/>
      <c r="DD68" s="909"/>
      <c r="DE68" s="909"/>
      <c r="DF68" s="910"/>
      <c r="DG68" s="908"/>
      <c r="DH68" s="909"/>
      <c r="DI68" s="909"/>
      <c r="DJ68" s="909"/>
      <c r="DK68" s="910"/>
      <c r="DL68" s="908"/>
      <c r="DM68" s="909"/>
      <c r="DN68" s="909"/>
      <c r="DO68" s="909"/>
      <c r="DP68" s="910"/>
      <c r="DQ68" s="908"/>
      <c r="DR68" s="909"/>
      <c r="DS68" s="909"/>
      <c r="DT68" s="909"/>
      <c r="DU68" s="910"/>
      <c r="DV68" s="905"/>
      <c r="DW68" s="906"/>
      <c r="DX68" s="906"/>
      <c r="DY68" s="906"/>
      <c r="DZ68" s="907"/>
      <c r="EA68" s="248"/>
    </row>
    <row r="69" spans="1:131" s="249" customFormat="1" ht="26.25" customHeight="1" x14ac:dyDescent="0.15">
      <c r="A69" s="263">
        <v>2</v>
      </c>
      <c r="B69" s="921" t="s">
        <v>592</v>
      </c>
      <c r="C69" s="922"/>
      <c r="D69" s="922"/>
      <c r="E69" s="922"/>
      <c r="F69" s="922"/>
      <c r="G69" s="922"/>
      <c r="H69" s="922"/>
      <c r="I69" s="922"/>
      <c r="J69" s="922"/>
      <c r="K69" s="922"/>
      <c r="L69" s="922"/>
      <c r="M69" s="922"/>
      <c r="N69" s="922"/>
      <c r="O69" s="922"/>
      <c r="P69" s="923"/>
      <c r="Q69" s="924">
        <v>183520</v>
      </c>
      <c r="R69" s="879"/>
      <c r="S69" s="879"/>
      <c r="T69" s="879"/>
      <c r="U69" s="879"/>
      <c r="V69" s="879">
        <v>169130</v>
      </c>
      <c r="W69" s="879"/>
      <c r="X69" s="879"/>
      <c r="Y69" s="879"/>
      <c r="Z69" s="879"/>
      <c r="AA69" s="879">
        <v>14390</v>
      </c>
      <c r="AB69" s="879"/>
      <c r="AC69" s="879"/>
      <c r="AD69" s="879"/>
      <c r="AE69" s="879"/>
      <c r="AF69" s="879">
        <v>43717</v>
      </c>
      <c r="AG69" s="879"/>
      <c r="AH69" s="879"/>
      <c r="AI69" s="879"/>
      <c r="AJ69" s="879"/>
      <c r="AK69" s="879" t="s">
        <v>590</v>
      </c>
      <c r="AL69" s="879"/>
      <c r="AM69" s="879"/>
      <c r="AN69" s="879"/>
      <c r="AO69" s="879"/>
      <c r="AP69" s="879" t="s">
        <v>590</v>
      </c>
      <c r="AQ69" s="879"/>
      <c r="AR69" s="879"/>
      <c r="AS69" s="879"/>
      <c r="AT69" s="879"/>
      <c r="AU69" s="879" t="s">
        <v>590</v>
      </c>
      <c r="AV69" s="879"/>
      <c r="AW69" s="879"/>
      <c r="AX69" s="879"/>
      <c r="AY69" s="879"/>
      <c r="AZ69" s="925" t="s">
        <v>603</v>
      </c>
      <c r="BA69" s="925"/>
      <c r="BB69" s="925"/>
      <c r="BC69" s="925"/>
      <c r="BD69" s="926"/>
      <c r="BE69" s="267"/>
      <c r="BF69" s="267"/>
      <c r="BG69" s="267"/>
      <c r="BH69" s="267"/>
      <c r="BI69" s="267"/>
      <c r="BJ69" s="267"/>
      <c r="BK69" s="267"/>
      <c r="BL69" s="267"/>
      <c r="BM69" s="267"/>
      <c r="BN69" s="267"/>
      <c r="BO69" s="267"/>
      <c r="BP69" s="267"/>
      <c r="BQ69" s="264">
        <v>63</v>
      </c>
      <c r="BR69" s="269"/>
      <c r="BS69" s="911"/>
      <c r="BT69" s="912"/>
      <c r="BU69" s="912"/>
      <c r="BV69" s="912"/>
      <c r="BW69" s="912"/>
      <c r="BX69" s="912"/>
      <c r="BY69" s="912"/>
      <c r="BZ69" s="912"/>
      <c r="CA69" s="912"/>
      <c r="CB69" s="912"/>
      <c r="CC69" s="912"/>
      <c r="CD69" s="912"/>
      <c r="CE69" s="912"/>
      <c r="CF69" s="912"/>
      <c r="CG69" s="913"/>
      <c r="CH69" s="908"/>
      <c r="CI69" s="909"/>
      <c r="CJ69" s="909"/>
      <c r="CK69" s="909"/>
      <c r="CL69" s="910"/>
      <c r="CM69" s="908"/>
      <c r="CN69" s="909"/>
      <c r="CO69" s="909"/>
      <c r="CP69" s="909"/>
      <c r="CQ69" s="910"/>
      <c r="CR69" s="908"/>
      <c r="CS69" s="909"/>
      <c r="CT69" s="909"/>
      <c r="CU69" s="909"/>
      <c r="CV69" s="910"/>
      <c r="CW69" s="908"/>
      <c r="CX69" s="909"/>
      <c r="CY69" s="909"/>
      <c r="CZ69" s="909"/>
      <c r="DA69" s="910"/>
      <c r="DB69" s="908"/>
      <c r="DC69" s="909"/>
      <c r="DD69" s="909"/>
      <c r="DE69" s="909"/>
      <c r="DF69" s="910"/>
      <c r="DG69" s="908"/>
      <c r="DH69" s="909"/>
      <c r="DI69" s="909"/>
      <c r="DJ69" s="909"/>
      <c r="DK69" s="910"/>
      <c r="DL69" s="908"/>
      <c r="DM69" s="909"/>
      <c r="DN69" s="909"/>
      <c r="DO69" s="909"/>
      <c r="DP69" s="910"/>
      <c r="DQ69" s="908"/>
      <c r="DR69" s="909"/>
      <c r="DS69" s="909"/>
      <c r="DT69" s="909"/>
      <c r="DU69" s="910"/>
      <c r="DV69" s="905"/>
      <c r="DW69" s="906"/>
      <c r="DX69" s="906"/>
      <c r="DY69" s="906"/>
      <c r="DZ69" s="907"/>
      <c r="EA69" s="248"/>
    </row>
    <row r="70" spans="1:131" s="249" customFormat="1" ht="26.25" customHeight="1" x14ac:dyDescent="0.15">
      <c r="A70" s="263">
        <v>3</v>
      </c>
      <c r="B70" s="921" t="s">
        <v>593</v>
      </c>
      <c r="C70" s="922"/>
      <c r="D70" s="922"/>
      <c r="E70" s="922"/>
      <c r="F70" s="922"/>
      <c r="G70" s="922"/>
      <c r="H70" s="922"/>
      <c r="I70" s="922"/>
      <c r="J70" s="922"/>
      <c r="K70" s="922"/>
      <c r="L70" s="922"/>
      <c r="M70" s="922"/>
      <c r="N70" s="922"/>
      <c r="O70" s="922"/>
      <c r="P70" s="923"/>
      <c r="Q70" s="924">
        <v>92734</v>
      </c>
      <c r="R70" s="879"/>
      <c r="S70" s="879"/>
      <c r="T70" s="879"/>
      <c r="U70" s="879"/>
      <c r="V70" s="879">
        <v>86360</v>
      </c>
      <c r="W70" s="879"/>
      <c r="X70" s="879"/>
      <c r="Y70" s="879"/>
      <c r="Z70" s="879"/>
      <c r="AA70" s="879">
        <v>6374</v>
      </c>
      <c r="AB70" s="879"/>
      <c r="AC70" s="879"/>
      <c r="AD70" s="879"/>
      <c r="AE70" s="879"/>
      <c r="AF70" s="879">
        <v>6374</v>
      </c>
      <c r="AG70" s="879"/>
      <c r="AH70" s="879"/>
      <c r="AI70" s="879"/>
      <c r="AJ70" s="879"/>
      <c r="AK70" s="879">
        <v>10959</v>
      </c>
      <c r="AL70" s="879"/>
      <c r="AM70" s="879"/>
      <c r="AN70" s="879"/>
      <c r="AO70" s="879"/>
      <c r="AP70" s="879">
        <v>55767</v>
      </c>
      <c r="AQ70" s="879"/>
      <c r="AR70" s="879"/>
      <c r="AS70" s="879"/>
      <c r="AT70" s="879"/>
      <c r="AU70" s="879">
        <v>2454</v>
      </c>
      <c r="AV70" s="879"/>
      <c r="AW70" s="879"/>
      <c r="AX70" s="879"/>
      <c r="AY70" s="879"/>
      <c r="AZ70" s="925"/>
      <c r="BA70" s="925"/>
      <c r="BB70" s="925"/>
      <c r="BC70" s="925"/>
      <c r="BD70" s="926"/>
      <c r="BE70" s="267"/>
      <c r="BF70" s="267"/>
      <c r="BG70" s="267"/>
      <c r="BH70" s="267"/>
      <c r="BI70" s="267"/>
      <c r="BJ70" s="267"/>
      <c r="BK70" s="267"/>
      <c r="BL70" s="267"/>
      <c r="BM70" s="267"/>
      <c r="BN70" s="267"/>
      <c r="BO70" s="267"/>
      <c r="BP70" s="267"/>
      <c r="BQ70" s="264">
        <v>64</v>
      </c>
      <c r="BR70" s="269"/>
      <c r="BS70" s="911"/>
      <c r="BT70" s="912"/>
      <c r="BU70" s="912"/>
      <c r="BV70" s="912"/>
      <c r="BW70" s="912"/>
      <c r="BX70" s="912"/>
      <c r="BY70" s="912"/>
      <c r="BZ70" s="912"/>
      <c r="CA70" s="912"/>
      <c r="CB70" s="912"/>
      <c r="CC70" s="912"/>
      <c r="CD70" s="912"/>
      <c r="CE70" s="912"/>
      <c r="CF70" s="912"/>
      <c r="CG70" s="913"/>
      <c r="CH70" s="908"/>
      <c r="CI70" s="909"/>
      <c r="CJ70" s="909"/>
      <c r="CK70" s="909"/>
      <c r="CL70" s="910"/>
      <c r="CM70" s="908"/>
      <c r="CN70" s="909"/>
      <c r="CO70" s="909"/>
      <c r="CP70" s="909"/>
      <c r="CQ70" s="910"/>
      <c r="CR70" s="908"/>
      <c r="CS70" s="909"/>
      <c r="CT70" s="909"/>
      <c r="CU70" s="909"/>
      <c r="CV70" s="910"/>
      <c r="CW70" s="908"/>
      <c r="CX70" s="909"/>
      <c r="CY70" s="909"/>
      <c r="CZ70" s="909"/>
      <c r="DA70" s="910"/>
      <c r="DB70" s="908"/>
      <c r="DC70" s="909"/>
      <c r="DD70" s="909"/>
      <c r="DE70" s="909"/>
      <c r="DF70" s="910"/>
      <c r="DG70" s="908"/>
      <c r="DH70" s="909"/>
      <c r="DI70" s="909"/>
      <c r="DJ70" s="909"/>
      <c r="DK70" s="910"/>
      <c r="DL70" s="908"/>
      <c r="DM70" s="909"/>
      <c r="DN70" s="909"/>
      <c r="DO70" s="909"/>
      <c r="DP70" s="910"/>
      <c r="DQ70" s="908"/>
      <c r="DR70" s="909"/>
      <c r="DS70" s="909"/>
      <c r="DT70" s="909"/>
      <c r="DU70" s="910"/>
      <c r="DV70" s="905"/>
      <c r="DW70" s="906"/>
      <c r="DX70" s="906"/>
      <c r="DY70" s="906"/>
      <c r="DZ70" s="907"/>
      <c r="EA70" s="248"/>
    </row>
    <row r="71" spans="1:131" s="249" customFormat="1" ht="26.25" customHeight="1" x14ac:dyDescent="0.15">
      <c r="A71" s="263">
        <v>4</v>
      </c>
      <c r="B71" s="921" t="s">
        <v>594</v>
      </c>
      <c r="C71" s="922"/>
      <c r="D71" s="922"/>
      <c r="E71" s="922"/>
      <c r="F71" s="922"/>
      <c r="G71" s="922"/>
      <c r="H71" s="922"/>
      <c r="I71" s="922"/>
      <c r="J71" s="922"/>
      <c r="K71" s="922"/>
      <c r="L71" s="922"/>
      <c r="M71" s="922"/>
      <c r="N71" s="922"/>
      <c r="O71" s="922"/>
      <c r="P71" s="923"/>
      <c r="Q71" s="924">
        <v>6959</v>
      </c>
      <c r="R71" s="879"/>
      <c r="S71" s="879"/>
      <c r="T71" s="879"/>
      <c r="U71" s="879"/>
      <c r="V71" s="879">
        <v>6856</v>
      </c>
      <c r="W71" s="879"/>
      <c r="X71" s="879"/>
      <c r="Y71" s="879"/>
      <c r="Z71" s="879"/>
      <c r="AA71" s="879">
        <v>103</v>
      </c>
      <c r="AB71" s="879"/>
      <c r="AC71" s="879"/>
      <c r="AD71" s="879"/>
      <c r="AE71" s="879"/>
      <c r="AF71" s="879">
        <v>103</v>
      </c>
      <c r="AG71" s="879"/>
      <c r="AH71" s="879"/>
      <c r="AI71" s="879"/>
      <c r="AJ71" s="879"/>
      <c r="AK71" s="879">
        <v>2441</v>
      </c>
      <c r="AL71" s="879"/>
      <c r="AM71" s="879"/>
      <c r="AN71" s="879"/>
      <c r="AO71" s="879"/>
      <c r="AP71" s="879" t="s">
        <v>590</v>
      </c>
      <c r="AQ71" s="879"/>
      <c r="AR71" s="879"/>
      <c r="AS71" s="879"/>
      <c r="AT71" s="879"/>
      <c r="AU71" s="879" t="s">
        <v>590</v>
      </c>
      <c r="AV71" s="879"/>
      <c r="AW71" s="879"/>
      <c r="AX71" s="879"/>
      <c r="AY71" s="879"/>
      <c r="AZ71" s="925"/>
      <c r="BA71" s="925"/>
      <c r="BB71" s="925"/>
      <c r="BC71" s="925"/>
      <c r="BD71" s="926"/>
      <c r="BE71" s="267"/>
      <c r="BF71" s="267"/>
      <c r="BG71" s="267"/>
      <c r="BH71" s="267"/>
      <c r="BI71" s="267"/>
      <c r="BJ71" s="267"/>
      <c r="BK71" s="267"/>
      <c r="BL71" s="267"/>
      <c r="BM71" s="267"/>
      <c r="BN71" s="267"/>
      <c r="BO71" s="267"/>
      <c r="BP71" s="267"/>
      <c r="BQ71" s="264">
        <v>65</v>
      </c>
      <c r="BR71" s="269"/>
      <c r="BS71" s="911"/>
      <c r="BT71" s="912"/>
      <c r="BU71" s="912"/>
      <c r="BV71" s="912"/>
      <c r="BW71" s="912"/>
      <c r="BX71" s="912"/>
      <c r="BY71" s="912"/>
      <c r="BZ71" s="912"/>
      <c r="CA71" s="912"/>
      <c r="CB71" s="912"/>
      <c r="CC71" s="912"/>
      <c r="CD71" s="912"/>
      <c r="CE71" s="912"/>
      <c r="CF71" s="912"/>
      <c r="CG71" s="913"/>
      <c r="CH71" s="908"/>
      <c r="CI71" s="909"/>
      <c r="CJ71" s="909"/>
      <c r="CK71" s="909"/>
      <c r="CL71" s="910"/>
      <c r="CM71" s="908"/>
      <c r="CN71" s="909"/>
      <c r="CO71" s="909"/>
      <c r="CP71" s="909"/>
      <c r="CQ71" s="910"/>
      <c r="CR71" s="908"/>
      <c r="CS71" s="909"/>
      <c r="CT71" s="909"/>
      <c r="CU71" s="909"/>
      <c r="CV71" s="910"/>
      <c r="CW71" s="908"/>
      <c r="CX71" s="909"/>
      <c r="CY71" s="909"/>
      <c r="CZ71" s="909"/>
      <c r="DA71" s="910"/>
      <c r="DB71" s="908"/>
      <c r="DC71" s="909"/>
      <c r="DD71" s="909"/>
      <c r="DE71" s="909"/>
      <c r="DF71" s="910"/>
      <c r="DG71" s="908"/>
      <c r="DH71" s="909"/>
      <c r="DI71" s="909"/>
      <c r="DJ71" s="909"/>
      <c r="DK71" s="910"/>
      <c r="DL71" s="908"/>
      <c r="DM71" s="909"/>
      <c r="DN71" s="909"/>
      <c r="DO71" s="909"/>
      <c r="DP71" s="910"/>
      <c r="DQ71" s="908"/>
      <c r="DR71" s="909"/>
      <c r="DS71" s="909"/>
      <c r="DT71" s="909"/>
      <c r="DU71" s="910"/>
      <c r="DV71" s="905"/>
      <c r="DW71" s="906"/>
      <c r="DX71" s="906"/>
      <c r="DY71" s="906"/>
      <c r="DZ71" s="907"/>
      <c r="EA71" s="248"/>
    </row>
    <row r="72" spans="1:131" s="249" customFormat="1" ht="26.25" customHeight="1" x14ac:dyDescent="0.15">
      <c r="A72" s="263">
        <v>5</v>
      </c>
      <c r="B72" s="921" t="s">
        <v>595</v>
      </c>
      <c r="C72" s="922"/>
      <c r="D72" s="922"/>
      <c r="E72" s="922"/>
      <c r="F72" s="922"/>
      <c r="G72" s="922"/>
      <c r="H72" s="922"/>
      <c r="I72" s="922"/>
      <c r="J72" s="922"/>
      <c r="K72" s="922"/>
      <c r="L72" s="922"/>
      <c r="M72" s="922"/>
      <c r="N72" s="922"/>
      <c r="O72" s="922"/>
      <c r="P72" s="923"/>
      <c r="Q72" s="924">
        <v>1424517</v>
      </c>
      <c r="R72" s="879"/>
      <c r="S72" s="879"/>
      <c r="T72" s="879"/>
      <c r="U72" s="879"/>
      <c r="V72" s="879">
        <v>1354325</v>
      </c>
      <c r="W72" s="879"/>
      <c r="X72" s="879"/>
      <c r="Y72" s="879"/>
      <c r="Z72" s="879"/>
      <c r="AA72" s="879">
        <v>70191</v>
      </c>
      <c r="AB72" s="879"/>
      <c r="AC72" s="879"/>
      <c r="AD72" s="879"/>
      <c r="AE72" s="879"/>
      <c r="AF72" s="879">
        <v>70191</v>
      </c>
      <c r="AG72" s="879"/>
      <c r="AH72" s="879"/>
      <c r="AI72" s="879"/>
      <c r="AJ72" s="879"/>
      <c r="AK72" s="879">
        <v>20230</v>
      </c>
      <c r="AL72" s="879"/>
      <c r="AM72" s="879"/>
      <c r="AN72" s="879"/>
      <c r="AO72" s="879"/>
      <c r="AP72" s="879" t="s">
        <v>590</v>
      </c>
      <c r="AQ72" s="879"/>
      <c r="AR72" s="879"/>
      <c r="AS72" s="879"/>
      <c r="AT72" s="879"/>
      <c r="AU72" s="879" t="s">
        <v>590</v>
      </c>
      <c r="AV72" s="879"/>
      <c r="AW72" s="879"/>
      <c r="AX72" s="879"/>
      <c r="AY72" s="879"/>
      <c r="AZ72" s="925"/>
      <c r="BA72" s="925"/>
      <c r="BB72" s="925"/>
      <c r="BC72" s="925"/>
      <c r="BD72" s="926"/>
      <c r="BE72" s="267"/>
      <c r="BF72" s="267"/>
      <c r="BG72" s="267"/>
      <c r="BH72" s="267"/>
      <c r="BI72" s="267"/>
      <c r="BJ72" s="267"/>
      <c r="BK72" s="267"/>
      <c r="BL72" s="267"/>
      <c r="BM72" s="267"/>
      <c r="BN72" s="267"/>
      <c r="BO72" s="267"/>
      <c r="BP72" s="267"/>
      <c r="BQ72" s="264">
        <v>66</v>
      </c>
      <c r="BR72" s="269"/>
      <c r="BS72" s="911"/>
      <c r="BT72" s="912"/>
      <c r="BU72" s="912"/>
      <c r="BV72" s="912"/>
      <c r="BW72" s="912"/>
      <c r="BX72" s="912"/>
      <c r="BY72" s="912"/>
      <c r="BZ72" s="912"/>
      <c r="CA72" s="912"/>
      <c r="CB72" s="912"/>
      <c r="CC72" s="912"/>
      <c r="CD72" s="912"/>
      <c r="CE72" s="912"/>
      <c r="CF72" s="912"/>
      <c r="CG72" s="913"/>
      <c r="CH72" s="908"/>
      <c r="CI72" s="909"/>
      <c r="CJ72" s="909"/>
      <c r="CK72" s="909"/>
      <c r="CL72" s="910"/>
      <c r="CM72" s="908"/>
      <c r="CN72" s="909"/>
      <c r="CO72" s="909"/>
      <c r="CP72" s="909"/>
      <c r="CQ72" s="910"/>
      <c r="CR72" s="908"/>
      <c r="CS72" s="909"/>
      <c r="CT72" s="909"/>
      <c r="CU72" s="909"/>
      <c r="CV72" s="910"/>
      <c r="CW72" s="908"/>
      <c r="CX72" s="909"/>
      <c r="CY72" s="909"/>
      <c r="CZ72" s="909"/>
      <c r="DA72" s="910"/>
      <c r="DB72" s="908"/>
      <c r="DC72" s="909"/>
      <c r="DD72" s="909"/>
      <c r="DE72" s="909"/>
      <c r="DF72" s="910"/>
      <c r="DG72" s="908"/>
      <c r="DH72" s="909"/>
      <c r="DI72" s="909"/>
      <c r="DJ72" s="909"/>
      <c r="DK72" s="910"/>
      <c r="DL72" s="908"/>
      <c r="DM72" s="909"/>
      <c r="DN72" s="909"/>
      <c r="DO72" s="909"/>
      <c r="DP72" s="910"/>
      <c r="DQ72" s="908"/>
      <c r="DR72" s="909"/>
      <c r="DS72" s="909"/>
      <c r="DT72" s="909"/>
      <c r="DU72" s="910"/>
      <c r="DV72" s="905"/>
      <c r="DW72" s="906"/>
      <c r="DX72" s="906"/>
      <c r="DY72" s="906"/>
      <c r="DZ72" s="907"/>
      <c r="EA72" s="248"/>
    </row>
    <row r="73" spans="1:131" s="249" customFormat="1" ht="26.25" customHeight="1" x14ac:dyDescent="0.15">
      <c r="A73" s="263">
        <v>6</v>
      </c>
      <c r="B73" s="921"/>
      <c r="C73" s="922"/>
      <c r="D73" s="922"/>
      <c r="E73" s="922"/>
      <c r="F73" s="922"/>
      <c r="G73" s="922"/>
      <c r="H73" s="922"/>
      <c r="I73" s="922"/>
      <c r="J73" s="922"/>
      <c r="K73" s="922"/>
      <c r="L73" s="922"/>
      <c r="M73" s="922"/>
      <c r="N73" s="922"/>
      <c r="O73" s="922"/>
      <c r="P73" s="923"/>
      <c r="Q73" s="924"/>
      <c r="R73" s="879"/>
      <c r="S73" s="879"/>
      <c r="T73" s="879"/>
      <c r="U73" s="879"/>
      <c r="V73" s="879"/>
      <c r="W73" s="879"/>
      <c r="X73" s="879"/>
      <c r="Y73" s="879"/>
      <c r="Z73" s="879"/>
      <c r="AA73" s="879"/>
      <c r="AB73" s="879"/>
      <c r="AC73" s="879"/>
      <c r="AD73" s="879"/>
      <c r="AE73" s="879"/>
      <c r="AF73" s="879"/>
      <c r="AG73" s="879"/>
      <c r="AH73" s="879"/>
      <c r="AI73" s="879"/>
      <c r="AJ73" s="879"/>
      <c r="AK73" s="879"/>
      <c r="AL73" s="879"/>
      <c r="AM73" s="879"/>
      <c r="AN73" s="879"/>
      <c r="AO73" s="879"/>
      <c r="AP73" s="879"/>
      <c r="AQ73" s="879"/>
      <c r="AR73" s="879"/>
      <c r="AS73" s="879"/>
      <c r="AT73" s="879"/>
      <c r="AU73" s="879"/>
      <c r="AV73" s="879"/>
      <c r="AW73" s="879"/>
      <c r="AX73" s="879"/>
      <c r="AY73" s="879"/>
      <c r="AZ73" s="925"/>
      <c r="BA73" s="925"/>
      <c r="BB73" s="925"/>
      <c r="BC73" s="925"/>
      <c r="BD73" s="926"/>
      <c r="BE73" s="267"/>
      <c r="BF73" s="267"/>
      <c r="BG73" s="267"/>
      <c r="BH73" s="267"/>
      <c r="BI73" s="267"/>
      <c r="BJ73" s="267"/>
      <c r="BK73" s="267"/>
      <c r="BL73" s="267"/>
      <c r="BM73" s="267"/>
      <c r="BN73" s="267"/>
      <c r="BO73" s="267"/>
      <c r="BP73" s="267"/>
      <c r="BQ73" s="264">
        <v>67</v>
      </c>
      <c r="BR73" s="269"/>
      <c r="BS73" s="911"/>
      <c r="BT73" s="912"/>
      <c r="BU73" s="912"/>
      <c r="BV73" s="912"/>
      <c r="BW73" s="912"/>
      <c r="BX73" s="912"/>
      <c r="BY73" s="912"/>
      <c r="BZ73" s="912"/>
      <c r="CA73" s="912"/>
      <c r="CB73" s="912"/>
      <c r="CC73" s="912"/>
      <c r="CD73" s="912"/>
      <c r="CE73" s="912"/>
      <c r="CF73" s="912"/>
      <c r="CG73" s="913"/>
      <c r="CH73" s="908"/>
      <c r="CI73" s="909"/>
      <c r="CJ73" s="909"/>
      <c r="CK73" s="909"/>
      <c r="CL73" s="910"/>
      <c r="CM73" s="908"/>
      <c r="CN73" s="909"/>
      <c r="CO73" s="909"/>
      <c r="CP73" s="909"/>
      <c r="CQ73" s="910"/>
      <c r="CR73" s="908"/>
      <c r="CS73" s="909"/>
      <c r="CT73" s="909"/>
      <c r="CU73" s="909"/>
      <c r="CV73" s="910"/>
      <c r="CW73" s="908"/>
      <c r="CX73" s="909"/>
      <c r="CY73" s="909"/>
      <c r="CZ73" s="909"/>
      <c r="DA73" s="910"/>
      <c r="DB73" s="908"/>
      <c r="DC73" s="909"/>
      <c r="DD73" s="909"/>
      <c r="DE73" s="909"/>
      <c r="DF73" s="910"/>
      <c r="DG73" s="908"/>
      <c r="DH73" s="909"/>
      <c r="DI73" s="909"/>
      <c r="DJ73" s="909"/>
      <c r="DK73" s="910"/>
      <c r="DL73" s="908"/>
      <c r="DM73" s="909"/>
      <c r="DN73" s="909"/>
      <c r="DO73" s="909"/>
      <c r="DP73" s="910"/>
      <c r="DQ73" s="908"/>
      <c r="DR73" s="909"/>
      <c r="DS73" s="909"/>
      <c r="DT73" s="909"/>
      <c r="DU73" s="910"/>
      <c r="DV73" s="905"/>
      <c r="DW73" s="906"/>
      <c r="DX73" s="906"/>
      <c r="DY73" s="906"/>
      <c r="DZ73" s="907"/>
      <c r="EA73" s="248"/>
    </row>
    <row r="74" spans="1:131" s="249" customFormat="1" ht="26.25" customHeight="1" x14ac:dyDescent="0.15">
      <c r="A74" s="263">
        <v>7</v>
      </c>
      <c r="B74" s="921"/>
      <c r="C74" s="922"/>
      <c r="D74" s="922"/>
      <c r="E74" s="922"/>
      <c r="F74" s="922"/>
      <c r="G74" s="922"/>
      <c r="H74" s="922"/>
      <c r="I74" s="922"/>
      <c r="J74" s="922"/>
      <c r="K74" s="922"/>
      <c r="L74" s="922"/>
      <c r="M74" s="922"/>
      <c r="N74" s="922"/>
      <c r="O74" s="922"/>
      <c r="P74" s="923"/>
      <c r="Q74" s="924"/>
      <c r="R74" s="879"/>
      <c r="S74" s="879"/>
      <c r="T74" s="879"/>
      <c r="U74" s="879"/>
      <c r="V74" s="879"/>
      <c r="W74" s="879"/>
      <c r="X74" s="879"/>
      <c r="Y74" s="879"/>
      <c r="Z74" s="879"/>
      <c r="AA74" s="879"/>
      <c r="AB74" s="879"/>
      <c r="AC74" s="879"/>
      <c r="AD74" s="879"/>
      <c r="AE74" s="879"/>
      <c r="AF74" s="879"/>
      <c r="AG74" s="879"/>
      <c r="AH74" s="879"/>
      <c r="AI74" s="879"/>
      <c r="AJ74" s="879"/>
      <c r="AK74" s="879"/>
      <c r="AL74" s="879"/>
      <c r="AM74" s="879"/>
      <c r="AN74" s="879"/>
      <c r="AO74" s="879"/>
      <c r="AP74" s="879"/>
      <c r="AQ74" s="879"/>
      <c r="AR74" s="879"/>
      <c r="AS74" s="879"/>
      <c r="AT74" s="879"/>
      <c r="AU74" s="879"/>
      <c r="AV74" s="879"/>
      <c r="AW74" s="879"/>
      <c r="AX74" s="879"/>
      <c r="AY74" s="879"/>
      <c r="AZ74" s="925"/>
      <c r="BA74" s="925"/>
      <c r="BB74" s="925"/>
      <c r="BC74" s="925"/>
      <c r="BD74" s="926"/>
      <c r="BE74" s="267"/>
      <c r="BF74" s="267"/>
      <c r="BG74" s="267"/>
      <c r="BH74" s="267"/>
      <c r="BI74" s="267"/>
      <c r="BJ74" s="267"/>
      <c r="BK74" s="267"/>
      <c r="BL74" s="267"/>
      <c r="BM74" s="267"/>
      <c r="BN74" s="267"/>
      <c r="BO74" s="267"/>
      <c r="BP74" s="267"/>
      <c r="BQ74" s="264">
        <v>68</v>
      </c>
      <c r="BR74" s="269"/>
      <c r="BS74" s="911"/>
      <c r="BT74" s="912"/>
      <c r="BU74" s="912"/>
      <c r="BV74" s="912"/>
      <c r="BW74" s="912"/>
      <c r="BX74" s="912"/>
      <c r="BY74" s="912"/>
      <c r="BZ74" s="912"/>
      <c r="CA74" s="912"/>
      <c r="CB74" s="912"/>
      <c r="CC74" s="912"/>
      <c r="CD74" s="912"/>
      <c r="CE74" s="912"/>
      <c r="CF74" s="912"/>
      <c r="CG74" s="913"/>
      <c r="CH74" s="908"/>
      <c r="CI74" s="909"/>
      <c r="CJ74" s="909"/>
      <c r="CK74" s="909"/>
      <c r="CL74" s="910"/>
      <c r="CM74" s="908"/>
      <c r="CN74" s="909"/>
      <c r="CO74" s="909"/>
      <c r="CP74" s="909"/>
      <c r="CQ74" s="910"/>
      <c r="CR74" s="908"/>
      <c r="CS74" s="909"/>
      <c r="CT74" s="909"/>
      <c r="CU74" s="909"/>
      <c r="CV74" s="910"/>
      <c r="CW74" s="908"/>
      <c r="CX74" s="909"/>
      <c r="CY74" s="909"/>
      <c r="CZ74" s="909"/>
      <c r="DA74" s="910"/>
      <c r="DB74" s="908"/>
      <c r="DC74" s="909"/>
      <c r="DD74" s="909"/>
      <c r="DE74" s="909"/>
      <c r="DF74" s="910"/>
      <c r="DG74" s="908"/>
      <c r="DH74" s="909"/>
      <c r="DI74" s="909"/>
      <c r="DJ74" s="909"/>
      <c r="DK74" s="910"/>
      <c r="DL74" s="908"/>
      <c r="DM74" s="909"/>
      <c r="DN74" s="909"/>
      <c r="DO74" s="909"/>
      <c r="DP74" s="910"/>
      <c r="DQ74" s="908"/>
      <c r="DR74" s="909"/>
      <c r="DS74" s="909"/>
      <c r="DT74" s="909"/>
      <c r="DU74" s="910"/>
      <c r="DV74" s="905"/>
      <c r="DW74" s="906"/>
      <c r="DX74" s="906"/>
      <c r="DY74" s="906"/>
      <c r="DZ74" s="907"/>
      <c r="EA74" s="248"/>
    </row>
    <row r="75" spans="1:131" s="249" customFormat="1" ht="26.25" customHeight="1" x14ac:dyDescent="0.15">
      <c r="A75" s="263">
        <v>8</v>
      </c>
      <c r="B75" s="921"/>
      <c r="C75" s="922"/>
      <c r="D75" s="922"/>
      <c r="E75" s="922"/>
      <c r="F75" s="922"/>
      <c r="G75" s="922"/>
      <c r="H75" s="922"/>
      <c r="I75" s="922"/>
      <c r="J75" s="922"/>
      <c r="K75" s="922"/>
      <c r="L75" s="922"/>
      <c r="M75" s="922"/>
      <c r="N75" s="922"/>
      <c r="O75" s="922"/>
      <c r="P75" s="923"/>
      <c r="Q75" s="927"/>
      <c r="R75" s="928"/>
      <c r="S75" s="928"/>
      <c r="T75" s="928"/>
      <c r="U75" s="878"/>
      <c r="V75" s="929"/>
      <c r="W75" s="928"/>
      <c r="X75" s="928"/>
      <c r="Y75" s="928"/>
      <c r="Z75" s="878"/>
      <c r="AA75" s="929"/>
      <c r="AB75" s="928"/>
      <c r="AC75" s="928"/>
      <c r="AD75" s="928"/>
      <c r="AE75" s="878"/>
      <c r="AF75" s="929"/>
      <c r="AG75" s="928"/>
      <c r="AH75" s="928"/>
      <c r="AI75" s="928"/>
      <c r="AJ75" s="878"/>
      <c r="AK75" s="929"/>
      <c r="AL75" s="928"/>
      <c r="AM75" s="928"/>
      <c r="AN75" s="928"/>
      <c r="AO75" s="878"/>
      <c r="AP75" s="929"/>
      <c r="AQ75" s="928"/>
      <c r="AR75" s="928"/>
      <c r="AS75" s="928"/>
      <c r="AT75" s="878"/>
      <c r="AU75" s="929"/>
      <c r="AV75" s="928"/>
      <c r="AW75" s="928"/>
      <c r="AX75" s="928"/>
      <c r="AY75" s="878"/>
      <c r="AZ75" s="925"/>
      <c r="BA75" s="925"/>
      <c r="BB75" s="925"/>
      <c r="BC75" s="925"/>
      <c r="BD75" s="926"/>
      <c r="BE75" s="267"/>
      <c r="BF75" s="267"/>
      <c r="BG75" s="267"/>
      <c r="BH75" s="267"/>
      <c r="BI75" s="267"/>
      <c r="BJ75" s="267"/>
      <c r="BK75" s="267"/>
      <c r="BL75" s="267"/>
      <c r="BM75" s="267"/>
      <c r="BN75" s="267"/>
      <c r="BO75" s="267"/>
      <c r="BP75" s="267"/>
      <c r="BQ75" s="264">
        <v>69</v>
      </c>
      <c r="BR75" s="269"/>
      <c r="BS75" s="911"/>
      <c r="BT75" s="912"/>
      <c r="BU75" s="912"/>
      <c r="BV75" s="912"/>
      <c r="BW75" s="912"/>
      <c r="BX75" s="912"/>
      <c r="BY75" s="912"/>
      <c r="BZ75" s="912"/>
      <c r="CA75" s="912"/>
      <c r="CB75" s="912"/>
      <c r="CC75" s="912"/>
      <c r="CD75" s="912"/>
      <c r="CE75" s="912"/>
      <c r="CF75" s="912"/>
      <c r="CG75" s="913"/>
      <c r="CH75" s="908"/>
      <c r="CI75" s="909"/>
      <c r="CJ75" s="909"/>
      <c r="CK75" s="909"/>
      <c r="CL75" s="910"/>
      <c r="CM75" s="908"/>
      <c r="CN75" s="909"/>
      <c r="CO75" s="909"/>
      <c r="CP75" s="909"/>
      <c r="CQ75" s="910"/>
      <c r="CR75" s="908"/>
      <c r="CS75" s="909"/>
      <c r="CT75" s="909"/>
      <c r="CU75" s="909"/>
      <c r="CV75" s="910"/>
      <c r="CW75" s="908"/>
      <c r="CX75" s="909"/>
      <c r="CY75" s="909"/>
      <c r="CZ75" s="909"/>
      <c r="DA75" s="910"/>
      <c r="DB75" s="908"/>
      <c r="DC75" s="909"/>
      <c r="DD75" s="909"/>
      <c r="DE75" s="909"/>
      <c r="DF75" s="910"/>
      <c r="DG75" s="908"/>
      <c r="DH75" s="909"/>
      <c r="DI75" s="909"/>
      <c r="DJ75" s="909"/>
      <c r="DK75" s="910"/>
      <c r="DL75" s="908"/>
      <c r="DM75" s="909"/>
      <c r="DN75" s="909"/>
      <c r="DO75" s="909"/>
      <c r="DP75" s="910"/>
      <c r="DQ75" s="908"/>
      <c r="DR75" s="909"/>
      <c r="DS75" s="909"/>
      <c r="DT75" s="909"/>
      <c r="DU75" s="910"/>
      <c r="DV75" s="905"/>
      <c r="DW75" s="906"/>
      <c r="DX75" s="906"/>
      <c r="DY75" s="906"/>
      <c r="DZ75" s="907"/>
      <c r="EA75" s="248"/>
    </row>
    <row r="76" spans="1:131" s="249" customFormat="1" ht="26.25" customHeight="1" x14ac:dyDescent="0.15">
      <c r="A76" s="263">
        <v>9</v>
      </c>
      <c r="B76" s="921"/>
      <c r="C76" s="922"/>
      <c r="D76" s="922"/>
      <c r="E76" s="922"/>
      <c r="F76" s="922"/>
      <c r="G76" s="922"/>
      <c r="H76" s="922"/>
      <c r="I76" s="922"/>
      <c r="J76" s="922"/>
      <c r="K76" s="922"/>
      <c r="L76" s="922"/>
      <c r="M76" s="922"/>
      <c r="N76" s="922"/>
      <c r="O76" s="922"/>
      <c r="P76" s="923"/>
      <c r="Q76" s="927"/>
      <c r="R76" s="928"/>
      <c r="S76" s="928"/>
      <c r="T76" s="928"/>
      <c r="U76" s="878"/>
      <c r="V76" s="929"/>
      <c r="W76" s="928"/>
      <c r="X76" s="928"/>
      <c r="Y76" s="928"/>
      <c r="Z76" s="878"/>
      <c r="AA76" s="929"/>
      <c r="AB76" s="928"/>
      <c r="AC76" s="928"/>
      <c r="AD76" s="928"/>
      <c r="AE76" s="878"/>
      <c r="AF76" s="929"/>
      <c r="AG76" s="928"/>
      <c r="AH76" s="928"/>
      <c r="AI76" s="928"/>
      <c r="AJ76" s="878"/>
      <c r="AK76" s="929"/>
      <c r="AL76" s="928"/>
      <c r="AM76" s="928"/>
      <c r="AN76" s="928"/>
      <c r="AO76" s="878"/>
      <c r="AP76" s="929"/>
      <c r="AQ76" s="928"/>
      <c r="AR76" s="928"/>
      <c r="AS76" s="928"/>
      <c r="AT76" s="878"/>
      <c r="AU76" s="929"/>
      <c r="AV76" s="928"/>
      <c r="AW76" s="928"/>
      <c r="AX76" s="928"/>
      <c r="AY76" s="878"/>
      <c r="AZ76" s="925"/>
      <c r="BA76" s="925"/>
      <c r="BB76" s="925"/>
      <c r="BC76" s="925"/>
      <c r="BD76" s="926"/>
      <c r="BE76" s="267"/>
      <c r="BF76" s="267"/>
      <c r="BG76" s="267"/>
      <c r="BH76" s="267"/>
      <c r="BI76" s="267"/>
      <c r="BJ76" s="267"/>
      <c r="BK76" s="267"/>
      <c r="BL76" s="267"/>
      <c r="BM76" s="267"/>
      <c r="BN76" s="267"/>
      <c r="BO76" s="267"/>
      <c r="BP76" s="267"/>
      <c r="BQ76" s="264">
        <v>70</v>
      </c>
      <c r="BR76" s="269"/>
      <c r="BS76" s="911"/>
      <c r="BT76" s="912"/>
      <c r="BU76" s="912"/>
      <c r="BV76" s="912"/>
      <c r="BW76" s="912"/>
      <c r="BX76" s="912"/>
      <c r="BY76" s="912"/>
      <c r="BZ76" s="912"/>
      <c r="CA76" s="912"/>
      <c r="CB76" s="912"/>
      <c r="CC76" s="912"/>
      <c r="CD76" s="912"/>
      <c r="CE76" s="912"/>
      <c r="CF76" s="912"/>
      <c r="CG76" s="913"/>
      <c r="CH76" s="908"/>
      <c r="CI76" s="909"/>
      <c r="CJ76" s="909"/>
      <c r="CK76" s="909"/>
      <c r="CL76" s="910"/>
      <c r="CM76" s="908"/>
      <c r="CN76" s="909"/>
      <c r="CO76" s="909"/>
      <c r="CP76" s="909"/>
      <c r="CQ76" s="910"/>
      <c r="CR76" s="908"/>
      <c r="CS76" s="909"/>
      <c r="CT76" s="909"/>
      <c r="CU76" s="909"/>
      <c r="CV76" s="910"/>
      <c r="CW76" s="908"/>
      <c r="CX76" s="909"/>
      <c r="CY76" s="909"/>
      <c r="CZ76" s="909"/>
      <c r="DA76" s="910"/>
      <c r="DB76" s="908"/>
      <c r="DC76" s="909"/>
      <c r="DD76" s="909"/>
      <c r="DE76" s="909"/>
      <c r="DF76" s="910"/>
      <c r="DG76" s="908"/>
      <c r="DH76" s="909"/>
      <c r="DI76" s="909"/>
      <c r="DJ76" s="909"/>
      <c r="DK76" s="910"/>
      <c r="DL76" s="908"/>
      <c r="DM76" s="909"/>
      <c r="DN76" s="909"/>
      <c r="DO76" s="909"/>
      <c r="DP76" s="910"/>
      <c r="DQ76" s="908"/>
      <c r="DR76" s="909"/>
      <c r="DS76" s="909"/>
      <c r="DT76" s="909"/>
      <c r="DU76" s="910"/>
      <c r="DV76" s="905"/>
      <c r="DW76" s="906"/>
      <c r="DX76" s="906"/>
      <c r="DY76" s="906"/>
      <c r="DZ76" s="907"/>
      <c r="EA76" s="248"/>
    </row>
    <row r="77" spans="1:131" s="249" customFormat="1" ht="26.25" customHeight="1" x14ac:dyDescent="0.15">
      <c r="A77" s="263">
        <v>10</v>
      </c>
      <c r="B77" s="921"/>
      <c r="C77" s="922"/>
      <c r="D77" s="922"/>
      <c r="E77" s="922"/>
      <c r="F77" s="922"/>
      <c r="G77" s="922"/>
      <c r="H77" s="922"/>
      <c r="I77" s="922"/>
      <c r="J77" s="922"/>
      <c r="K77" s="922"/>
      <c r="L77" s="922"/>
      <c r="M77" s="922"/>
      <c r="N77" s="922"/>
      <c r="O77" s="922"/>
      <c r="P77" s="923"/>
      <c r="Q77" s="927"/>
      <c r="R77" s="928"/>
      <c r="S77" s="928"/>
      <c r="T77" s="928"/>
      <c r="U77" s="878"/>
      <c r="V77" s="929"/>
      <c r="W77" s="928"/>
      <c r="X77" s="928"/>
      <c r="Y77" s="928"/>
      <c r="Z77" s="878"/>
      <c r="AA77" s="929"/>
      <c r="AB77" s="928"/>
      <c r="AC77" s="928"/>
      <c r="AD77" s="928"/>
      <c r="AE77" s="878"/>
      <c r="AF77" s="929"/>
      <c r="AG77" s="928"/>
      <c r="AH77" s="928"/>
      <c r="AI77" s="928"/>
      <c r="AJ77" s="878"/>
      <c r="AK77" s="929"/>
      <c r="AL77" s="928"/>
      <c r="AM77" s="928"/>
      <c r="AN77" s="928"/>
      <c r="AO77" s="878"/>
      <c r="AP77" s="929"/>
      <c r="AQ77" s="928"/>
      <c r="AR77" s="928"/>
      <c r="AS77" s="928"/>
      <c r="AT77" s="878"/>
      <c r="AU77" s="929"/>
      <c r="AV77" s="928"/>
      <c r="AW77" s="928"/>
      <c r="AX77" s="928"/>
      <c r="AY77" s="878"/>
      <c r="AZ77" s="925"/>
      <c r="BA77" s="925"/>
      <c r="BB77" s="925"/>
      <c r="BC77" s="925"/>
      <c r="BD77" s="926"/>
      <c r="BE77" s="267"/>
      <c r="BF77" s="267"/>
      <c r="BG77" s="267"/>
      <c r="BH77" s="267"/>
      <c r="BI77" s="267"/>
      <c r="BJ77" s="267"/>
      <c r="BK77" s="267"/>
      <c r="BL77" s="267"/>
      <c r="BM77" s="267"/>
      <c r="BN77" s="267"/>
      <c r="BO77" s="267"/>
      <c r="BP77" s="267"/>
      <c r="BQ77" s="264">
        <v>71</v>
      </c>
      <c r="BR77" s="269"/>
      <c r="BS77" s="911"/>
      <c r="BT77" s="912"/>
      <c r="BU77" s="912"/>
      <c r="BV77" s="912"/>
      <c r="BW77" s="912"/>
      <c r="BX77" s="912"/>
      <c r="BY77" s="912"/>
      <c r="BZ77" s="912"/>
      <c r="CA77" s="912"/>
      <c r="CB77" s="912"/>
      <c r="CC77" s="912"/>
      <c r="CD77" s="912"/>
      <c r="CE77" s="912"/>
      <c r="CF77" s="912"/>
      <c r="CG77" s="913"/>
      <c r="CH77" s="908"/>
      <c r="CI77" s="909"/>
      <c r="CJ77" s="909"/>
      <c r="CK77" s="909"/>
      <c r="CL77" s="910"/>
      <c r="CM77" s="908"/>
      <c r="CN77" s="909"/>
      <c r="CO77" s="909"/>
      <c r="CP77" s="909"/>
      <c r="CQ77" s="910"/>
      <c r="CR77" s="908"/>
      <c r="CS77" s="909"/>
      <c r="CT77" s="909"/>
      <c r="CU77" s="909"/>
      <c r="CV77" s="910"/>
      <c r="CW77" s="908"/>
      <c r="CX77" s="909"/>
      <c r="CY77" s="909"/>
      <c r="CZ77" s="909"/>
      <c r="DA77" s="910"/>
      <c r="DB77" s="908"/>
      <c r="DC77" s="909"/>
      <c r="DD77" s="909"/>
      <c r="DE77" s="909"/>
      <c r="DF77" s="910"/>
      <c r="DG77" s="908"/>
      <c r="DH77" s="909"/>
      <c r="DI77" s="909"/>
      <c r="DJ77" s="909"/>
      <c r="DK77" s="910"/>
      <c r="DL77" s="908"/>
      <c r="DM77" s="909"/>
      <c r="DN77" s="909"/>
      <c r="DO77" s="909"/>
      <c r="DP77" s="910"/>
      <c r="DQ77" s="908"/>
      <c r="DR77" s="909"/>
      <c r="DS77" s="909"/>
      <c r="DT77" s="909"/>
      <c r="DU77" s="910"/>
      <c r="DV77" s="905"/>
      <c r="DW77" s="906"/>
      <c r="DX77" s="906"/>
      <c r="DY77" s="906"/>
      <c r="DZ77" s="907"/>
      <c r="EA77" s="248"/>
    </row>
    <row r="78" spans="1:131" s="249" customFormat="1" ht="26.25" customHeight="1" x14ac:dyDescent="0.15">
      <c r="A78" s="263">
        <v>11</v>
      </c>
      <c r="B78" s="921"/>
      <c r="C78" s="922"/>
      <c r="D78" s="922"/>
      <c r="E78" s="922"/>
      <c r="F78" s="922"/>
      <c r="G78" s="922"/>
      <c r="H78" s="922"/>
      <c r="I78" s="922"/>
      <c r="J78" s="922"/>
      <c r="K78" s="922"/>
      <c r="L78" s="922"/>
      <c r="M78" s="922"/>
      <c r="N78" s="922"/>
      <c r="O78" s="922"/>
      <c r="P78" s="923"/>
      <c r="Q78" s="924"/>
      <c r="R78" s="879"/>
      <c r="S78" s="879"/>
      <c r="T78" s="879"/>
      <c r="U78" s="879"/>
      <c r="V78" s="879"/>
      <c r="W78" s="879"/>
      <c r="X78" s="879"/>
      <c r="Y78" s="879"/>
      <c r="Z78" s="879"/>
      <c r="AA78" s="879"/>
      <c r="AB78" s="879"/>
      <c r="AC78" s="879"/>
      <c r="AD78" s="879"/>
      <c r="AE78" s="879"/>
      <c r="AF78" s="879"/>
      <c r="AG78" s="879"/>
      <c r="AH78" s="879"/>
      <c r="AI78" s="879"/>
      <c r="AJ78" s="879"/>
      <c r="AK78" s="879"/>
      <c r="AL78" s="879"/>
      <c r="AM78" s="879"/>
      <c r="AN78" s="879"/>
      <c r="AO78" s="879"/>
      <c r="AP78" s="879"/>
      <c r="AQ78" s="879"/>
      <c r="AR78" s="879"/>
      <c r="AS78" s="879"/>
      <c r="AT78" s="879"/>
      <c r="AU78" s="879"/>
      <c r="AV78" s="879"/>
      <c r="AW78" s="879"/>
      <c r="AX78" s="879"/>
      <c r="AY78" s="879"/>
      <c r="AZ78" s="925"/>
      <c r="BA78" s="925"/>
      <c r="BB78" s="925"/>
      <c r="BC78" s="925"/>
      <c r="BD78" s="926"/>
      <c r="BE78" s="267"/>
      <c r="BF78" s="267"/>
      <c r="BG78" s="267"/>
      <c r="BH78" s="267"/>
      <c r="BI78" s="267"/>
      <c r="BJ78" s="270"/>
      <c r="BK78" s="270"/>
      <c r="BL78" s="270"/>
      <c r="BM78" s="270"/>
      <c r="BN78" s="270"/>
      <c r="BO78" s="267"/>
      <c r="BP78" s="267"/>
      <c r="BQ78" s="264">
        <v>72</v>
      </c>
      <c r="BR78" s="269"/>
      <c r="BS78" s="911"/>
      <c r="BT78" s="912"/>
      <c r="BU78" s="912"/>
      <c r="BV78" s="912"/>
      <c r="BW78" s="912"/>
      <c r="BX78" s="912"/>
      <c r="BY78" s="912"/>
      <c r="BZ78" s="912"/>
      <c r="CA78" s="912"/>
      <c r="CB78" s="912"/>
      <c r="CC78" s="912"/>
      <c r="CD78" s="912"/>
      <c r="CE78" s="912"/>
      <c r="CF78" s="912"/>
      <c r="CG78" s="913"/>
      <c r="CH78" s="908"/>
      <c r="CI78" s="909"/>
      <c r="CJ78" s="909"/>
      <c r="CK78" s="909"/>
      <c r="CL78" s="910"/>
      <c r="CM78" s="908"/>
      <c r="CN78" s="909"/>
      <c r="CO78" s="909"/>
      <c r="CP78" s="909"/>
      <c r="CQ78" s="910"/>
      <c r="CR78" s="908"/>
      <c r="CS78" s="909"/>
      <c r="CT78" s="909"/>
      <c r="CU78" s="909"/>
      <c r="CV78" s="910"/>
      <c r="CW78" s="908"/>
      <c r="CX78" s="909"/>
      <c r="CY78" s="909"/>
      <c r="CZ78" s="909"/>
      <c r="DA78" s="910"/>
      <c r="DB78" s="908"/>
      <c r="DC78" s="909"/>
      <c r="DD78" s="909"/>
      <c r="DE78" s="909"/>
      <c r="DF78" s="910"/>
      <c r="DG78" s="908"/>
      <c r="DH78" s="909"/>
      <c r="DI78" s="909"/>
      <c r="DJ78" s="909"/>
      <c r="DK78" s="910"/>
      <c r="DL78" s="908"/>
      <c r="DM78" s="909"/>
      <c r="DN78" s="909"/>
      <c r="DO78" s="909"/>
      <c r="DP78" s="910"/>
      <c r="DQ78" s="908"/>
      <c r="DR78" s="909"/>
      <c r="DS78" s="909"/>
      <c r="DT78" s="909"/>
      <c r="DU78" s="910"/>
      <c r="DV78" s="905"/>
      <c r="DW78" s="906"/>
      <c r="DX78" s="906"/>
      <c r="DY78" s="906"/>
      <c r="DZ78" s="907"/>
      <c r="EA78" s="248"/>
    </row>
    <row r="79" spans="1:131" s="249" customFormat="1" ht="26.25" customHeight="1" x14ac:dyDescent="0.15">
      <c r="A79" s="263">
        <v>12</v>
      </c>
      <c r="B79" s="921"/>
      <c r="C79" s="922"/>
      <c r="D79" s="922"/>
      <c r="E79" s="922"/>
      <c r="F79" s="922"/>
      <c r="G79" s="922"/>
      <c r="H79" s="922"/>
      <c r="I79" s="922"/>
      <c r="J79" s="922"/>
      <c r="K79" s="922"/>
      <c r="L79" s="922"/>
      <c r="M79" s="922"/>
      <c r="N79" s="922"/>
      <c r="O79" s="922"/>
      <c r="P79" s="923"/>
      <c r="Q79" s="924"/>
      <c r="R79" s="879"/>
      <c r="S79" s="879"/>
      <c r="T79" s="879"/>
      <c r="U79" s="879"/>
      <c r="V79" s="879"/>
      <c r="W79" s="879"/>
      <c r="X79" s="879"/>
      <c r="Y79" s="879"/>
      <c r="Z79" s="879"/>
      <c r="AA79" s="879"/>
      <c r="AB79" s="879"/>
      <c r="AC79" s="879"/>
      <c r="AD79" s="879"/>
      <c r="AE79" s="879"/>
      <c r="AF79" s="879"/>
      <c r="AG79" s="879"/>
      <c r="AH79" s="879"/>
      <c r="AI79" s="879"/>
      <c r="AJ79" s="879"/>
      <c r="AK79" s="879"/>
      <c r="AL79" s="879"/>
      <c r="AM79" s="879"/>
      <c r="AN79" s="879"/>
      <c r="AO79" s="879"/>
      <c r="AP79" s="879"/>
      <c r="AQ79" s="879"/>
      <c r="AR79" s="879"/>
      <c r="AS79" s="879"/>
      <c r="AT79" s="879"/>
      <c r="AU79" s="879"/>
      <c r="AV79" s="879"/>
      <c r="AW79" s="879"/>
      <c r="AX79" s="879"/>
      <c r="AY79" s="879"/>
      <c r="AZ79" s="925"/>
      <c r="BA79" s="925"/>
      <c r="BB79" s="925"/>
      <c r="BC79" s="925"/>
      <c r="BD79" s="926"/>
      <c r="BE79" s="267"/>
      <c r="BF79" s="267"/>
      <c r="BG79" s="267"/>
      <c r="BH79" s="267"/>
      <c r="BI79" s="267"/>
      <c r="BJ79" s="270"/>
      <c r="BK79" s="270"/>
      <c r="BL79" s="270"/>
      <c r="BM79" s="270"/>
      <c r="BN79" s="270"/>
      <c r="BO79" s="267"/>
      <c r="BP79" s="267"/>
      <c r="BQ79" s="264">
        <v>73</v>
      </c>
      <c r="BR79" s="269"/>
      <c r="BS79" s="911"/>
      <c r="BT79" s="912"/>
      <c r="BU79" s="912"/>
      <c r="BV79" s="912"/>
      <c r="BW79" s="912"/>
      <c r="BX79" s="912"/>
      <c r="BY79" s="912"/>
      <c r="BZ79" s="912"/>
      <c r="CA79" s="912"/>
      <c r="CB79" s="912"/>
      <c r="CC79" s="912"/>
      <c r="CD79" s="912"/>
      <c r="CE79" s="912"/>
      <c r="CF79" s="912"/>
      <c r="CG79" s="913"/>
      <c r="CH79" s="908"/>
      <c r="CI79" s="909"/>
      <c r="CJ79" s="909"/>
      <c r="CK79" s="909"/>
      <c r="CL79" s="910"/>
      <c r="CM79" s="908"/>
      <c r="CN79" s="909"/>
      <c r="CO79" s="909"/>
      <c r="CP79" s="909"/>
      <c r="CQ79" s="910"/>
      <c r="CR79" s="908"/>
      <c r="CS79" s="909"/>
      <c r="CT79" s="909"/>
      <c r="CU79" s="909"/>
      <c r="CV79" s="910"/>
      <c r="CW79" s="908"/>
      <c r="CX79" s="909"/>
      <c r="CY79" s="909"/>
      <c r="CZ79" s="909"/>
      <c r="DA79" s="910"/>
      <c r="DB79" s="908"/>
      <c r="DC79" s="909"/>
      <c r="DD79" s="909"/>
      <c r="DE79" s="909"/>
      <c r="DF79" s="910"/>
      <c r="DG79" s="908"/>
      <c r="DH79" s="909"/>
      <c r="DI79" s="909"/>
      <c r="DJ79" s="909"/>
      <c r="DK79" s="910"/>
      <c r="DL79" s="908"/>
      <c r="DM79" s="909"/>
      <c r="DN79" s="909"/>
      <c r="DO79" s="909"/>
      <c r="DP79" s="910"/>
      <c r="DQ79" s="908"/>
      <c r="DR79" s="909"/>
      <c r="DS79" s="909"/>
      <c r="DT79" s="909"/>
      <c r="DU79" s="910"/>
      <c r="DV79" s="905"/>
      <c r="DW79" s="906"/>
      <c r="DX79" s="906"/>
      <c r="DY79" s="906"/>
      <c r="DZ79" s="907"/>
      <c r="EA79" s="248"/>
    </row>
    <row r="80" spans="1:131" s="249" customFormat="1" ht="26.25" customHeight="1" x14ac:dyDescent="0.15">
      <c r="A80" s="263">
        <v>13</v>
      </c>
      <c r="B80" s="921"/>
      <c r="C80" s="922"/>
      <c r="D80" s="922"/>
      <c r="E80" s="922"/>
      <c r="F80" s="922"/>
      <c r="G80" s="922"/>
      <c r="H80" s="922"/>
      <c r="I80" s="922"/>
      <c r="J80" s="922"/>
      <c r="K80" s="922"/>
      <c r="L80" s="922"/>
      <c r="M80" s="922"/>
      <c r="N80" s="922"/>
      <c r="O80" s="922"/>
      <c r="P80" s="923"/>
      <c r="Q80" s="924"/>
      <c r="R80" s="879"/>
      <c r="S80" s="879"/>
      <c r="T80" s="879"/>
      <c r="U80" s="879"/>
      <c r="V80" s="879"/>
      <c r="W80" s="879"/>
      <c r="X80" s="879"/>
      <c r="Y80" s="879"/>
      <c r="Z80" s="879"/>
      <c r="AA80" s="879"/>
      <c r="AB80" s="879"/>
      <c r="AC80" s="879"/>
      <c r="AD80" s="879"/>
      <c r="AE80" s="879"/>
      <c r="AF80" s="879"/>
      <c r="AG80" s="879"/>
      <c r="AH80" s="879"/>
      <c r="AI80" s="879"/>
      <c r="AJ80" s="879"/>
      <c r="AK80" s="879"/>
      <c r="AL80" s="879"/>
      <c r="AM80" s="879"/>
      <c r="AN80" s="879"/>
      <c r="AO80" s="879"/>
      <c r="AP80" s="879"/>
      <c r="AQ80" s="879"/>
      <c r="AR80" s="879"/>
      <c r="AS80" s="879"/>
      <c r="AT80" s="879"/>
      <c r="AU80" s="879"/>
      <c r="AV80" s="879"/>
      <c r="AW80" s="879"/>
      <c r="AX80" s="879"/>
      <c r="AY80" s="879"/>
      <c r="AZ80" s="925"/>
      <c r="BA80" s="925"/>
      <c r="BB80" s="925"/>
      <c r="BC80" s="925"/>
      <c r="BD80" s="926"/>
      <c r="BE80" s="267"/>
      <c r="BF80" s="267"/>
      <c r="BG80" s="267"/>
      <c r="BH80" s="267"/>
      <c r="BI80" s="267"/>
      <c r="BJ80" s="267"/>
      <c r="BK80" s="267"/>
      <c r="BL80" s="267"/>
      <c r="BM80" s="267"/>
      <c r="BN80" s="267"/>
      <c r="BO80" s="267"/>
      <c r="BP80" s="267"/>
      <c r="BQ80" s="264">
        <v>74</v>
      </c>
      <c r="BR80" s="269"/>
      <c r="BS80" s="911"/>
      <c r="BT80" s="912"/>
      <c r="BU80" s="912"/>
      <c r="BV80" s="912"/>
      <c r="BW80" s="912"/>
      <c r="BX80" s="912"/>
      <c r="BY80" s="912"/>
      <c r="BZ80" s="912"/>
      <c r="CA80" s="912"/>
      <c r="CB80" s="912"/>
      <c r="CC80" s="912"/>
      <c r="CD80" s="912"/>
      <c r="CE80" s="912"/>
      <c r="CF80" s="912"/>
      <c r="CG80" s="913"/>
      <c r="CH80" s="908"/>
      <c r="CI80" s="909"/>
      <c r="CJ80" s="909"/>
      <c r="CK80" s="909"/>
      <c r="CL80" s="910"/>
      <c r="CM80" s="908"/>
      <c r="CN80" s="909"/>
      <c r="CO80" s="909"/>
      <c r="CP80" s="909"/>
      <c r="CQ80" s="910"/>
      <c r="CR80" s="908"/>
      <c r="CS80" s="909"/>
      <c r="CT80" s="909"/>
      <c r="CU80" s="909"/>
      <c r="CV80" s="910"/>
      <c r="CW80" s="908"/>
      <c r="CX80" s="909"/>
      <c r="CY80" s="909"/>
      <c r="CZ80" s="909"/>
      <c r="DA80" s="910"/>
      <c r="DB80" s="908"/>
      <c r="DC80" s="909"/>
      <c r="DD80" s="909"/>
      <c r="DE80" s="909"/>
      <c r="DF80" s="910"/>
      <c r="DG80" s="908"/>
      <c r="DH80" s="909"/>
      <c r="DI80" s="909"/>
      <c r="DJ80" s="909"/>
      <c r="DK80" s="910"/>
      <c r="DL80" s="908"/>
      <c r="DM80" s="909"/>
      <c r="DN80" s="909"/>
      <c r="DO80" s="909"/>
      <c r="DP80" s="910"/>
      <c r="DQ80" s="908"/>
      <c r="DR80" s="909"/>
      <c r="DS80" s="909"/>
      <c r="DT80" s="909"/>
      <c r="DU80" s="910"/>
      <c r="DV80" s="905"/>
      <c r="DW80" s="906"/>
      <c r="DX80" s="906"/>
      <c r="DY80" s="906"/>
      <c r="DZ80" s="907"/>
      <c r="EA80" s="248"/>
    </row>
    <row r="81" spans="1:131" s="249" customFormat="1" ht="26.25" customHeight="1" x14ac:dyDescent="0.15">
      <c r="A81" s="263">
        <v>14</v>
      </c>
      <c r="B81" s="921"/>
      <c r="C81" s="922"/>
      <c r="D81" s="922"/>
      <c r="E81" s="922"/>
      <c r="F81" s="922"/>
      <c r="G81" s="922"/>
      <c r="H81" s="922"/>
      <c r="I81" s="922"/>
      <c r="J81" s="922"/>
      <c r="K81" s="922"/>
      <c r="L81" s="922"/>
      <c r="M81" s="922"/>
      <c r="N81" s="922"/>
      <c r="O81" s="922"/>
      <c r="P81" s="923"/>
      <c r="Q81" s="924"/>
      <c r="R81" s="879"/>
      <c r="S81" s="879"/>
      <c r="T81" s="879"/>
      <c r="U81" s="879"/>
      <c r="V81" s="879"/>
      <c r="W81" s="879"/>
      <c r="X81" s="879"/>
      <c r="Y81" s="879"/>
      <c r="Z81" s="879"/>
      <c r="AA81" s="879"/>
      <c r="AB81" s="879"/>
      <c r="AC81" s="879"/>
      <c r="AD81" s="879"/>
      <c r="AE81" s="879"/>
      <c r="AF81" s="879"/>
      <c r="AG81" s="879"/>
      <c r="AH81" s="879"/>
      <c r="AI81" s="879"/>
      <c r="AJ81" s="879"/>
      <c r="AK81" s="879"/>
      <c r="AL81" s="879"/>
      <c r="AM81" s="879"/>
      <c r="AN81" s="879"/>
      <c r="AO81" s="879"/>
      <c r="AP81" s="879"/>
      <c r="AQ81" s="879"/>
      <c r="AR81" s="879"/>
      <c r="AS81" s="879"/>
      <c r="AT81" s="879"/>
      <c r="AU81" s="879"/>
      <c r="AV81" s="879"/>
      <c r="AW81" s="879"/>
      <c r="AX81" s="879"/>
      <c r="AY81" s="879"/>
      <c r="AZ81" s="925"/>
      <c r="BA81" s="925"/>
      <c r="BB81" s="925"/>
      <c r="BC81" s="925"/>
      <c r="BD81" s="926"/>
      <c r="BE81" s="267"/>
      <c r="BF81" s="267"/>
      <c r="BG81" s="267"/>
      <c r="BH81" s="267"/>
      <c r="BI81" s="267"/>
      <c r="BJ81" s="267"/>
      <c r="BK81" s="267"/>
      <c r="BL81" s="267"/>
      <c r="BM81" s="267"/>
      <c r="BN81" s="267"/>
      <c r="BO81" s="267"/>
      <c r="BP81" s="267"/>
      <c r="BQ81" s="264">
        <v>75</v>
      </c>
      <c r="BR81" s="269"/>
      <c r="BS81" s="911"/>
      <c r="BT81" s="912"/>
      <c r="BU81" s="912"/>
      <c r="BV81" s="912"/>
      <c r="BW81" s="912"/>
      <c r="BX81" s="912"/>
      <c r="BY81" s="912"/>
      <c r="BZ81" s="912"/>
      <c r="CA81" s="912"/>
      <c r="CB81" s="912"/>
      <c r="CC81" s="912"/>
      <c r="CD81" s="912"/>
      <c r="CE81" s="912"/>
      <c r="CF81" s="912"/>
      <c r="CG81" s="913"/>
      <c r="CH81" s="908"/>
      <c r="CI81" s="909"/>
      <c r="CJ81" s="909"/>
      <c r="CK81" s="909"/>
      <c r="CL81" s="910"/>
      <c r="CM81" s="908"/>
      <c r="CN81" s="909"/>
      <c r="CO81" s="909"/>
      <c r="CP81" s="909"/>
      <c r="CQ81" s="910"/>
      <c r="CR81" s="908"/>
      <c r="CS81" s="909"/>
      <c r="CT81" s="909"/>
      <c r="CU81" s="909"/>
      <c r="CV81" s="910"/>
      <c r="CW81" s="908"/>
      <c r="CX81" s="909"/>
      <c r="CY81" s="909"/>
      <c r="CZ81" s="909"/>
      <c r="DA81" s="910"/>
      <c r="DB81" s="908"/>
      <c r="DC81" s="909"/>
      <c r="DD81" s="909"/>
      <c r="DE81" s="909"/>
      <c r="DF81" s="910"/>
      <c r="DG81" s="908"/>
      <c r="DH81" s="909"/>
      <c r="DI81" s="909"/>
      <c r="DJ81" s="909"/>
      <c r="DK81" s="910"/>
      <c r="DL81" s="908"/>
      <c r="DM81" s="909"/>
      <c r="DN81" s="909"/>
      <c r="DO81" s="909"/>
      <c r="DP81" s="910"/>
      <c r="DQ81" s="908"/>
      <c r="DR81" s="909"/>
      <c r="DS81" s="909"/>
      <c r="DT81" s="909"/>
      <c r="DU81" s="910"/>
      <c r="DV81" s="905"/>
      <c r="DW81" s="906"/>
      <c r="DX81" s="906"/>
      <c r="DY81" s="906"/>
      <c r="DZ81" s="907"/>
      <c r="EA81" s="248"/>
    </row>
    <row r="82" spans="1:131" s="249" customFormat="1" ht="26.25" customHeight="1" x14ac:dyDescent="0.15">
      <c r="A82" s="263">
        <v>15</v>
      </c>
      <c r="B82" s="921"/>
      <c r="C82" s="922"/>
      <c r="D82" s="922"/>
      <c r="E82" s="922"/>
      <c r="F82" s="922"/>
      <c r="G82" s="922"/>
      <c r="H82" s="922"/>
      <c r="I82" s="922"/>
      <c r="J82" s="922"/>
      <c r="K82" s="922"/>
      <c r="L82" s="922"/>
      <c r="M82" s="922"/>
      <c r="N82" s="922"/>
      <c r="O82" s="922"/>
      <c r="P82" s="923"/>
      <c r="Q82" s="924"/>
      <c r="R82" s="879"/>
      <c r="S82" s="879"/>
      <c r="T82" s="879"/>
      <c r="U82" s="879"/>
      <c r="V82" s="879"/>
      <c r="W82" s="879"/>
      <c r="X82" s="879"/>
      <c r="Y82" s="879"/>
      <c r="Z82" s="879"/>
      <c r="AA82" s="879"/>
      <c r="AB82" s="879"/>
      <c r="AC82" s="879"/>
      <c r="AD82" s="879"/>
      <c r="AE82" s="879"/>
      <c r="AF82" s="879"/>
      <c r="AG82" s="879"/>
      <c r="AH82" s="879"/>
      <c r="AI82" s="879"/>
      <c r="AJ82" s="879"/>
      <c r="AK82" s="879"/>
      <c r="AL82" s="879"/>
      <c r="AM82" s="879"/>
      <c r="AN82" s="879"/>
      <c r="AO82" s="879"/>
      <c r="AP82" s="879"/>
      <c r="AQ82" s="879"/>
      <c r="AR82" s="879"/>
      <c r="AS82" s="879"/>
      <c r="AT82" s="879"/>
      <c r="AU82" s="879"/>
      <c r="AV82" s="879"/>
      <c r="AW82" s="879"/>
      <c r="AX82" s="879"/>
      <c r="AY82" s="879"/>
      <c r="AZ82" s="925"/>
      <c r="BA82" s="925"/>
      <c r="BB82" s="925"/>
      <c r="BC82" s="925"/>
      <c r="BD82" s="926"/>
      <c r="BE82" s="267"/>
      <c r="BF82" s="267"/>
      <c r="BG82" s="267"/>
      <c r="BH82" s="267"/>
      <c r="BI82" s="267"/>
      <c r="BJ82" s="267"/>
      <c r="BK82" s="267"/>
      <c r="BL82" s="267"/>
      <c r="BM82" s="267"/>
      <c r="BN82" s="267"/>
      <c r="BO82" s="267"/>
      <c r="BP82" s="267"/>
      <c r="BQ82" s="264">
        <v>76</v>
      </c>
      <c r="BR82" s="269"/>
      <c r="BS82" s="911"/>
      <c r="BT82" s="912"/>
      <c r="BU82" s="912"/>
      <c r="BV82" s="912"/>
      <c r="BW82" s="912"/>
      <c r="BX82" s="912"/>
      <c r="BY82" s="912"/>
      <c r="BZ82" s="912"/>
      <c r="CA82" s="912"/>
      <c r="CB82" s="912"/>
      <c r="CC82" s="912"/>
      <c r="CD82" s="912"/>
      <c r="CE82" s="912"/>
      <c r="CF82" s="912"/>
      <c r="CG82" s="913"/>
      <c r="CH82" s="908"/>
      <c r="CI82" s="909"/>
      <c r="CJ82" s="909"/>
      <c r="CK82" s="909"/>
      <c r="CL82" s="910"/>
      <c r="CM82" s="908"/>
      <c r="CN82" s="909"/>
      <c r="CO82" s="909"/>
      <c r="CP82" s="909"/>
      <c r="CQ82" s="910"/>
      <c r="CR82" s="908"/>
      <c r="CS82" s="909"/>
      <c r="CT82" s="909"/>
      <c r="CU82" s="909"/>
      <c r="CV82" s="910"/>
      <c r="CW82" s="908"/>
      <c r="CX82" s="909"/>
      <c r="CY82" s="909"/>
      <c r="CZ82" s="909"/>
      <c r="DA82" s="910"/>
      <c r="DB82" s="908"/>
      <c r="DC82" s="909"/>
      <c r="DD82" s="909"/>
      <c r="DE82" s="909"/>
      <c r="DF82" s="910"/>
      <c r="DG82" s="908"/>
      <c r="DH82" s="909"/>
      <c r="DI82" s="909"/>
      <c r="DJ82" s="909"/>
      <c r="DK82" s="910"/>
      <c r="DL82" s="908"/>
      <c r="DM82" s="909"/>
      <c r="DN82" s="909"/>
      <c r="DO82" s="909"/>
      <c r="DP82" s="910"/>
      <c r="DQ82" s="908"/>
      <c r="DR82" s="909"/>
      <c r="DS82" s="909"/>
      <c r="DT82" s="909"/>
      <c r="DU82" s="910"/>
      <c r="DV82" s="905"/>
      <c r="DW82" s="906"/>
      <c r="DX82" s="906"/>
      <c r="DY82" s="906"/>
      <c r="DZ82" s="907"/>
      <c r="EA82" s="248"/>
    </row>
    <row r="83" spans="1:131" s="249" customFormat="1" ht="26.25" customHeight="1" x14ac:dyDescent="0.15">
      <c r="A83" s="263">
        <v>16</v>
      </c>
      <c r="B83" s="921"/>
      <c r="C83" s="922"/>
      <c r="D83" s="922"/>
      <c r="E83" s="922"/>
      <c r="F83" s="922"/>
      <c r="G83" s="922"/>
      <c r="H83" s="922"/>
      <c r="I83" s="922"/>
      <c r="J83" s="922"/>
      <c r="K83" s="922"/>
      <c r="L83" s="922"/>
      <c r="M83" s="922"/>
      <c r="N83" s="922"/>
      <c r="O83" s="922"/>
      <c r="P83" s="923"/>
      <c r="Q83" s="924"/>
      <c r="R83" s="879"/>
      <c r="S83" s="879"/>
      <c r="T83" s="879"/>
      <c r="U83" s="879"/>
      <c r="V83" s="879"/>
      <c r="W83" s="879"/>
      <c r="X83" s="879"/>
      <c r="Y83" s="879"/>
      <c r="Z83" s="879"/>
      <c r="AA83" s="879"/>
      <c r="AB83" s="879"/>
      <c r="AC83" s="879"/>
      <c r="AD83" s="879"/>
      <c r="AE83" s="879"/>
      <c r="AF83" s="879"/>
      <c r="AG83" s="879"/>
      <c r="AH83" s="879"/>
      <c r="AI83" s="879"/>
      <c r="AJ83" s="879"/>
      <c r="AK83" s="879"/>
      <c r="AL83" s="879"/>
      <c r="AM83" s="879"/>
      <c r="AN83" s="879"/>
      <c r="AO83" s="879"/>
      <c r="AP83" s="879"/>
      <c r="AQ83" s="879"/>
      <c r="AR83" s="879"/>
      <c r="AS83" s="879"/>
      <c r="AT83" s="879"/>
      <c r="AU83" s="879"/>
      <c r="AV83" s="879"/>
      <c r="AW83" s="879"/>
      <c r="AX83" s="879"/>
      <c r="AY83" s="879"/>
      <c r="AZ83" s="925"/>
      <c r="BA83" s="925"/>
      <c r="BB83" s="925"/>
      <c r="BC83" s="925"/>
      <c r="BD83" s="926"/>
      <c r="BE83" s="267"/>
      <c r="BF83" s="267"/>
      <c r="BG83" s="267"/>
      <c r="BH83" s="267"/>
      <c r="BI83" s="267"/>
      <c r="BJ83" s="267"/>
      <c r="BK83" s="267"/>
      <c r="BL83" s="267"/>
      <c r="BM83" s="267"/>
      <c r="BN83" s="267"/>
      <c r="BO83" s="267"/>
      <c r="BP83" s="267"/>
      <c r="BQ83" s="264">
        <v>77</v>
      </c>
      <c r="BR83" s="269"/>
      <c r="BS83" s="911"/>
      <c r="BT83" s="912"/>
      <c r="BU83" s="912"/>
      <c r="BV83" s="912"/>
      <c r="BW83" s="912"/>
      <c r="BX83" s="912"/>
      <c r="BY83" s="912"/>
      <c r="BZ83" s="912"/>
      <c r="CA83" s="912"/>
      <c r="CB83" s="912"/>
      <c r="CC83" s="912"/>
      <c r="CD83" s="912"/>
      <c r="CE83" s="912"/>
      <c r="CF83" s="912"/>
      <c r="CG83" s="913"/>
      <c r="CH83" s="908"/>
      <c r="CI83" s="909"/>
      <c r="CJ83" s="909"/>
      <c r="CK83" s="909"/>
      <c r="CL83" s="910"/>
      <c r="CM83" s="908"/>
      <c r="CN83" s="909"/>
      <c r="CO83" s="909"/>
      <c r="CP83" s="909"/>
      <c r="CQ83" s="910"/>
      <c r="CR83" s="908"/>
      <c r="CS83" s="909"/>
      <c r="CT83" s="909"/>
      <c r="CU83" s="909"/>
      <c r="CV83" s="910"/>
      <c r="CW83" s="908"/>
      <c r="CX83" s="909"/>
      <c r="CY83" s="909"/>
      <c r="CZ83" s="909"/>
      <c r="DA83" s="910"/>
      <c r="DB83" s="908"/>
      <c r="DC83" s="909"/>
      <c r="DD83" s="909"/>
      <c r="DE83" s="909"/>
      <c r="DF83" s="910"/>
      <c r="DG83" s="908"/>
      <c r="DH83" s="909"/>
      <c r="DI83" s="909"/>
      <c r="DJ83" s="909"/>
      <c r="DK83" s="910"/>
      <c r="DL83" s="908"/>
      <c r="DM83" s="909"/>
      <c r="DN83" s="909"/>
      <c r="DO83" s="909"/>
      <c r="DP83" s="910"/>
      <c r="DQ83" s="908"/>
      <c r="DR83" s="909"/>
      <c r="DS83" s="909"/>
      <c r="DT83" s="909"/>
      <c r="DU83" s="910"/>
      <c r="DV83" s="905"/>
      <c r="DW83" s="906"/>
      <c r="DX83" s="906"/>
      <c r="DY83" s="906"/>
      <c r="DZ83" s="907"/>
      <c r="EA83" s="248"/>
    </row>
    <row r="84" spans="1:131" s="249" customFormat="1" ht="26.25" customHeight="1" x14ac:dyDescent="0.15">
      <c r="A84" s="263">
        <v>17</v>
      </c>
      <c r="B84" s="921"/>
      <c r="C84" s="922"/>
      <c r="D84" s="922"/>
      <c r="E84" s="922"/>
      <c r="F84" s="922"/>
      <c r="G84" s="922"/>
      <c r="H84" s="922"/>
      <c r="I84" s="922"/>
      <c r="J84" s="922"/>
      <c r="K84" s="922"/>
      <c r="L84" s="922"/>
      <c r="M84" s="922"/>
      <c r="N84" s="922"/>
      <c r="O84" s="922"/>
      <c r="P84" s="923"/>
      <c r="Q84" s="924"/>
      <c r="R84" s="879"/>
      <c r="S84" s="879"/>
      <c r="T84" s="879"/>
      <c r="U84" s="879"/>
      <c r="V84" s="879"/>
      <c r="W84" s="879"/>
      <c r="X84" s="879"/>
      <c r="Y84" s="879"/>
      <c r="Z84" s="879"/>
      <c r="AA84" s="879"/>
      <c r="AB84" s="879"/>
      <c r="AC84" s="879"/>
      <c r="AD84" s="879"/>
      <c r="AE84" s="879"/>
      <c r="AF84" s="879"/>
      <c r="AG84" s="879"/>
      <c r="AH84" s="879"/>
      <c r="AI84" s="879"/>
      <c r="AJ84" s="879"/>
      <c r="AK84" s="879"/>
      <c r="AL84" s="879"/>
      <c r="AM84" s="879"/>
      <c r="AN84" s="879"/>
      <c r="AO84" s="879"/>
      <c r="AP84" s="879"/>
      <c r="AQ84" s="879"/>
      <c r="AR84" s="879"/>
      <c r="AS84" s="879"/>
      <c r="AT84" s="879"/>
      <c r="AU84" s="879"/>
      <c r="AV84" s="879"/>
      <c r="AW84" s="879"/>
      <c r="AX84" s="879"/>
      <c r="AY84" s="879"/>
      <c r="AZ84" s="925"/>
      <c r="BA84" s="925"/>
      <c r="BB84" s="925"/>
      <c r="BC84" s="925"/>
      <c r="BD84" s="926"/>
      <c r="BE84" s="267"/>
      <c r="BF84" s="267"/>
      <c r="BG84" s="267"/>
      <c r="BH84" s="267"/>
      <c r="BI84" s="267"/>
      <c r="BJ84" s="267"/>
      <c r="BK84" s="267"/>
      <c r="BL84" s="267"/>
      <c r="BM84" s="267"/>
      <c r="BN84" s="267"/>
      <c r="BO84" s="267"/>
      <c r="BP84" s="267"/>
      <c r="BQ84" s="264">
        <v>78</v>
      </c>
      <c r="BR84" s="269"/>
      <c r="BS84" s="911"/>
      <c r="BT84" s="912"/>
      <c r="BU84" s="912"/>
      <c r="BV84" s="912"/>
      <c r="BW84" s="912"/>
      <c r="BX84" s="912"/>
      <c r="BY84" s="912"/>
      <c r="BZ84" s="912"/>
      <c r="CA84" s="912"/>
      <c r="CB84" s="912"/>
      <c r="CC84" s="912"/>
      <c r="CD84" s="912"/>
      <c r="CE84" s="912"/>
      <c r="CF84" s="912"/>
      <c r="CG84" s="913"/>
      <c r="CH84" s="908"/>
      <c r="CI84" s="909"/>
      <c r="CJ84" s="909"/>
      <c r="CK84" s="909"/>
      <c r="CL84" s="910"/>
      <c r="CM84" s="908"/>
      <c r="CN84" s="909"/>
      <c r="CO84" s="909"/>
      <c r="CP84" s="909"/>
      <c r="CQ84" s="910"/>
      <c r="CR84" s="908"/>
      <c r="CS84" s="909"/>
      <c r="CT84" s="909"/>
      <c r="CU84" s="909"/>
      <c r="CV84" s="910"/>
      <c r="CW84" s="908"/>
      <c r="CX84" s="909"/>
      <c r="CY84" s="909"/>
      <c r="CZ84" s="909"/>
      <c r="DA84" s="910"/>
      <c r="DB84" s="908"/>
      <c r="DC84" s="909"/>
      <c r="DD84" s="909"/>
      <c r="DE84" s="909"/>
      <c r="DF84" s="910"/>
      <c r="DG84" s="908"/>
      <c r="DH84" s="909"/>
      <c r="DI84" s="909"/>
      <c r="DJ84" s="909"/>
      <c r="DK84" s="910"/>
      <c r="DL84" s="908"/>
      <c r="DM84" s="909"/>
      <c r="DN84" s="909"/>
      <c r="DO84" s="909"/>
      <c r="DP84" s="910"/>
      <c r="DQ84" s="908"/>
      <c r="DR84" s="909"/>
      <c r="DS84" s="909"/>
      <c r="DT84" s="909"/>
      <c r="DU84" s="910"/>
      <c r="DV84" s="905"/>
      <c r="DW84" s="906"/>
      <c r="DX84" s="906"/>
      <c r="DY84" s="906"/>
      <c r="DZ84" s="907"/>
      <c r="EA84" s="248"/>
    </row>
    <row r="85" spans="1:131" s="249" customFormat="1" ht="26.25" customHeight="1" x14ac:dyDescent="0.15">
      <c r="A85" s="263">
        <v>18</v>
      </c>
      <c r="B85" s="921"/>
      <c r="C85" s="922"/>
      <c r="D85" s="922"/>
      <c r="E85" s="922"/>
      <c r="F85" s="922"/>
      <c r="G85" s="922"/>
      <c r="H85" s="922"/>
      <c r="I85" s="922"/>
      <c r="J85" s="922"/>
      <c r="K85" s="922"/>
      <c r="L85" s="922"/>
      <c r="M85" s="922"/>
      <c r="N85" s="922"/>
      <c r="O85" s="922"/>
      <c r="P85" s="923"/>
      <c r="Q85" s="924"/>
      <c r="R85" s="879"/>
      <c r="S85" s="879"/>
      <c r="T85" s="879"/>
      <c r="U85" s="879"/>
      <c r="V85" s="879"/>
      <c r="W85" s="879"/>
      <c r="X85" s="879"/>
      <c r="Y85" s="879"/>
      <c r="Z85" s="879"/>
      <c r="AA85" s="879"/>
      <c r="AB85" s="879"/>
      <c r="AC85" s="879"/>
      <c r="AD85" s="879"/>
      <c r="AE85" s="879"/>
      <c r="AF85" s="879"/>
      <c r="AG85" s="879"/>
      <c r="AH85" s="879"/>
      <c r="AI85" s="879"/>
      <c r="AJ85" s="879"/>
      <c r="AK85" s="879"/>
      <c r="AL85" s="879"/>
      <c r="AM85" s="879"/>
      <c r="AN85" s="879"/>
      <c r="AO85" s="879"/>
      <c r="AP85" s="879"/>
      <c r="AQ85" s="879"/>
      <c r="AR85" s="879"/>
      <c r="AS85" s="879"/>
      <c r="AT85" s="879"/>
      <c r="AU85" s="879"/>
      <c r="AV85" s="879"/>
      <c r="AW85" s="879"/>
      <c r="AX85" s="879"/>
      <c r="AY85" s="879"/>
      <c r="AZ85" s="925"/>
      <c r="BA85" s="925"/>
      <c r="BB85" s="925"/>
      <c r="BC85" s="925"/>
      <c r="BD85" s="926"/>
      <c r="BE85" s="267"/>
      <c r="BF85" s="267"/>
      <c r="BG85" s="267"/>
      <c r="BH85" s="267"/>
      <c r="BI85" s="267"/>
      <c r="BJ85" s="267"/>
      <c r="BK85" s="267"/>
      <c r="BL85" s="267"/>
      <c r="BM85" s="267"/>
      <c r="BN85" s="267"/>
      <c r="BO85" s="267"/>
      <c r="BP85" s="267"/>
      <c r="BQ85" s="264">
        <v>79</v>
      </c>
      <c r="BR85" s="269"/>
      <c r="BS85" s="911"/>
      <c r="BT85" s="912"/>
      <c r="BU85" s="912"/>
      <c r="BV85" s="912"/>
      <c r="BW85" s="912"/>
      <c r="BX85" s="912"/>
      <c r="BY85" s="912"/>
      <c r="BZ85" s="912"/>
      <c r="CA85" s="912"/>
      <c r="CB85" s="912"/>
      <c r="CC85" s="912"/>
      <c r="CD85" s="912"/>
      <c r="CE85" s="912"/>
      <c r="CF85" s="912"/>
      <c r="CG85" s="913"/>
      <c r="CH85" s="908"/>
      <c r="CI85" s="909"/>
      <c r="CJ85" s="909"/>
      <c r="CK85" s="909"/>
      <c r="CL85" s="910"/>
      <c r="CM85" s="908"/>
      <c r="CN85" s="909"/>
      <c r="CO85" s="909"/>
      <c r="CP85" s="909"/>
      <c r="CQ85" s="910"/>
      <c r="CR85" s="908"/>
      <c r="CS85" s="909"/>
      <c r="CT85" s="909"/>
      <c r="CU85" s="909"/>
      <c r="CV85" s="910"/>
      <c r="CW85" s="908"/>
      <c r="CX85" s="909"/>
      <c r="CY85" s="909"/>
      <c r="CZ85" s="909"/>
      <c r="DA85" s="910"/>
      <c r="DB85" s="908"/>
      <c r="DC85" s="909"/>
      <c r="DD85" s="909"/>
      <c r="DE85" s="909"/>
      <c r="DF85" s="910"/>
      <c r="DG85" s="908"/>
      <c r="DH85" s="909"/>
      <c r="DI85" s="909"/>
      <c r="DJ85" s="909"/>
      <c r="DK85" s="910"/>
      <c r="DL85" s="908"/>
      <c r="DM85" s="909"/>
      <c r="DN85" s="909"/>
      <c r="DO85" s="909"/>
      <c r="DP85" s="910"/>
      <c r="DQ85" s="908"/>
      <c r="DR85" s="909"/>
      <c r="DS85" s="909"/>
      <c r="DT85" s="909"/>
      <c r="DU85" s="910"/>
      <c r="DV85" s="905"/>
      <c r="DW85" s="906"/>
      <c r="DX85" s="906"/>
      <c r="DY85" s="906"/>
      <c r="DZ85" s="907"/>
      <c r="EA85" s="248"/>
    </row>
    <row r="86" spans="1:131" s="249" customFormat="1" ht="26.25" customHeight="1" x14ac:dyDescent="0.15">
      <c r="A86" s="263">
        <v>19</v>
      </c>
      <c r="B86" s="921"/>
      <c r="C86" s="922"/>
      <c r="D86" s="922"/>
      <c r="E86" s="922"/>
      <c r="F86" s="922"/>
      <c r="G86" s="922"/>
      <c r="H86" s="922"/>
      <c r="I86" s="922"/>
      <c r="J86" s="922"/>
      <c r="K86" s="922"/>
      <c r="L86" s="922"/>
      <c r="M86" s="922"/>
      <c r="N86" s="922"/>
      <c r="O86" s="922"/>
      <c r="P86" s="923"/>
      <c r="Q86" s="924"/>
      <c r="R86" s="879"/>
      <c r="S86" s="879"/>
      <c r="T86" s="879"/>
      <c r="U86" s="879"/>
      <c r="V86" s="879"/>
      <c r="W86" s="879"/>
      <c r="X86" s="879"/>
      <c r="Y86" s="879"/>
      <c r="Z86" s="879"/>
      <c r="AA86" s="879"/>
      <c r="AB86" s="879"/>
      <c r="AC86" s="879"/>
      <c r="AD86" s="879"/>
      <c r="AE86" s="879"/>
      <c r="AF86" s="879"/>
      <c r="AG86" s="879"/>
      <c r="AH86" s="879"/>
      <c r="AI86" s="879"/>
      <c r="AJ86" s="879"/>
      <c r="AK86" s="879"/>
      <c r="AL86" s="879"/>
      <c r="AM86" s="879"/>
      <c r="AN86" s="879"/>
      <c r="AO86" s="879"/>
      <c r="AP86" s="879"/>
      <c r="AQ86" s="879"/>
      <c r="AR86" s="879"/>
      <c r="AS86" s="879"/>
      <c r="AT86" s="879"/>
      <c r="AU86" s="879"/>
      <c r="AV86" s="879"/>
      <c r="AW86" s="879"/>
      <c r="AX86" s="879"/>
      <c r="AY86" s="879"/>
      <c r="AZ86" s="925"/>
      <c r="BA86" s="925"/>
      <c r="BB86" s="925"/>
      <c r="BC86" s="925"/>
      <c r="BD86" s="926"/>
      <c r="BE86" s="267"/>
      <c r="BF86" s="267"/>
      <c r="BG86" s="267"/>
      <c r="BH86" s="267"/>
      <c r="BI86" s="267"/>
      <c r="BJ86" s="267"/>
      <c r="BK86" s="267"/>
      <c r="BL86" s="267"/>
      <c r="BM86" s="267"/>
      <c r="BN86" s="267"/>
      <c r="BO86" s="267"/>
      <c r="BP86" s="267"/>
      <c r="BQ86" s="264">
        <v>80</v>
      </c>
      <c r="BR86" s="269"/>
      <c r="BS86" s="911"/>
      <c r="BT86" s="912"/>
      <c r="BU86" s="912"/>
      <c r="BV86" s="912"/>
      <c r="BW86" s="912"/>
      <c r="BX86" s="912"/>
      <c r="BY86" s="912"/>
      <c r="BZ86" s="912"/>
      <c r="CA86" s="912"/>
      <c r="CB86" s="912"/>
      <c r="CC86" s="912"/>
      <c r="CD86" s="912"/>
      <c r="CE86" s="912"/>
      <c r="CF86" s="912"/>
      <c r="CG86" s="913"/>
      <c r="CH86" s="908"/>
      <c r="CI86" s="909"/>
      <c r="CJ86" s="909"/>
      <c r="CK86" s="909"/>
      <c r="CL86" s="910"/>
      <c r="CM86" s="908"/>
      <c r="CN86" s="909"/>
      <c r="CO86" s="909"/>
      <c r="CP86" s="909"/>
      <c r="CQ86" s="910"/>
      <c r="CR86" s="908"/>
      <c r="CS86" s="909"/>
      <c r="CT86" s="909"/>
      <c r="CU86" s="909"/>
      <c r="CV86" s="910"/>
      <c r="CW86" s="908"/>
      <c r="CX86" s="909"/>
      <c r="CY86" s="909"/>
      <c r="CZ86" s="909"/>
      <c r="DA86" s="910"/>
      <c r="DB86" s="908"/>
      <c r="DC86" s="909"/>
      <c r="DD86" s="909"/>
      <c r="DE86" s="909"/>
      <c r="DF86" s="910"/>
      <c r="DG86" s="908"/>
      <c r="DH86" s="909"/>
      <c r="DI86" s="909"/>
      <c r="DJ86" s="909"/>
      <c r="DK86" s="910"/>
      <c r="DL86" s="908"/>
      <c r="DM86" s="909"/>
      <c r="DN86" s="909"/>
      <c r="DO86" s="909"/>
      <c r="DP86" s="910"/>
      <c r="DQ86" s="908"/>
      <c r="DR86" s="909"/>
      <c r="DS86" s="909"/>
      <c r="DT86" s="909"/>
      <c r="DU86" s="910"/>
      <c r="DV86" s="905"/>
      <c r="DW86" s="906"/>
      <c r="DX86" s="906"/>
      <c r="DY86" s="906"/>
      <c r="DZ86" s="907"/>
      <c r="EA86" s="248"/>
    </row>
    <row r="87" spans="1:131" s="249" customFormat="1" ht="26.25" customHeight="1" x14ac:dyDescent="0.15">
      <c r="A87" s="271">
        <v>20</v>
      </c>
      <c r="B87" s="930"/>
      <c r="C87" s="931"/>
      <c r="D87" s="931"/>
      <c r="E87" s="931"/>
      <c r="F87" s="931"/>
      <c r="G87" s="931"/>
      <c r="H87" s="931"/>
      <c r="I87" s="931"/>
      <c r="J87" s="931"/>
      <c r="K87" s="931"/>
      <c r="L87" s="931"/>
      <c r="M87" s="931"/>
      <c r="N87" s="931"/>
      <c r="O87" s="931"/>
      <c r="P87" s="932"/>
      <c r="Q87" s="933"/>
      <c r="R87" s="934"/>
      <c r="S87" s="934"/>
      <c r="T87" s="934"/>
      <c r="U87" s="934"/>
      <c r="V87" s="934"/>
      <c r="W87" s="934"/>
      <c r="X87" s="934"/>
      <c r="Y87" s="934"/>
      <c r="Z87" s="934"/>
      <c r="AA87" s="934"/>
      <c r="AB87" s="934"/>
      <c r="AC87" s="934"/>
      <c r="AD87" s="934"/>
      <c r="AE87" s="934"/>
      <c r="AF87" s="934"/>
      <c r="AG87" s="934"/>
      <c r="AH87" s="934"/>
      <c r="AI87" s="934"/>
      <c r="AJ87" s="934"/>
      <c r="AK87" s="934"/>
      <c r="AL87" s="934"/>
      <c r="AM87" s="934"/>
      <c r="AN87" s="934"/>
      <c r="AO87" s="934"/>
      <c r="AP87" s="934"/>
      <c r="AQ87" s="934"/>
      <c r="AR87" s="934"/>
      <c r="AS87" s="934"/>
      <c r="AT87" s="934"/>
      <c r="AU87" s="934"/>
      <c r="AV87" s="934"/>
      <c r="AW87" s="934"/>
      <c r="AX87" s="934"/>
      <c r="AY87" s="934"/>
      <c r="AZ87" s="935"/>
      <c r="BA87" s="935"/>
      <c r="BB87" s="935"/>
      <c r="BC87" s="935"/>
      <c r="BD87" s="936"/>
      <c r="BE87" s="267"/>
      <c r="BF87" s="267"/>
      <c r="BG87" s="267"/>
      <c r="BH87" s="267"/>
      <c r="BI87" s="267"/>
      <c r="BJ87" s="267"/>
      <c r="BK87" s="267"/>
      <c r="BL87" s="267"/>
      <c r="BM87" s="267"/>
      <c r="BN87" s="267"/>
      <c r="BO87" s="267"/>
      <c r="BP87" s="267"/>
      <c r="BQ87" s="264">
        <v>81</v>
      </c>
      <c r="BR87" s="269"/>
      <c r="BS87" s="911"/>
      <c r="BT87" s="912"/>
      <c r="BU87" s="912"/>
      <c r="BV87" s="912"/>
      <c r="BW87" s="912"/>
      <c r="BX87" s="912"/>
      <c r="BY87" s="912"/>
      <c r="BZ87" s="912"/>
      <c r="CA87" s="912"/>
      <c r="CB87" s="912"/>
      <c r="CC87" s="912"/>
      <c r="CD87" s="912"/>
      <c r="CE87" s="912"/>
      <c r="CF87" s="912"/>
      <c r="CG87" s="913"/>
      <c r="CH87" s="908"/>
      <c r="CI87" s="909"/>
      <c r="CJ87" s="909"/>
      <c r="CK87" s="909"/>
      <c r="CL87" s="910"/>
      <c r="CM87" s="908"/>
      <c r="CN87" s="909"/>
      <c r="CO87" s="909"/>
      <c r="CP87" s="909"/>
      <c r="CQ87" s="910"/>
      <c r="CR87" s="908"/>
      <c r="CS87" s="909"/>
      <c r="CT87" s="909"/>
      <c r="CU87" s="909"/>
      <c r="CV87" s="910"/>
      <c r="CW87" s="908"/>
      <c r="CX87" s="909"/>
      <c r="CY87" s="909"/>
      <c r="CZ87" s="909"/>
      <c r="DA87" s="910"/>
      <c r="DB87" s="908"/>
      <c r="DC87" s="909"/>
      <c r="DD87" s="909"/>
      <c r="DE87" s="909"/>
      <c r="DF87" s="910"/>
      <c r="DG87" s="908"/>
      <c r="DH87" s="909"/>
      <c r="DI87" s="909"/>
      <c r="DJ87" s="909"/>
      <c r="DK87" s="910"/>
      <c r="DL87" s="908"/>
      <c r="DM87" s="909"/>
      <c r="DN87" s="909"/>
      <c r="DO87" s="909"/>
      <c r="DP87" s="910"/>
      <c r="DQ87" s="908"/>
      <c r="DR87" s="909"/>
      <c r="DS87" s="909"/>
      <c r="DT87" s="909"/>
      <c r="DU87" s="910"/>
      <c r="DV87" s="905"/>
      <c r="DW87" s="906"/>
      <c r="DX87" s="906"/>
      <c r="DY87" s="906"/>
      <c r="DZ87" s="907"/>
      <c r="EA87" s="248"/>
    </row>
    <row r="88" spans="1:131" s="249" customFormat="1" ht="26.25" customHeight="1" thickBot="1" x14ac:dyDescent="0.2">
      <c r="A88" s="266" t="s">
        <v>389</v>
      </c>
      <c r="B88" s="838" t="s">
        <v>419</v>
      </c>
      <c r="C88" s="839"/>
      <c r="D88" s="839"/>
      <c r="E88" s="839"/>
      <c r="F88" s="839"/>
      <c r="G88" s="839"/>
      <c r="H88" s="839"/>
      <c r="I88" s="839"/>
      <c r="J88" s="839"/>
      <c r="K88" s="839"/>
      <c r="L88" s="839"/>
      <c r="M88" s="839"/>
      <c r="N88" s="839"/>
      <c r="O88" s="839"/>
      <c r="P88" s="840"/>
      <c r="Q88" s="886"/>
      <c r="R88" s="887"/>
      <c r="S88" s="887"/>
      <c r="T88" s="887"/>
      <c r="U88" s="887"/>
      <c r="V88" s="887"/>
      <c r="W88" s="887"/>
      <c r="X88" s="887"/>
      <c r="Y88" s="887"/>
      <c r="Z88" s="887"/>
      <c r="AA88" s="887"/>
      <c r="AB88" s="887"/>
      <c r="AC88" s="887"/>
      <c r="AD88" s="887"/>
      <c r="AE88" s="887"/>
      <c r="AF88" s="890">
        <v>120962</v>
      </c>
      <c r="AG88" s="890"/>
      <c r="AH88" s="890"/>
      <c r="AI88" s="890"/>
      <c r="AJ88" s="890"/>
      <c r="AK88" s="887"/>
      <c r="AL88" s="887"/>
      <c r="AM88" s="887"/>
      <c r="AN88" s="887"/>
      <c r="AO88" s="887"/>
      <c r="AP88" s="890">
        <v>59789</v>
      </c>
      <c r="AQ88" s="890"/>
      <c r="AR88" s="890"/>
      <c r="AS88" s="890"/>
      <c r="AT88" s="890"/>
      <c r="AU88" s="890">
        <v>2627</v>
      </c>
      <c r="AV88" s="890"/>
      <c r="AW88" s="890"/>
      <c r="AX88" s="890"/>
      <c r="AY88" s="890"/>
      <c r="AZ88" s="895"/>
      <c r="BA88" s="895"/>
      <c r="BB88" s="895"/>
      <c r="BC88" s="895"/>
      <c r="BD88" s="896"/>
      <c r="BE88" s="267"/>
      <c r="BF88" s="267"/>
      <c r="BG88" s="267"/>
      <c r="BH88" s="267"/>
      <c r="BI88" s="267"/>
      <c r="BJ88" s="267"/>
      <c r="BK88" s="267"/>
      <c r="BL88" s="267"/>
      <c r="BM88" s="267"/>
      <c r="BN88" s="267"/>
      <c r="BO88" s="267"/>
      <c r="BP88" s="267"/>
      <c r="BQ88" s="264">
        <v>82</v>
      </c>
      <c r="BR88" s="269"/>
      <c r="BS88" s="911"/>
      <c r="BT88" s="912"/>
      <c r="BU88" s="912"/>
      <c r="BV88" s="912"/>
      <c r="BW88" s="912"/>
      <c r="BX88" s="912"/>
      <c r="BY88" s="912"/>
      <c r="BZ88" s="912"/>
      <c r="CA88" s="912"/>
      <c r="CB88" s="912"/>
      <c r="CC88" s="912"/>
      <c r="CD88" s="912"/>
      <c r="CE88" s="912"/>
      <c r="CF88" s="912"/>
      <c r="CG88" s="913"/>
      <c r="CH88" s="908"/>
      <c r="CI88" s="909"/>
      <c r="CJ88" s="909"/>
      <c r="CK88" s="909"/>
      <c r="CL88" s="910"/>
      <c r="CM88" s="908"/>
      <c r="CN88" s="909"/>
      <c r="CO88" s="909"/>
      <c r="CP88" s="909"/>
      <c r="CQ88" s="910"/>
      <c r="CR88" s="908"/>
      <c r="CS88" s="909"/>
      <c r="CT88" s="909"/>
      <c r="CU88" s="909"/>
      <c r="CV88" s="910"/>
      <c r="CW88" s="908"/>
      <c r="CX88" s="909"/>
      <c r="CY88" s="909"/>
      <c r="CZ88" s="909"/>
      <c r="DA88" s="910"/>
      <c r="DB88" s="908"/>
      <c r="DC88" s="909"/>
      <c r="DD88" s="909"/>
      <c r="DE88" s="909"/>
      <c r="DF88" s="910"/>
      <c r="DG88" s="908"/>
      <c r="DH88" s="909"/>
      <c r="DI88" s="909"/>
      <c r="DJ88" s="909"/>
      <c r="DK88" s="910"/>
      <c r="DL88" s="908"/>
      <c r="DM88" s="909"/>
      <c r="DN88" s="909"/>
      <c r="DO88" s="909"/>
      <c r="DP88" s="910"/>
      <c r="DQ88" s="908"/>
      <c r="DR88" s="909"/>
      <c r="DS88" s="909"/>
      <c r="DT88" s="909"/>
      <c r="DU88" s="910"/>
      <c r="DV88" s="905"/>
      <c r="DW88" s="906"/>
      <c r="DX88" s="906"/>
      <c r="DY88" s="906"/>
      <c r="DZ88" s="907"/>
      <c r="EA88" s="248"/>
    </row>
    <row r="89" spans="1:131" s="249" customFormat="1" ht="26.25" hidden="1" customHeight="1" x14ac:dyDescent="0.15">
      <c r="A89" s="272"/>
      <c r="B89" s="273"/>
      <c r="C89" s="273"/>
      <c r="D89" s="273"/>
      <c r="E89" s="273"/>
      <c r="F89" s="273"/>
      <c r="G89" s="273"/>
      <c r="H89" s="273"/>
      <c r="I89" s="273"/>
      <c r="J89" s="273"/>
      <c r="K89" s="273"/>
      <c r="L89" s="273"/>
      <c r="M89" s="273"/>
      <c r="N89" s="273"/>
      <c r="O89" s="273"/>
      <c r="P89" s="273"/>
      <c r="Q89" s="274"/>
      <c r="R89" s="274"/>
      <c r="S89" s="274"/>
      <c r="T89" s="274"/>
      <c r="U89" s="274"/>
      <c r="V89" s="274"/>
      <c r="W89" s="274"/>
      <c r="X89" s="274"/>
      <c r="Y89" s="274"/>
      <c r="Z89" s="274"/>
      <c r="AA89" s="274"/>
      <c r="AB89" s="274"/>
      <c r="AC89" s="274"/>
      <c r="AD89" s="274"/>
      <c r="AE89" s="274"/>
      <c r="AF89" s="274"/>
      <c r="AG89" s="274"/>
      <c r="AH89" s="274"/>
      <c r="AI89" s="274"/>
      <c r="AJ89" s="274"/>
      <c r="AK89" s="274"/>
      <c r="AL89" s="274"/>
      <c r="AM89" s="274"/>
      <c r="AN89" s="274"/>
      <c r="AO89" s="274"/>
      <c r="AP89" s="274"/>
      <c r="AQ89" s="274"/>
      <c r="AR89" s="274"/>
      <c r="AS89" s="274"/>
      <c r="AT89" s="274"/>
      <c r="AU89" s="274"/>
      <c r="AV89" s="274"/>
      <c r="AW89" s="274"/>
      <c r="AX89" s="274"/>
      <c r="AY89" s="274"/>
      <c r="AZ89" s="275"/>
      <c r="BA89" s="275"/>
      <c r="BB89" s="275"/>
      <c r="BC89" s="275"/>
      <c r="BD89" s="275"/>
      <c r="BE89" s="267"/>
      <c r="BF89" s="267"/>
      <c r="BG89" s="267"/>
      <c r="BH89" s="267"/>
      <c r="BI89" s="267"/>
      <c r="BJ89" s="267"/>
      <c r="BK89" s="267"/>
      <c r="BL89" s="267"/>
      <c r="BM89" s="267"/>
      <c r="BN89" s="267"/>
      <c r="BO89" s="267"/>
      <c r="BP89" s="267"/>
      <c r="BQ89" s="264">
        <v>83</v>
      </c>
      <c r="BR89" s="269"/>
      <c r="BS89" s="911"/>
      <c r="BT89" s="912"/>
      <c r="BU89" s="912"/>
      <c r="BV89" s="912"/>
      <c r="BW89" s="912"/>
      <c r="BX89" s="912"/>
      <c r="BY89" s="912"/>
      <c r="BZ89" s="912"/>
      <c r="CA89" s="912"/>
      <c r="CB89" s="912"/>
      <c r="CC89" s="912"/>
      <c r="CD89" s="912"/>
      <c r="CE89" s="912"/>
      <c r="CF89" s="912"/>
      <c r="CG89" s="913"/>
      <c r="CH89" s="908"/>
      <c r="CI89" s="909"/>
      <c r="CJ89" s="909"/>
      <c r="CK89" s="909"/>
      <c r="CL89" s="910"/>
      <c r="CM89" s="908"/>
      <c r="CN89" s="909"/>
      <c r="CO89" s="909"/>
      <c r="CP89" s="909"/>
      <c r="CQ89" s="910"/>
      <c r="CR89" s="908"/>
      <c r="CS89" s="909"/>
      <c r="CT89" s="909"/>
      <c r="CU89" s="909"/>
      <c r="CV89" s="910"/>
      <c r="CW89" s="908"/>
      <c r="CX89" s="909"/>
      <c r="CY89" s="909"/>
      <c r="CZ89" s="909"/>
      <c r="DA89" s="910"/>
      <c r="DB89" s="908"/>
      <c r="DC89" s="909"/>
      <c r="DD89" s="909"/>
      <c r="DE89" s="909"/>
      <c r="DF89" s="910"/>
      <c r="DG89" s="908"/>
      <c r="DH89" s="909"/>
      <c r="DI89" s="909"/>
      <c r="DJ89" s="909"/>
      <c r="DK89" s="910"/>
      <c r="DL89" s="908"/>
      <c r="DM89" s="909"/>
      <c r="DN89" s="909"/>
      <c r="DO89" s="909"/>
      <c r="DP89" s="910"/>
      <c r="DQ89" s="908"/>
      <c r="DR89" s="909"/>
      <c r="DS89" s="909"/>
      <c r="DT89" s="909"/>
      <c r="DU89" s="910"/>
      <c r="DV89" s="905"/>
      <c r="DW89" s="906"/>
      <c r="DX89" s="906"/>
      <c r="DY89" s="906"/>
      <c r="DZ89" s="907"/>
      <c r="EA89" s="248"/>
    </row>
    <row r="90" spans="1:131" s="249" customFormat="1" ht="26.25" hidden="1" customHeight="1" x14ac:dyDescent="0.15">
      <c r="A90" s="272"/>
      <c r="B90" s="273"/>
      <c r="C90" s="273"/>
      <c r="D90" s="273"/>
      <c r="E90" s="273"/>
      <c r="F90" s="273"/>
      <c r="G90" s="273"/>
      <c r="H90" s="273"/>
      <c r="I90" s="273"/>
      <c r="J90" s="273"/>
      <c r="K90" s="273"/>
      <c r="L90" s="273"/>
      <c r="M90" s="273"/>
      <c r="N90" s="273"/>
      <c r="O90" s="273"/>
      <c r="P90" s="273"/>
      <c r="Q90" s="274"/>
      <c r="R90" s="274"/>
      <c r="S90" s="274"/>
      <c r="T90" s="274"/>
      <c r="U90" s="274"/>
      <c r="V90" s="274"/>
      <c r="W90" s="274"/>
      <c r="X90" s="274"/>
      <c r="Y90" s="274"/>
      <c r="Z90" s="274"/>
      <c r="AA90" s="274"/>
      <c r="AB90" s="274"/>
      <c r="AC90" s="274"/>
      <c r="AD90" s="274"/>
      <c r="AE90" s="274"/>
      <c r="AF90" s="274"/>
      <c r="AG90" s="274"/>
      <c r="AH90" s="274"/>
      <c r="AI90" s="274"/>
      <c r="AJ90" s="274"/>
      <c r="AK90" s="274"/>
      <c r="AL90" s="274"/>
      <c r="AM90" s="274"/>
      <c r="AN90" s="274"/>
      <c r="AO90" s="274"/>
      <c r="AP90" s="274"/>
      <c r="AQ90" s="274"/>
      <c r="AR90" s="274"/>
      <c r="AS90" s="274"/>
      <c r="AT90" s="274"/>
      <c r="AU90" s="274"/>
      <c r="AV90" s="274"/>
      <c r="AW90" s="274"/>
      <c r="AX90" s="274"/>
      <c r="AY90" s="274"/>
      <c r="AZ90" s="275"/>
      <c r="BA90" s="275"/>
      <c r="BB90" s="275"/>
      <c r="BC90" s="275"/>
      <c r="BD90" s="275"/>
      <c r="BE90" s="267"/>
      <c r="BF90" s="267"/>
      <c r="BG90" s="267"/>
      <c r="BH90" s="267"/>
      <c r="BI90" s="267"/>
      <c r="BJ90" s="267"/>
      <c r="BK90" s="267"/>
      <c r="BL90" s="267"/>
      <c r="BM90" s="267"/>
      <c r="BN90" s="267"/>
      <c r="BO90" s="267"/>
      <c r="BP90" s="267"/>
      <c r="BQ90" s="264">
        <v>84</v>
      </c>
      <c r="BR90" s="269"/>
      <c r="BS90" s="911"/>
      <c r="BT90" s="912"/>
      <c r="BU90" s="912"/>
      <c r="BV90" s="912"/>
      <c r="BW90" s="912"/>
      <c r="BX90" s="912"/>
      <c r="BY90" s="912"/>
      <c r="BZ90" s="912"/>
      <c r="CA90" s="912"/>
      <c r="CB90" s="912"/>
      <c r="CC90" s="912"/>
      <c r="CD90" s="912"/>
      <c r="CE90" s="912"/>
      <c r="CF90" s="912"/>
      <c r="CG90" s="913"/>
      <c r="CH90" s="908"/>
      <c r="CI90" s="909"/>
      <c r="CJ90" s="909"/>
      <c r="CK90" s="909"/>
      <c r="CL90" s="910"/>
      <c r="CM90" s="908"/>
      <c r="CN90" s="909"/>
      <c r="CO90" s="909"/>
      <c r="CP90" s="909"/>
      <c r="CQ90" s="910"/>
      <c r="CR90" s="908"/>
      <c r="CS90" s="909"/>
      <c r="CT90" s="909"/>
      <c r="CU90" s="909"/>
      <c r="CV90" s="910"/>
      <c r="CW90" s="908"/>
      <c r="CX90" s="909"/>
      <c r="CY90" s="909"/>
      <c r="CZ90" s="909"/>
      <c r="DA90" s="910"/>
      <c r="DB90" s="908"/>
      <c r="DC90" s="909"/>
      <c r="DD90" s="909"/>
      <c r="DE90" s="909"/>
      <c r="DF90" s="910"/>
      <c r="DG90" s="908"/>
      <c r="DH90" s="909"/>
      <c r="DI90" s="909"/>
      <c r="DJ90" s="909"/>
      <c r="DK90" s="910"/>
      <c r="DL90" s="908"/>
      <c r="DM90" s="909"/>
      <c r="DN90" s="909"/>
      <c r="DO90" s="909"/>
      <c r="DP90" s="910"/>
      <c r="DQ90" s="908"/>
      <c r="DR90" s="909"/>
      <c r="DS90" s="909"/>
      <c r="DT90" s="909"/>
      <c r="DU90" s="910"/>
      <c r="DV90" s="905"/>
      <c r="DW90" s="906"/>
      <c r="DX90" s="906"/>
      <c r="DY90" s="906"/>
      <c r="DZ90" s="907"/>
      <c r="EA90" s="248"/>
    </row>
    <row r="91" spans="1:131" s="249" customFormat="1" ht="26.25" hidden="1" customHeight="1" x14ac:dyDescent="0.15">
      <c r="A91" s="272"/>
      <c r="B91" s="273"/>
      <c r="C91" s="273"/>
      <c r="D91" s="273"/>
      <c r="E91" s="273"/>
      <c r="F91" s="273"/>
      <c r="G91" s="273"/>
      <c r="H91" s="273"/>
      <c r="I91" s="273"/>
      <c r="J91" s="273"/>
      <c r="K91" s="273"/>
      <c r="L91" s="273"/>
      <c r="M91" s="273"/>
      <c r="N91" s="273"/>
      <c r="O91" s="273"/>
      <c r="P91" s="273"/>
      <c r="Q91" s="274"/>
      <c r="R91" s="274"/>
      <c r="S91" s="274"/>
      <c r="T91" s="274"/>
      <c r="U91" s="274"/>
      <c r="V91" s="274"/>
      <c r="W91" s="274"/>
      <c r="X91" s="274"/>
      <c r="Y91" s="274"/>
      <c r="Z91" s="274"/>
      <c r="AA91" s="274"/>
      <c r="AB91" s="274"/>
      <c r="AC91" s="274"/>
      <c r="AD91" s="274"/>
      <c r="AE91" s="274"/>
      <c r="AF91" s="274"/>
      <c r="AG91" s="274"/>
      <c r="AH91" s="274"/>
      <c r="AI91" s="274"/>
      <c r="AJ91" s="274"/>
      <c r="AK91" s="274"/>
      <c r="AL91" s="274"/>
      <c r="AM91" s="274"/>
      <c r="AN91" s="274"/>
      <c r="AO91" s="274"/>
      <c r="AP91" s="274"/>
      <c r="AQ91" s="274"/>
      <c r="AR91" s="274"/>
      <c r="AS91" s="274"/>
      <c r="AT91" s="274"/>
      <c r="AU91" s="274"/>
      <c r="AV91" s="274"/>
      <c r="AW91" s="274"/>
      <c r="AX91" s="274"/>
      <c r="AY91" s="274"/>
      <c r="AZ91" s="275"/>
      <c r="BA91" s="275"/>
      <c r="BB91" s="275"/>
      <c r="BC91" s="275"/>
      <c r="BD91" s="275"/>
      <c r="BE91" s="267"/>
      <c r="BF91" s="267"/>
      <c r="BG91" s="267"/>
      <c r="BH91" s="267"/>
      <c r="BI91" s="267"/>
      <c r="BJ91" s="267"/>
      <c r="BK91" s="267"/>
      <c r="BL91" s="267"/>
      <c r="BM91" s="267"/>
      <c r="BN91" s="267"/>
      <c r="BO91" s="267"/>
      <c r="BP91" s="267"/>
      <c r="BQ91" s="264">
        <v>85</v>
      </c>
      <c r="BR91" s="269"/>
      <c r="BS91" s="911"/>
      <c r="BT91" s="912"/>
      <c r="BU91" s="912"/>
      <c r="BV91" s="912"/>
      <c r="BW91" s="912"/>
      <c r="BX91" s="912"/>
      <c r="BY91" s="912"/>
      <c r="BZ91" s="912"/>
      <c r="CA91" s="912"/>
      <c r="CB91" s="912"/>
      <c r="CC91" s="912"/>
      <c r="CD91" s="912"/>
      <c r="CE91" s="912"/>
      <c r="CF91" s="912"/>
      <c r="CG91" s="913"/>
      <c r="CH91" s="908"/>
      <c r="CI91" s="909"/>
      <c r="CJ91" s="909"/>
      <c r="CK91" s="909"/>
      <c r="CL91" s="910"/>
      <c r="CM91" s="908"/>
      <c r="CN91" s="909"/>
      <c r="CO91" s="909"/>
      <c r="CP91" s="909"/>
      <c r="CQ91" s="910"/>
      <c r="CR91" s="908"/>
      <c r="CS91" s="909"/>
      <c r="CT91" s="909"/>
      <c r="CU91" s="909"/>
      <c r="CV91" s="910"/>
      <c r="CW91" s="908"/>
      <c r="CX91" s="909"/>
      <c r="CY91" s="909"/>
      <c r="CZ91" s="909"/>
      <c r="DA91" s="910"/>
      <c r="DB91" s="908"/>
      <c r="DC91" s="909"/>
      <c r="DD91" s="909"/>
      <c r="DE91" s="909"/>
      <c r="DF91" s="910"/>
      <c r="DG91" s="908"/>
      <c r="DH91" s="909"/>
      <c r="DI91" s="909"/>
      <c r="DJ91" s="909"/>
      <c r="DK91" s="910"/>
      <c r="DL91" s="908"/>
      <c r="DM91" s="909"/>
      <c r="DN91" s="909"/>
      <c r="DO91" s="909"/>
      <c r="DP91" s="910"/>
      <c r="DQ91" s="908"/>
      <c r="DR91" s="909"/>
      <c r="DS91" s="909"/>
      <c r="DT91" s="909"/>
      <c r="DU91" s="910"/>
      <c r="DV91" s="905"/>
      <c r="DW91" s="906"/>
      <c r="DX91" s="906"/>
      <c r="DY91" s="906"/>
      <c r="DZ91" s="907"/>
      <c r="EA91" s="248"/>
    </row>
    <row r="92" spans="1:131" s="249" customFormat="1" ht="26.25" hidden="1" customHeight="1" x14ac:dyDescent="0.15">
      <c r="A92" s="272"/>
      <c r="B92" s="273"/>
      <c r="C92" s="273"/>
      <c r="D92" s="273"/>
      <c r="E92" s="273"/>
      <c r="F92" s="273"/>
      <c r="G92" s="273"/>
      <c r="H92" s="273"/>
      <c r="I92" s="273"/>
      <c r="J92" s="273"/>
      <c r="K92" s="273"/>
      <c r="L92" s="273"/>
      <c r="M92" s="273"/>
      <c r="N92" s="273"/>
      <c r="O92" s="273"/>
      <c r="P92" s="273"/>
      <c r="Q92" s="274"/>
      <c r="R92" s="274"/>
      <c r="S92" s="274"/>
      <c r="T92" s="274"/>
      <c r="U92" s="274"/>
      <c r="V92" s="274"/>
      <c r="W92" s="274"/>
      <c r="X92" s="274"/>
      <c r="Y92" s="274"/>
      <c r="Z92" s="274"/>
      <c r="AA92" s="274"/>
      <c r="AB92" s="274"/>
      <c r="AC92" s="274"/>
      <c r="AD92" s="274"/>
      <c r="AE92" s="274"/>
      <c r="AF92" s="274"/>
      <c r="AG92" s="274"/>
      <c r="AH92" s="274"/>
      <c r="AI92" s="274"/>
      <c r="AJ92" s="274"/>
      <c r="AK92" s="274"/>
      <c r="AL92" s="274"/>
      <c r="AM92" s="274"/>
      <c r="AN92" s="274"/>
      <c r="AO92" s="274"/>
      <c r="AP92" s="274"/>
      <c r="AQ92" s="274"/>
      <c r="AR92" s="274"/>
      <c r="AS92" s="274"/>
      <c r="AT92" s="274"/>
      <c r="AU92" s="274"/>
      <c r="AV92" s="274"/>
      <c r="AW92" s="274"/>
      <c r="AX92" s="274"/>
      <c r="AY92" s="274"/>
      <c r="AZ92" s="275"/>
      <c r="BA92" s="275"/>
      <c r="BB92" s="275"/>
      <c r="BC92" s="275"/>
      <c r="BD92" s="275"/>
      <c r="BE92" s="267"/>
      <c r="BF92" s="267"/>
      <c r="BG92" s="267"/>
      <c r="BH92" s="267"/>
      <c r="BI92" s="267"/>
      <c r="BJ92" s="267"/>
      <c r="BK92" s="267"/>
      <c r="BL92" s="267"/>
      <c r="BM92" s="267"/>
      <c r="BN92" s="267"/>
      <c r="BO92" s="267"/>
      <c r="BP92" s="267"/>
      <c r="BQ92" s="264">
        <v>86</v>
      </c>
      <c r="BR92" s="269"/>
      <c r="BS92" s="911"/>
      <c r="BT92" s="912"/>
      <c r="BU92" s="912"/>
      <c r="BV92" s="912"/>
      <c r="BW92" s="912"/>
      <c r="BX92" s="912"/>
      <c r="BY92" s="912"/>
      <c r="BZ92" s="912"/>
      <c r="CA92" s="912"/>
      <c r="CB92" s="912"/>
      <c r="CC92" s="912"/>
      <c r="CD92" s="912"/>
      <c r="CE92" s="912"/>
      <c r="CF92" s="912"/>
      <c r="CG92" s="913"/>
      <c r="CH92" s="908"/>
      <c r="CI92" s="909"/>
      <c r="CJ92" s="909"/>
      <c r="CK92" s="909"/>
      <c r="CL92" s="910"/>
      <c r="CM92" s="908"/>
      <c r="CN92" s="909"/>
      <c r="CO92" s="909"/>
      <c r="CP92" s="909"/>
      <c r="CQ92" s="910"/>
      <c r="CR92" s="908"/>
      <c r="CS92" s="909"/>
      <c r="CT92" s="909"/>
      <c r="CU92" s="909"/>
      <c r="CV92" s="910"/>
      <c r="CW92" s="908"/>
      <c r="CX92" s="909"/>
      <c r="CY92" s="909"/>
      <c r="CZ92" s="909"/>
      <c r="DA92" s="910"/>
      <c r="DB92" s="908"/>
      <c r="DC92" s="909"/>
      <c r="DD92" s="909"/>
      <c r="DE92" s="909"/>
      <c r="DF92" s="910"/>
      <c r="DG92" s="908"/>
      <c r="DH92" s="909"/>
      <c r="DI92" s="909"/>
      <c r="DJ92" s="909"/>
      <c r="DK92" s="910"/>
      <c r="DL92" s="908"/>
      <c r="DM92" s="909"/>
      <c r="DN92" s="909"/>
      <c r="DO92" s="909"/>
      <c r="DP92" s="910"/>
      <c r="DQ92" s="908"/>
      <c r="DR92" s="909"/>
      <c r="DS92" s="909"/>
      <c r="DT92" s="909"/>
      <c r="DU92" s="910"/>
      <c r="DV92" s="905"/>
      <c r="DW92" s="906"/>
      <c r="DX92" s="906"/>
      <c r="DY92" s="906"/>
      <c r="DZ92" s="907"/>
      <c r="EA92" s="248"/>
    </row>
    <row r="93" spans="1:131" s="249" customFormat="1" ht="26.25" hidden="1" customHeight="1" x14ac:dyDescent="0.15">
      <c r="A93" s="272"/>
      <c r="B93" s="273"/>
      <c r="C93" s="273"/>
      <c r="D93" s="273"/>
      <c r="E93" s="273"/>
      <c r="F93" s="273"/>
      <c r="G93" s="273"/>
      <c r="H93" s="273"/>
      <c r="I93" s="273"/>
      <c r="J93" s="273"/>
      <c r="K93" s="273"/>
      <c r="L93" s="273"/>
      <c r="M93" s="273"/>
      <c r="N93" s="273"/>
      <c r="O93" s="273"/>
      <c r="P93" s="273"/>
      <c r="Q93" s="274"/>
      <c r="R93" s="274"/>
      <c r="S93" s="274"/>
      <c r="T93" s="274"/>
      <c r="U93" s="274"/>
      <c r="V93" s="274"/>
      <c r="W93" s="274"/>
      <c r="X93" s="274"/>
      <c r="Y93" s="274"/>
      <c r="Z93" s="274"/>
      <c r="AA93" s="274"/>
      <c r="AB93" s="274"/>
      <c r="AC93" s="274"/>
      <c r="AD93" s="274"/>
      <c r="AE93" s="274"/>
      <c r="AF93" s="274"/>
      <c r="AG93" s="274"/>
      <c r="AH93" s="274"/>
      <c r="AI93" s="274"/>
      <c r="AJ93" s="274"/>
      <c r="AK93" s="274"/>
      <c r="AL93" s="274"/>
      <c r="AM93" s="274"/>
      <c r="AN93" s="274"/>
      <c r="AO93" s="274"/>
      <c r="AP93" s="274"/>
      <c r="AQ93" s="274"/>
      <c r="AR93" s="274"/>
      <c r="AS93" s="274"/>
      <c r="AT93" s="274"/>
      <c r="AU93" s="274"/>
      <c r="AV93" s="274"/>
      <c r="AW93" s="274"/>
      <c r="AX93" s="274"/>
      <c r="AY93" s="274"/>
      <c r="AZ93" s="275"/>
      <c r="BA93" s="275"/>
      <c r="BB93" s="275"/>
      <c r="BC93" s="275"/>
      <c r="BD93" s="275"/>
      <c r="BE93" s="267"/>
      <c r="BF93" s="267"/>
      <c r="BG93" s="267"/>
      <c r="BH93" s="267"/>
      <c r="BI93" s="267"/>
      <c r="BJ93" s="267"/>
      <c r="BK93" s="267"/>
      <c r="BL93" s="267"/>
      <c r="BM93" s="267"/>
      <c r="BN93" s="267"/>
      <c r="BO93" s="267"/>
      <c r="BP93" s="267"/>
      <c r="BQ93" s="264">
        <v>87</v>
      </c>
      <c r="BR93" s="269"/>
      <c r="BS93" s="911"/>
      <c r="BT93" s="912"/>
      <c r="BU93" s="912"/>
      <c r="BV93" s="912"/>
      <c r="BW93" s="912"/>
      <c r="BX93" s="912"/>
      <c r="BY93" s="912"/>
      <c r="BZ93" s="912"/>
      <c r="CA93" s="912"/>
      <c r="CB93" s="912"/>
      <c r="CC93" s="912"/>
      <c r="CD93" s="912"/>
      <c r="CE93" s="912"/>
      <c r="CF93" s="912"/>
      <c r="CG93" s="913"/>
      <c r="CH93" s="908"/>
      <c r="CI93" s="909"/>
      <c r="CJ93" s="909"/>
      <c r="CK93" s="909"/>
      <c r="CL93" s="910"/>
      <c r="CM93" s="908"/>
      <c r="CN93" s="909"/>
      <c r="CO93" s="909"/>
      <c r="CP93" s="909"/>
      <c r="CQ93" s="910"/>
      <c r="CR93" s="908"/>
      <c r="CS93" s="909"/>
      <c r="CT93" s="909"/>
      <c r="CU93" s="909"/>
      <c r="CV93" s="910"/>
      <c r="CW93" s="908"/>
      <c r="CX93" s="909"/>
      <c r="CY93" s="909"/>
      <c r="CZ93" s="909"/>
      <c r="DA93" s="910"/>
      <c r="DB93" s="908"/>
      <c r="DC93" s="909"/>
      <c r="DD93" s="909"/>
      <c r="DE93" s="909"/>
      <c r="DF93" s="910"/>
      <c r="DG93" s="908"/>
      <c r="DH93" s="909"/>
      <c r="DI93" s="909"/>
      <c r="DJ93" s="909"/>
      <c r="DK93" s="910"/>
      <c r="DL93" s="908"/>
      <c r="DM93" s="909"/>
      <c r="DN93" s="909"/>
      <c r="DO93" s="909"/>
      <c r="DP93" s="910"/>
      <c r="DQ93" s="908"/>
      <c r="DR93" s="909"/>
      <c r="DS93" s="909"/>
      <c r="DT93" s="909"/>
      <c r="DU93" s="910"/>
      <c r="DV93" s="905"/>
      <c r="DW93" s="906"/>
      <c r="DX93" s="906"/>
      <c r="DY93" s="906"/>
      <c r="DZ93" s="907"/>
      <c r="EA93" s="248"/>
    </row>
    <row r="94" spans="1:131" s="249" customFormat="1" ht="26.25" hidden="1" customHeight="1" x14ac:dyDescent="0.15">
      <c r="A94" s="272"/>
      <c r="B94" s="273"/>
      <c r="C94" s="273"/>
      <c r="D94" s="273"/>
      <c r="E94" s="273"/>
      <c r="F94" s="273"/>
      <c r="G94" s="273"/>
      <c r="H94" s="273"/>
      <c r="I94" s="273"/>
      <c r="J94" s="273"/>
      <c r="K94" s="273"/>
      <c r="L94" s="273"/>
      <c r="M94" s="273"/>
      <c r="N94" s="273"/>
      <c r="O94" s="273"/>
      <c r="P94" s="273"/>
      <c r="Q94" s="274"/>
      <c r="R94" s="274"/>
      <c r="S94" s="274"/>
      <c r="T94" s="274"/>
      <c r="U94" s="274"/>
      <c r="V94" s="274"/>
      <c r="W94" s="274"/>
      <c r="X94" s="274"/>
      <c r="Y94" s="274"/>
      <c r="Z94" s="274"/>
      <c r="AA94" s="274"/>
      <c r="AB94" s="274"/>
      <c r="AC94" s="274"/>
      <c r="AD94" s="274"/>
      <c r="AE94" s="274"/>
      <c r="AF94" s="274"/>
      <c r="AG94" s="274"/>
      <c r="AH94" s="274"/>
      <c r="AI94" s="274"/>
      <c r="AJ94" s="274"/>
      <c r="AK94" s="274"/>
      <c r="AL94" s="274"/>
      <c r="AM94" s="274"/>
      <c r="AN94" s="274"/>
      <c r="AO94" s="274"/>
      <c r="AP94" s="274"/>
      <c r="AQ94" s="274"/>
      <c r="AR94" s="274"/>
      <c r="AS94" s="274"/>
      <c r="AT94" s="274"/>
      <c r="AU94" s="274"/>
      <c r="AV94" s="274"/>
      <c r="AW94" s="274"/>
      <c r="AX94" s="274"/>
      <c r="AY94" s="274"/>
      <c r="AZ94" s="275"/>
      <c r="BA94" s="275"/>
      <c r="BB94" s="275"/>
      <c r="BC94" s="275"/>
      <c r="BD94" s="275"/>
      <c r="BE94" s="267"/>
      <c r="BF94" s="267"/>
      <c r="BG94" s="267"/>
      <c r="BH94" s="267"/>
      <c r="BI94" s="267"/>
      <c r="BJ94" s="267"/>
      <c r="BK94" s="267"/>
      <c r="BL94" s="267"/>
      <c r="BM94" s="267"/>
      <c r="BN94" s="267"/>
      <c r="BO94" s="267"/>
      <c r="BP94" s="267"/>
      <c r="BQ94" s="264">
        <v>88</v>
      </c>
      <c r="BR94" s="269"/>
      <c r="BS94" s="911"/>
      <c r="BT94" s="912"/>
      <c r="BU94" s="912"/>
      <c r="BV94" s="912"/>
      <c r="BW94" s="912"/>
      <c r="BX94" s="912"/>
      <c r="BY94" s="912"/>
      <c r="BZ94" s="912"/>
      <c r="CA94" s="912"/>
      <c r="CB94" s="912"/>
      <c r="CC94" s="912"/>
      <c r="CD94" s="912"/>
      <c r="CE94" s="912"/>
      <c r="CF94" s="912"/>
      <c r="CG94" s="913"/>
      <c r="CH94" s="908"/>
      <c r="CI94" s="909"/>
      <c r="CJ94" s="909"/>
      <c r="CK94" s="909"/>
      <c r="CL94" s="910"/>
      <c r="CM94" s="908"/>
      <c r="CN94" s="909"/>
      <c r="CO94" s="909"/>
      <c r="CP94" s="909"/>
      <c r="CQ94" s="910"/>
      <c r="CR94" s="908"/>
      <c r="CS94" s="909"/>
      <c r="CT94" s="909"/>
      <c r="CU94" s="909"/>
      <c r="CV94" s="910"/>
      <c r="CW94" s="908"/>
      <c r="CX94" s="909"/>
      <c r="CY94" s="909"/>
      <c r="CZ94" s="909"/>
      <c r="DA94" s="910"/>
      <c r="DB94" s="908"/>
      <c r="DC94" s="909"/>
      <c r="DD94" s="909"/>
      <c r="DE94" s="909"/>
      <c r="DF94" s="910"/>
      <c r="DG94" s="908"/>
      <c r="DH94" s="909"/>
      <c r="DI94" s="909"/>
      <c r="DJ94" s="909"/>
      <c r="DK94" s="910"/>
      <c r="DL94" s="908"/>
      <c r="DM94" s="909"/>
      <c r="DN94" s="909"/>
      <c r="DO94" s="909"/>
      <c r="DP94" s="910"/>
      <c r="DQ94" s="908"/>
      <c r="DR94" s="909"/>
      <c r="DS94" s="909"/>
      <c r="DT94" s="909"/>
      <c r="DU94" s="910"/>
      <c r="DV94" s="905"/>
      <c r="DW94" s="906"/>
      <c r="DX94" s="906"/>
      <c r="DY94" s="906"/>
      <c r="DZ94" s="907"/>
      <c r="EA94" s="248"/>
    </row>
    <row r="95" spans="1:131" s="249" customFormat="1" ht="26.25" hidden="1" customHeight="1" x14ac:dyDescent="0.15">
      <c r="A95" s="272"/>
      <c r="B95" s="273"/>
      <c r="C95" s="273"/>
      <c r="D95" s="273"/>
      <c r="E95" s="273"/>
      <c r="F95" s="273"/>
      <c r="G95" s="273"/>
      <c r="H95" s="273"/>
      <c r="I95" s="273"/>
      <c r="J95" s="273"/>
      <c r="K95" s="273"/>
      <c r="L95" s="273"/>
      <c r="M95" s="273"/>
      <c r="N95" s="273"/>
      <c r="O95" s="273"/>
      <c r="P95" s="273"/>
      <c r="Q95" s="274"/>
      <c r="R95" s="274"/>
      <c r="S95" s="274"/>
      <c r="T95" s="274"/>
      <c r="U95" s="274"/>
      <c r="V95" s="274"/>
      <c r="W95" s="274"/>
      <c r="X95" s="274"/>
      <c r="Y95" s="274"/>
      <c r="Z95" s="274"/>
      <c r="AA95" s="274"/>
      <c r="AB95" s="274"/>
      <c r="AC95" s="274"/>
      <c r="AD95" s="274"/>
      <c r="AE95" s="274"/>
      <c r="AF95" s="274"/>
      <c r="AG95" s="274"/>
      <c r="AH95" s="274"/>
      <c r="AI95" s="274"/>
      <c r="AJ95" s="274"/>
      <c r="AK95" s="274"/>
      <c r="AL95" s="274"/>
      <c r="AM95" s="274"/>
      <c r="AN95" s="274"/>
      <c r="AO95" s="274"/>
      <c r="AP95" s="274"/>
      <c r="AQ95" s="274"/>
      <c r="AR95" s="274"/>
      <c r="AS95" s="274"/>
      <c r="AT95" s="274"/>
      <c r="AU95" s="274"/>
      <c r="AV95" s="274"/>
      <c r="AW95" s="274"/>
      <c r="AX95" s="274"/>
      <c r="AY95" s="274"/>
      <c r="AZ95" s="275"/>
      <c r="BA95" s="275"/>
      <c r="BB95" s="275"/>
      <c r="BC95" s="275"/>
      <c r="BD95" s="275"/>
      <c r="BE95" s="267"/>
      <c r="BF95" s="267"/>
      <c r="BG95" s="267"/>
      <c r="BH95" s="267"/>
      <c r="BI95" s="267"/>
      <c r="BJ95" s="267"/>
      <c r="BK95" s="267"/>
      <c r="BL95" s="267"/>
      <c r="BM95" s="267"/>
      <c r="BN95" s="267"/>
      <c r="BO95" s="267"/>
      <c r="BP95" s="267"/>
      <c r="BQ95" s="264">
        <v>89</v>
      </c>
      <c r="BR95" s="269"/>
      <c r="BS95" s="911"/>
      <c r="BT95" s="912"/>
      <c r="BU95" s="912"/>
      <c r="BV95" s="912"/>
      <c r="BW95" s="912"/>
      <c r="BX95" s="912"/>
      <c r="BY95" s="912"/>
      <c r="BZ95" s="912"/>
      <c r="CA95" s="912"/>
      <c r="CB95" s="912"/>
      <c r="CC95" s="912"/>
      <c r="CD95" s="912"/>
      <c r="CE95" s="912"/>
      <c r="CF95" s="912"/>
      <c r="CG95" s="913"/>
      <c r="CH95" s="908"/>
      <c r="CI95" s="909"/>
      <c r="CJ95" s="909"/>
      <c r="CK95" s="909"/>
      <c r="CL95" s="910"/>
      <c r="CM95" s="908"/>
      <c r="CN95" s="909"/>
      <c r="CO95" s="909"/>
      <c r="CP95" s="909"/>
      <c r="CQ95" s="910"/>
      <c r="CR95" s="908"/>
      <c r="CS95" s="909"/>
      <c r="CT95" s="909"/>
      <c r="CU95" s="909"/>
      <c r="CV95" s="910"/>
      <c r="CW95" s="908"/>
      <c r="CX95" s="909"/>
      <c r="CY95" s="909"/>
      <c r="CZ95" s="909"/>
      <c r="DA95" s="910"/>
      <c r="DB95" s="908"/>
      <c r="DC95" s="909"/>
      <c r="DD95" s="909"/>
      <c r="DE95" s="909"/>
      <c r="DF95" s="910"/>
      <c r="DG95" s="908"/>
      <c r="DH95" s="909"/>
      <c r="DI95" s="909"/>
      <c r="DJ95" s="909"/>
      <c r="DK95" s="910"/>
      <c r="DL95" s="908"/>
      <c r="DM95" s="909"/>
      <c r="DN95" s="909"/>
      <c r="DO95" s="909"/>
      <c r="DP95" s="910"/>
      <c r="DQ95" s="908"/>
      <c r="DR95" s="909"/>
      <c r="DS95" s="909"/>
      <c r="DT95" s="909"/>
      <c r="DU95" s="910"/>
      <c r="DV95" s="905"/>
      <c r="DW95" s="906"/>
      <c r="DX95" s="906"/>
      <c r="DY95" s="906"/>
      <c r="DZ95" s="907"/>
      <c r="EA95" s="248"/>
    </row>
    <row r="96" spans="1:131" s="249" customFormat="1" ht="26.25" hidden="1" customHeight="1" x14ac:dyDescent="0.15">
      <c r="A96" s="272"/>
      <c r="B96" s="273"/>
      <c r="C96" s="273"/>
      <c r="D96" s="273"/>
      <c r="E96" s="273"/>
      <c r="F96" s="273"/>
      <c r="G96" s="273"/>
      <c r="H96" s="273"/>
      <c r="I96" s="273"/>
      <c r="J96" s="273"/>
      <c r="K96" s="273"/>
      <c r="L96" s="273"/>
      <c r="M96" s="273"/>
      <c r="N96" s="273"/>
      <c r="O96" s="273"/>
      <c r="P96" s="273"/>
      <c r="Q96" s="274"/>
      <c r="R96" s="274"/>
      <c r="S96" s="274"/>
      <c r="T96" s="274"/>
      <c r="U96" s="274"/>
      <c r="V96" s="274"/>
      <c r="W96" s="274"/>
      <c r="X96" s="274"/>
      <c r="Y96" s="274"/>
      <c r="Z96" s="274"/>
      <c r="AA96" s="274"/>
      <c r="AB96" s="274"/>
      <c r="AC96" s="274"/>
      <c r="AD96" s="274"/>
      <c r="AE96" s="274"/>
      <c r="AF96" s="274"/>
      <c r="AG96" s="274"/>
      <c r="AH96" s="274"/>
      <c r="AI96" s="274"/>
      <c r="AJ96" s="274"/>
      <c r="AK96" s="274"/>
      <c r="AL96" s="274"/>
      <c r="AM96" s="274"/>
      <c r="AN96" s="274"/>
      <c r="AO96" s="274"/>
      <c r="AP96" s="274"/>
      <c r="AQ96" s="274"/>
      <c r="AR96" s="274"/>
      <c r="AS96" s="274"/>
      <c r="AT96" s="274"/>
      <c r="AU96" s="274"/>
      <c r="AV96" s="274"/>
      <c r="AW96" s="274"/>
      <c r="AX96" s="274"/>
      <c r="AY96" s="274"/>
      <c r="AZ96" s="275"/>
      <c r="BA96" s="275"/>
      <c r="BB96" s="275"/>
      <c r="BC96" s="275"/>
      <c r="BD96" s="275"/>
      <c r="BE96" s="267"/>
      <c r="BF96" s="267"/>
      <c r="BG96" s="267"/>
      <c r="BH96" s="267"/>
      <c r="BI96" s="267"/>
      <c r="BJ96" s="267"/>
      <c r="BK96" s="267"/>
      <c r="BL96" s="267"/>
      <c r="BM96" s="267"/>
      <c r="BN96" s="267"/>
      <c r="BO96" s="267"/>
      <c r="BP96" s="267"/>
      <c r="BQ96" s="264">
        <v>90</v>
      </c>
      <c r="BR96" s="269"/>
      <c r="BS96" s="911"/>
      <c r="BT96" s="912"/>
      <c r="BU96" s="912"/>
      <c r="BV96" s="912"/>
      <c r="BW96" s="912"/>
      <c r="BX96" s="912"/>
      <c r="BY96" s="912"/>
      <c r="BZ96" s="912"/>
      <c r="CA96" s="912"/>
      <c r="CB96" s="912"/>
      <c r="CC96" s="912"/>
      <c r="CD96" s="912"/>
      <c r="CE96" s="912"/>
      <c r="CF96" s="912"/>
      <c r="CG96" s="913"/>
      <c r="CH96" s="908"/>
      <c r="CI96" s="909"/>
      <c r="CJ96" s="909"/>
      <c r="CK96" s="909"/>
      <c r="CL96" s="910"/>
      <c r="CM96" s="908"/>
      <c r="CN96" s="909"/>
      <c r="CO96" s="909"/>
      <c r="CP96" s="909"/>
      <c r="CQ96" s="910"/>
      <c r="CR96" s="908"/>
      <c r="CS96" s="909"/>
      <c r="CT96" s="909"/>
      <c r="CU96" s="909"/>
      <c r="CV96" s="910"/>
      <c r="CW96" s="908"/>
      <c r="CX96" s="909"/>
      <c r="CY96" s="909"/>
      <c r="CZ96" s="909"/>
      <c r="DA96" s="910"/>
      <c r="DB96" s="908"/>
      <c r="DC96" s="909"/>
      <c r="DD96" s="909"/>
      <c r="DE96" s="909"/>
      <c r="DF96" s="910"/>
      <c r="DG96" s="908"/>
      <c r="DH96" s="909"/>
      <c r="DI96" s="909"/>
      <c r="DJ96" s="909"/>
      <c r="DK96" s="910"/>
      <c r="DL96" s="908"/>
      <c r="DM96" s="909"/>
      <c r="DN96" s="909"/>
      <c r="DO96" s="909"/>
      <c r="DP96" s="910"/>
      <c r="DQ96" s="908"/>
      <c r="DR96" s="909"/>
      <c r="DS96" s="909"/>
      <c r="DT96" s="909"/>
      <c r="DU96" s="910"/>
      <c r="DV96" s="905"/>
      <c r="DW96" s="906"/>
      <c r="DX96" s="906"/>
      <c r="DY96" s="906"/>
      <c r="DZ96" s="907"/>
      <c r="EA96" s="248"/>
    </row>
    <row r="97" spans="1:131" s="249" customFormat="1" ht="26.25" hidden="1" customHeight="1" x14ac:dyDescent="0.15">
      <c r="A97" s="272"/>
      <c r="B97" s="273"/>
      <c r="C97" s="273"/>
      <c r="D97" s="273"/>
      <c r="E97" s="273"/>
      <c r="F97" s="273"/>
      <c r="G97" s="273"/>
      <c r="H97" s="273"/>
      <c r="I97" s="273"/>
      <c r="J97" s="273"/>
      <c r="K97" s="273"/>
      <c r="L97" s="273"/>
      <c r="M97" s="273"/>
      <c r="N97" s="273"/>
      <c r="O97" s="273"/>
      <c r="P97" s="273"/>
      <c r="Q97" s="274"/>
      <c r="R97" s="274"/>
      <c r="S97" s="274"/>
      <c r="T97" s="274"/>
      <c r="U97" s="274"/>
      <c r="V97" s="274"/>
      <c r="W97" s="274"/>
      <c r="X97" s="274"/>
      <c r="Y97" s="274"/>
      <c r="Z97" s="274"/>
      <c r="AA97" s="274"/>
      <c r="AB97" s="274"/>
      <c r="AC97" s="274"/>
      <c r="AD97" s="274"/>
      <c r="AE97" s="274"/>
      <c r="AF97" s="274"/>
      <c r="AG97" s="274"/>
      <c r="AH97" s="274"/>
      <c r="AI97" s="274"/>
      <c r="AJ97" s="274"/>
      <c r="AK97" s="274"/>
      <c r="AL97" s="274"/>
      <c r="AM97" s="274"/>
      <c r="AN97" s="274"/>
      <c r="AO97" s="274"/>
      <c r="AP97" s="274"/>
      <c r="AQ97" s="274"/>
      <c r="AR97" s="274"/>
      <c r="AS97" s="274"/>
      <c r="AT97" s="274"/>
      <c r="AU97" s="274"/>
      <c r="AV97" s="274"/>
      <c r="AW97" s="274"/>
      <c r="AX97" s="274"/>
      <c r="AY97" s="274"/>
      <c r="AZ97" s="275"/>
      <c r="BA97" s="275"/>
      <c r="BB97" s="275"/>
      <c r="BC97" s="275"/>
      <c r="BD97" s="275"/>
      <c r="BE97" s="267"/>
      <c r="BF97" s="267"/>
      <c r="BG97" s="267"/>
      <c r="BH97" s="267"/>
      <c r="BI97" s="267"/>
      <c r="BJ97" s="267"/>
      <c r="BK97" s="267"/>
      <c r="BL97" s="267"/>
      <c r="BM97" s="267"/>
      <c r="BN97" s="267"/>
      <c r="BO97" s="267"/>
      <c r="BP97" s="267"/>
      <c r="BQ97" s="264">
        <v>91</v>
      </c>
      <c r="BR97" s="269"/>
      <c r="BS97" s="911"/>
      <c r="BT97" s="912"/>
      <c r="BU97" s="912"/>
      <c r="BV97" s="912"/>
      <c r="BW97" s="912"/>
      <c r="BX97" s="912"/>
      <c r="BY97" s="912"/>
      <c r="BZ97" s="912"/>
      <c r="CA97" s="912"/>
      <c r="CB97" s="912"/>
      <c r="CC97" s="912"/>
      <c r="CD97" s="912"/>
      <c r="CE97" s="912"/>
      <c r="CF97" s="912"/>
      <c r="CG97" s="913"/>
      <c r="CH97" s="908"/>
      <c r="CI97" s="909"/>
      <c r="CJ97" s="909"/>
      <c r="CK97" s="909"/>
      <c r="CL97" s="910"/>
      <c r="CM97" s="908"/>
      <c r="CN97" s="909"/>
      <c r="CO97" s="909"/>
      <c r="CP97" s="909"/>
      <c r="CQ97" s="910"/>
      <c r="CR97" s="908"/>
      <c r="CS97" s="909"/>
      <c r="CT97" s="909"/>
      <c r="CU97" s="909"/>
      <c r="CV97" s="910"/>
      <c r="CW97" s="908"/>
      <c r="CX97" s="909"/>
      <c r="CY97" s="909"/>
      <c r="CZ97" s="909"/>
      <c r="DA97" s="910"/>
      <c r="DB97" s="908"/>
      <c r="DC97" s="909"/>
      <c r="DD97" s="909"/>
      <c r="DE97" s="909"/>
      <c r="DF97" s="910"/>
      <c r="DG97" s="908"/>
      <c r="DH97" s="909"/>
      <c r="DI97" s="909"/>
      <c r="DJ97" s="909"/>
      <c r="DK97" s="910"/>
      <c r="DL97" s="908"/>
      <c r="DM97" s="909"/>
      <c r="DN97" s="909"/>
      <c r="DO97" s="909"/>
      <c r="DP97" s="910"/>
      <c r="DQ97" s="908"/>
      <c r="DR97" s="909"/>
      <c r="DS97" s="909"/>
      <c r="DT97" s="909"/>
      <c r="DU97" s="910"/>
      <c r="DV97" s="905"/>
      <c r="DW97" s="906"/>
      <c r="DX97" s="906"/>
      <c r="DY97" s="906"/>
      <c r="DZ97" s="907"/>
      <c r="EA97" s="248"/>
    </row>
    <row r="98" spans="1:131" s="249" customFormat="1" ht="26.25" hidden="1" customHeight="1" x14ac:dyDescent="0.15">
      <c r="A98" s="272"/>
      <c r="B98" s="273"/>
      <c r="C98" s="273"/>
      <c r="D98" s="273"/>
      <c r="E98" s="273"/>
      <c r="F98" s="273"/>
      <c r="G98" s="273"/>
      <c r="H98" s="273"/>
      <c r="I98" s="273"/>
      <c r="J98" s="273"/>
      <c r="K98" s="273"/>
      <c r="L98" s="273"/>
      <c r="M98" s="273"/>
      <c r="N98" s="273"/>
      <c r="O98" s="273"/>
      <c r="P98" s="273"/>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5"/>
      <c r="BA98" s="275"/>
      <c r="BB98" s="275"/>
      <c r="BC98" s="275"/>
      <c r="BD98" s="275"/>
      <c r="BE98" s="267"/>
      <c r="BF98" s="267"/>
      <c r="BG98" s="267"/>
      <c r="BH98" s="267"/>
      <c r="BI98" s="267"/>
      <c r="BJ98" s="267"/>
      <c r="BK98" s="267"/>
      <c r="BL98" s="267"/>
      <c r="BM98" s="267"/>
      <c r="BN98" s="267"/>
      <c r="BO98" s="267"/>
      <c r="BP98" s="267"/>
      <c r="BQ98" s="264">
        <v>92</v>
      </c>
      <c r="BR98" s="269"/>
      <c r="BS98" s="911"/>
      <c r="BT98" s="912"/>
      <c r="BU98" s="912"/>
      <c r="BV98" s="912"/>
      <c r="BW98" s="912"/>
      <c r="BX98" s="912"/>
      <c r="BY98" s="912"/>
      <c r="BZ98" s="912"/>
      <c r="CA98" s="912"/>
      <c r="CB98" s="912"/>
      <c r="CC98" s="912"/>
      <c r="CD98" s="912"/>
      <c r="CE98" s="912"/>
      <c r="CF98" s="912"/>
      <c r="CG98" s="913"/>
      <c r="CH98" s="908"/>
      <c r="CI98" s="909"/>
      <c r="CJ98" s="909"/>
      <c r="CK98" s="909"/>
      <c r="CL98" s="910"/>
      <c r="CM98" s="908"/>
      <c r="CN98" s="909"/>
      <c r="CO98" s="909"/>
      <c r="CP98" s="909"/>
      <c r="CQ98" s="910"/>
      <c r="CR98" s="908"/>
      <c r="CS98" s="909"/>
      <c r="CT98" s="909"/>
      <c r="CU98" s="909"/>
      <c r="CV98" s="910"/>
      <c r="CW98" s="908"/>
      <c r="CX98" s="909"/>
      <c r="CY98" s="909"/>
      <c r="CZ98" s="909"/>
      <c r="DA98" s="910"/>
      <c r="DB98" s="908"/>
      <c r="DC98" s="909"/>
      <c r="DD98" s="909"/>
      <c r="DE98" s="909"/>
      <c r="DF98" s="910"/>
      <c r="DG98" s="908"/>
      <c r="DH98" s="909"/>
      <c r="DI98" s="909"/>
      <c r="DJ98" s="909"/>
      <c r="DK98" s="910"/>
      <c r="DL98" s="908"/>
      <c r="DM98" s="909"/>
      <c r="DN98" s="909"/>
      <c r="DO98" s="909"/>
      <c r="DP98" s="910"/>
      <c r="DQ98" s="908"/>
      <c r="DR98" s="909"/>
      <c r="DS98" s="909"/>
      <c r="DT98" s="909"/>
      <c r="DU98" s="910"/>
      <c r="DV98" s="905"/>
      <c r="DW98" s="906"/>
      <c r="DX98" s="906"/>
      <c r="DY98" s="906"/>
      <c r="DZ98" s="907"/>
      <c r="EA98" s="248"/>
    </row>
    <row r="99" spans="1:131" s="249" customFormat="1" ht="26.25" hidden="1" customHeight="1" x14ac:dyDescent="0.15">
      <c r="A99" s="272"/>
      <c r="B99" s="273"/>
      <c r="C99" s="273"/>
      <c r="D99" s="273"/>
      <c r="E99" s="273"/>
      <c r="F99" s="273"/>
      <c r="G99" s="273"/>
      <c r="H99" s="273"/>
      <c r="I99" s="273"/>
      <c r="J99" s="273"/>
      <c r="K99" s="273"/>
      <c r="L99" s="273"/>
      <c r="M99" s="273"/>
      <c r="N99" s="273"/>
      <c r="O99" s="273"/>
      <c r="P99" s="273"/>
      <c r="Q99" s="274"/>
      <c r="R99" s="274"/>
      <c r="S99" s="274"/>
      <c r="T99" s="274"/>
      <c r="U99" s="274"/>
      <c r="V99" s="274"/>
      <c r="W99" s="274"/>
      <c r="X99" s="274"/>
      <c r="Y99" s="274"/>
      <c r="Z99" s="274"/>
      <c r="AA99" s="274"/>
      <c r="AB99" s="274"/>
      <c r="AC99" s="274"/>
      <c r="AD99" s="274"/>
      <c r="AE99" s="274"/>
      <c r="AF99" s="274"/>
      <c r="AG99" s="274"/>
      <c r="AH99" s="274"/>
      <c r="AI99" s="274"/>
      <c r="AJ99" s="274"/>
      <c r="AK99" s="274"/>
      <c r="AL99" s="274"/>
      <c r="AM99" s="274"/>
      <c r="AN99" s="274"/>
      <c r="AO99" s="274"/>
      <c r="AP99" s="274"/>
      <c r="AQ99" s="274"/>
      <c r="AR99" s="274"/>
      <c r="AS99" s="274"/>
      <c r="AT99" s="274"/>
      <c r="AU99" s="274"/>
      <c r="AV99" s="274"/>
      <c r="AW99" s="274"/>
      <c r="AX99" s="274"/>
      <c r="AY99" s="274"/>
      <c r="AZ99" s="275"/>
      <c r="BA99" s="275"/>
      <c r="BB99" s="275"/>
      <c r="BC99" s="275"/>
      <c r="BD99" s="275"/>
      <c r="BE99" s="267"/>
      <c r="BF99" s="267"/>
      <c r="BG99" s="267"/>
      <c r="BH99" s="267"/>
      <c r="BI99" s="267"/>
      <c r="BJ99" s="267"/>
      <c r="BK99" s="267"/>
      <c r="BL99" s="267"/>
      <c r="BM99" s="267"/>
      <c r="BN99" s="267"/>
      <c r="BO99" s="267"/>
      <c r="BP99" s="267"/>
      <c r="BQ99" s="264">
        <v>93</v>
      </c>
      <c r="BR99" s="269"/>
      <c r="BS99" s="911"/>
      <c r="BT99" s="912"/>
      <c r="BU99" s="912"/>
      <c r="BV99" s="912"/>
      <c r="BW99" s="912"/>
      <c r="BX99" s="912"/>
      <c r="BY99" s="912"/>
      <c r="BZ99" s="912"/>
      <c r="CA99" s="912"/>
      <c r="CB99" s="912"/>
      <c r="CC99" s="912"/>
      <c r="CD99" s="912"/>
      <c r="CE99" s="912"/>
      <c r="CF99" s="912"/>
      <c r="CG99" s="913"/>
      <c r="CH99" s="908"/>
      <c r="CI99" s="909"/>
      <c r="CJ99" s="909"/>
      <c r="CK99" s="909"/>
      <c r="CL99" s="910"/>
      <c r="CM99" s="908"/>
      <c r="CN99" s="909"/>
      <c r="CO99" s="909"/>
      <c r="CP99" s="909"/>
      <c r="CQ99" s="910"/>
      <c r="CR99" s="908"/>
      <c r="CS99" s="909"/>
      <c r="CT99" s="909"/>
      <c r="CU99" s="909"/>
      <c r="CV99" s="910"/>
      <c r="CW99" s="908"/>
      <c r="CX99" s="909"/>
      <c r="CY99" s="909"/>
      <c r="CZ99" s="909"/>
      <c r="DA99" s="910"/>
      <c r="DB99" s="908"/>
      <c r="DC99" s="909"/>
      <c r="DD99" s="909"/>
      <c r="DE99" s="909"/>
      <c r="DF99" s="910"/>
      <c r="DG99" s="908"/>
      <c r="DH99" s="909"/>
      <c r="DI99" s="909"/>
      <c r="DJ99" s="909"/>
      <c r="DK99" s="910"/>
      <c r="DL99" s="908"/>
      <c r="DM99" s="909"/>
      <c r="DN99" s="909"/>
      <c r="DO99" s="909"/>
      <c r="DP99" s="910"/>
      <c r="DQ99" s="908"/>
      <c r="DR99" s="909"/>
      <c r="DS99" s="909"/>
      <c r="DT99" s="909"/>
      <c r="DU99" s="910"/>
      <c r="DV99" s="905"/>
      <c r="DW99" s="906"/>
      <c r="DX99" s="906"/>
      <c r="DY99" s="906"/>
      <c r="DZ99" s="907"/>
      <c r="EA99" s="248"/>
    </row>
    <row r="100" spans="1:131" s="249" customFormat="1" ht="26.25" hidden="1" customHeight="1" x14ac:dyDescent="0.15">
      <c r="A100" s="272"/>
      <c r="B100" s="273"/>
      <c r="C100" s="273"/>
      <c r="D100" s="273"/>
      <c r="E100" s="273"/>
      <c r="F100" s="273"/>
      <c r="G100" s="273"/>
      <c r="H100" s="273"/>
      <c r="I100" s="273"/>
      <c r="J100" s="273"/>
      <c r="K100" s="273"/>
      <c r="L100" s="273"/>
      <c r="M100" s="273"/>
      <c r="N100" s="273"/>
      <c r="O100" s="273"/>
      <c r="P100" s="273"/>
      <c r="Q100" s="274"/>
      <c r="R100" s="274"/>
      <c r="S100" s="274"/>
      <c r="T100" s="274"/>
      <c r="U100" s="274"/>
      <c r="V100" s="274"/>
      <c r="W100" s="274"/>
      <c r="X100" s="274"/>
      <c r="Y100" s="274"/>
      <c r="Z100" s="274"/>
      <c r="AA100" s="274"/>
      <c r="AB100" s="274"/>
      <c r="AC100" s="274"/>
      <c r="AD100" s="274"/>
      <c r="AE100" s="274"/>
      <c r="AF100" s="274"/>
      <c r="AG100" s="274"/>
      <c r="AH100" s="274"/>
      <c r="AI100" s="274"/>
      <c r="AJ100" s="274"/>
      <c r="AK100" s="274"/>
      <c r="AL100" s="274"/>
      <c r="AM100" s="274"/>
      <c r="AN100" s="274"/>
      <c r="AO100" s="274"/>
      <c r="AP100" s="274"/>
      <c r="AQ100" s="274"/>
      <c r="AR100" s="274"/>
      <c r="AS100" s="274"/>
      <c r="AT100" s="274"/>
      <c r="AU100" s="274"/>
      <c r="AV100" s="274"/>
      <c r="AW100" s="274"/>
      <c r="AX100" s="274"/>
      <c r="AY100" s="274"/>
      <c r="AZ100" s="275"/>
      <c r="BA100" s="275"/>
      <c r="BB100" s="275"/>
      <c r="BC100" s="275"/>
      <c r="BD100" s="275"/>
      <c r="BE100" s="267"/>
      <c r="BF100" s="267"/>
      <c r="BG100" s="267"/>
      <c r="BH100" s="267"/>
      <c r="BI100" s="267"/>
      <c r="BJ100" s="267"/>
      <c r="BK100" s="267"/>
      <c r="BL100" s="267"/>
      <c r="BM100" s="267"/>
      <c r="BN100" s="267"/>
      <c r="BO100" s="267"/>
      <c r="BP100" s="267"/>
      <c r="BQ100" s="264">
        <v>94</v>
      </c>
      <c r="BR100" s="269"/>
      <c r="BS100" s="911"/>
      <c r="BT100" s="912"/>
      <c r="BU100" s="912"/>
      <c r="BV100" s="912"/>
      <c r="BW100" s="912"/>
      <c r="BX100" s="912"/>
      <c r="BY100" s="912"/>
      <c r="BZ100" s="912"/>
      <c r="CA100" s="912"/>
      <c r="CB100" s="912"/>
      <c r="CC100" s="912"/>
      <c r="CD100" s="912"/>
      <c r="CE100" s="912"/>
      <c r="CF100" s="912"/>
      <c r="CG100" s="913"/>
      <c r="CH100" s="908"/>
      <c r="CI100" s="909"/>
      <c r="CJ100" s="909"/>
      <c r="CK100" s="909"/>
      <c r="CL100" s="910"/>
      <c r="CM100" s="908"/>
      <c r="CN100" s="909"/>
      <c r="CO100" s="909"/>
      <c r="CP100" s="909"/>
      <c r="CQ100" s="910"/>
      <c r="CR100" s="908"/>
      <c r="CS100" s="909"/>
      <c r="CT100" s="909"/>
      <c r="CU100" s="909"/>
      <c r="CV100" s="910"/>
      <c r="CW100" s="908"/>
      <c r="CX100" s="909"/>
      <c r="CY100" s="909"/>
      <c r="CZ100" s="909"/>
      <c r="DA100" s="910"/>
      <c r="DB100" s="908"/>
      <c r="DC100" s="909"/>
      <c r="DD100" s="909"/>
      <c r="DE100" s="909"/>
      <c r="DF100" s="910"/>
      <c r="DG100" s="908"/>
      <c r="DH100" s="909"/>
      <c r="DI100" s="909"/>
      <c r="DJ100" s="909"/>
      <c r="DK100" s="910"/>
      <c r="DL100" s="908"/>
      <c r="DM100" s="909"/>
      <c r="DN100" s="909"/>
      <c r="DO100" s="909"/>
      <c r="DP100" s="910"/>
      <c r="DQ100" s="908"/>
      <c r="DR100" s="909"/>
      <c r="DS100" s="909"/>
      <c r="DT100" s="909"/>
      <c r="DU100" s="910"/>
      <c r="DV100" s="905"/>
      <c r="DW100" s="906"/>
      <c r="DX100" s="906"/>
      <c r="DY100" s="906"/>
      <c r="DZ100" s="907"/>
      <c r="EA100" s="248"/>
    </row>
    <row r="101" spans="1:131" s="249" customFormat="1" ht="26.25" hidden="1" customHeight="1" x14ac:dyDescent="0.15">
      <c r="A101" s="272"/>
      <c r="B101" s="273"/>
      <c r="C101" s="273"/>
      <c r="D101" s="273"/>
      <c r="E101" s="273"/>
      <c r="F101" s="273"/>
      <c r="G101" s="273"/>
      <c r="H101" s="273"/>
      <c r="I101" s="273"/>
      <c r="J101" s="273"/>
      <c r="K101" s="273"/>
      <c r="L101" s="273"/>
      <c r="M101" s="273"/>
      <c r="N101" s="273"/>
      <c r="O101" s="273"/>
      <c r="P101" s="273"/>
      <c r="Q101" s="274"/>
      <c r="R101" s="274"/>
      <c r="S101" s="274"/>
      <c r="T101" s="274"/>
      <c r="U101" s="274"/>
      <c r="V101" s="274"/>
      <c r="W101" s="274"/>
      <c r="X101" s="274"/>
      <c r="Y101" s="274"/>
      <c r="Z101" s="274"/>
      <c r="AA101" s="274"/>
      <c r="AB101" s="274"/>
      <c r="AC101" s="274"/>
      <c r="AD101" s="274"/>
      <c r="AE101" s="274"/>
      <c r="AF101" s="274"/>
      <c r="AG101" s="274"/>
      <c r="AH101" s="274"/>
      <c r="AI101" s="274"/>
      <c r="AJ101" s="274"/>
      <c r="AK101" s="274"/>
      <c r="AL101" s="274"/>
      <c r="AM101" s="274"/>
      <c r="AN101" s="274"/>
      <c r="AO101" s="274"/>
      <c r="AP101" s="274"/>
      <c r="AQ101" s="274"/>
      <c r="AR101" s="274"/>
      <c r="AS101" s="274"/>
      <c r="AT101" s="274"/>
      <c r="AU101" s="274"/>
      <c r="AV101" s="274"/>
      <c r="AW101" s="274"/>
      <c r="AX101" s="274"/>
      <c r="AY101" s="274"/>
      <c r="AZ101" s="275"/>
      <c r="BA101" s="275"/>
      <c r="BB101" s="275"/>
      <c r="BC101" s="275"/>
      <c r="BD101" s="275"/>
      <c r="BE101" s="267"/>
      <c r="BF101" s="267"/>
      <c r="BG101" s="267"/>
      <c r="BH101" s="267"/>
      <c r="BI101" s="267"/>
      <c r="BJ101" s="267"/>
      <c r="BK101" s="267"/>
      <c r="BL101" s="267"/>
      <c r="BM101" s="267"/>
      <c r="BN101" s="267"/>
      <c r="BO101" s="267"/>
      <c r="BP101" s="267"/>
      <c r="BQ101" s="264">
        <v>95</v>
      </c>
      <c r="BR101" s="269"/>
      <c r="BS101" s="911"/>
      <c r="BT101" s="912"/>
      <c r="BU101" s="912"/>
      <c r="BV101" s="912"/>
      <c r="BW101" s="912"/>
      <c r="BX101" s="912"/>
      <c r="BY101" s="912"/>
      <c r="BZ101" s="912"/>
      <c r="CA101" s="912"/>
      <c r="CB101" s="912"/>
      <c r="CC101" s="912"/>
      <c r="CD101" s="912"/>
      <c r="CE101" s="912"/>
      <c r="CF101" s="912"/>
      <c r="CG101" s="913"/>
      <c r="CH101" s="908"/>
      <c r="CI101" s="909"/>
      <c r="CJ101" s="909"/>
      <c r="CK101" s="909"/>
      <c r="CL101" s="910"/>
      <c r="CM101" s="908"/>
      <c r="CN101" s="909"/>
      <c r="CO101" s="909"/>
      <c r="CP101" s="909"/>
      <c r="CQ101" s="910"/>
      <c r="CR101" s="908"/>
      <c r="CS101" s="909"/>
      <c r="CT101" s="909"/>
      <c r="CU101" s="909"/>
      <c r="CV101" s="910"/>
      <c r="CW101" s="908"/>
      <c r="CX101" s="909"/>
      <c r="CY101" s="909"/>
      <c r="CZ101" s="909"/>
      <c r="DA101" s="910"/>
      <c r="DB101" s="908"/>
      <c r="DC101" s="909"/>
      <c r="DD101" s="909"/>
      <c r="DE101" s="909"/>
      <c r="DF101" s="910"/>
      <c r="DG101" s="908"/>
      <c r="DH101" s="909"/>
      <c r="DI101" s="909"/>
      <c r="DJ101" s="909"/>
      <c r="DK101" s="910"/>
      <c r="DL101" s="908"/>
      <c r="DM101" s="909"/>
      <c r="DN101" s="909"/>
      <c r="DO101" s="909"/>
      <c r="DP101" s="910"/>
      <c r="DQ101" s="908"/>
      <c r="DR101" s="909"/>
      <c r="DS101" s="909"/>
      <c r="DT101" s="909"/>
      <c r="DU101" s="910"/>
      <c r="DV101" s="905"/>
      <c r="DW101" s="906"/>
      <c r="DX101" s="906"/>
      <c r="DY101" s="906"/>
      <c r="DZ101" s="907"/>
      <c r="EA101" s="248"/>
    </row>
    <row r="102" spans="1:131" s="249" customFormat="1" ht="26.25" customHeight="1" thickBot="1" x14ac:dyDescent="0.2">
      <c r="A102" s="272"/>
      <c r="B102" s="273"/>
      <c r="C102" s="273"/>
      <c r="D102" s="273"/>
      <c r="E102" s="273"/>
      <c r="F102" s="273"/>
      <c r="G102" s="273"/>
      <c r="H102" s="273"/>
      <c r="I102" s="273"/>
      <c r="J102" s="273"/>
      <c r="K102" s="273"/>
      <c r="L102" s="273"/>
      <c r="M102" s="273"/>
      <c r="N102" s="273"/>
      <c r="O102" s="273"/>
      <c r="P102" s="273"/>
      <c r="Q102" s="274"/>
      <c r="R102" s="274"/>
      <c r="S102" s="274"/>
      <c r="T102" s="274"/>
      <c r="U102" s="274"/>
      <c r="V102" s="274"/>
      <c r="W102" s="274"/>
      <c r="X102" s="274"/>
      <c r="Y102" s="274"/>
      <c r="Z102" s="274"/>
      <c r="AA102" s="274"/>
      <c r="AB102" s="274"/>
      <c r="AC102" s="274"/>
      <c r="AD102" s="274"/>
      <c r="AE102" s="274"/>
      <c r="AF102" s="274"/>
      <c r="AG102" s="274"/>
      <c r="AH102" s="274"/>
      <c r="AI102" s="274"/>
      <c r="AJ102" s="274"/>
      <c r="AK102" s="274"/>
      <c r="AL102" s="274"/>
      <c r="AM102" s="274"/>
      <c r="AN102" s="274"/>
      <c r="AO102" s="274"/>
      <c r="AP102" s="274"/>
      <c r="AQ102" s="274"/>
      <c r="AR102" s="274"/>
      <c r="AS102" s="274"/>
      <c r="AT102" s="274"/>
      <c r="AU102" s="274"/>
      <c r="AV102" s="274"/>
      <c r="AW102" s="274"/>
      <c r="AX102" s="274"/>
      <c r="AY102" s="274"/>
      <c r="AZ102" s="275"/>
      <c r="BA102" s="275"/>
      <c r="BB102" s="275"/>
      <c r="BC102" s="275"/>
      <c r="BD102" s="275"/>
      <c r="BE102" s="267"/>
      <c r="BF102" s="267"/>
      <c r="BG102" s="267"/>
      <c r="BH102" s="267"/>
      <c r="BI102" s="267"/>
      <c r="BJ102" s="267"/>
      <c r="BK102" s="267"/>
      <c r="BL102" s="267"/>
      <c r="BM102" s="267"/>
      <c r="BN102" s="267"/>
      <c r="BO102" s="267"/>
      <c r="BP102" s="267"/>
      <c r="BQ102" s="266" t="s">
        <v>389</v>
      </c>
      <c r="BR102" s="838" t="s">
        <v>420</v>
      </c>
      <c r="BS102" s="839"/>
      <c r="BT102" s="839"/>
      <c r="BU102" s="839"/>
      <c r="BV102" s="839"/>
      <c r="BW102" s="839"/>
      <c r="BX102" s="839"/>
      <c r="BY102" s="839"/>
      <c r="BZ102" s="839"/>
      <c r="CA102" s="839"/>
      <c r="CB102" s="839"/>
      <c r="CC102" s="839"/>
      <c r="CD102" s="839"/>
      <c r="CE102" s="839"/>
      <c r="CF102" s="839"/>
      <c r="CG102" s="840"/>
      <c r="CH102" s="937"/>
      <c r="CI102" s="938"/>
      <c r="CJ102" s="938"/>
      <c r="CK102" s="938"/>
      <c r="CL102" s="939"/>
      <c r="CM102" s="937"/>
      <c r="CN102" s="938"/>
      <c r="CO102" s="938"/>
      <c r="CP102" s="938"/>
      <c r="CQ102" s="939"/>
      <c r="CR102" s="940">
        <v>422</v>
      </c>
      <c r="CS102" s="898"/>
      <c r="CT102" s="898"/>
      <c r="CU102" s="898"/>
      <c r="CV102" s="941"/>
      <c r="CW102" s="940">
        <v>622</v>
      </c>
      <c r="CX102" s="898"/>
      <c r="CY102" s="898"/>
      <c r="CZ102" s="898"/>
      <c r="DA102" s="941"/>
      <c r="DB102" s="940">
        <v>7307</v>
      </c>
      <c r="DC102" s="898"/>
      <c r="DD102" s="898"/>
      <c r="DE102" s="898"/>
      <c r="DF102" s="941"/>
      <c r="DG102" s="940">
        <v>17300</v>
      </c>
      <c r="DH102" s="898"/>
      <c r="DI102" s="898"/>
      <c r="DJ102" s="898"/>
      <c r="DK102" s="941"/>
      <c r="DL102" s="940" t="s">
        <v>604</v>
      </c>
      <c r="DM102" s="898"/>
      <c r="DN102" s="898"/>
      <c r="DO102" s="898"/>
      <c r="DP102" s="941"/>
      <c r="DQ102" s="940" t="s">
        <v>604</v>
      </c>
      <c r="DR102" s="898"/>
      <c r="DS102" s="898"/>
      <c r="DT102" s="898"/>
      <c r="DU102" s="941"/>
      <c r="DV102" s="964"/>
      <c r="DW102" s="965"/>
      <c r="DX102" s="965"/>
      <c r="DY102" s="965"/>
      <c r="DZ102" s="966"/>
      <c r="EA102" s="248"/>
    </row>
    <row r="103" spans="1:131" s="249" customFormat="1" ht="26.25" customHeight="1" x14ac:dyDescent="0.15">
      <c r="A103" s="272"/>
      <c r="B103" s="273"/>
      <c r="C103" s="273"/>
      <c r="D103" s="273"/>
      <c r="E103" s="273"/>
      <c r="F103" s="273"/>
      <c r="G103" s="273"/>
      <c r="H103" s="273"/>
      <c r="I103" s="273"/>
      <c r="J103" s="273"/>
      <c r="K103" s="273"/>
      <c r="L103" s="273"/>
      <c r="M103" s="273"/>
      <c r="N103" s="273"/>
      <c r="O103" s="273"/>
      <c r="P103" s="273"/>
      <c r="Q103" s="274"/>
      <c r="R103" s="274"/>
      <c r="S103" s="274"/>
      <c r="T103" s="274"/>
      <c r="U103" s="274"/>
      <c r="V103" s="274"/>
      <c r="W103" s="274"/>
      <c r="X103" s="274"/>
      <c r="Y103" s="274"/>
      <c r="Z103" s="274"/>
      <c r="AA103" s="274"/>
      <c r="AB103" s="274"/>
      <c r="AC103" s="274"/>
      <c r="AD103" s="274"/>
      <c r="AE103" s="274"/>
      <c r="AF103" s="274"/>
      <c r="AG103" s="274"/>
      <c r="AH103" s="274"/>
      <c r="AI103" s="274"/>
      <c r="AJ103" s="274"/>
      <c r="AK103" s="274"/>
      <c r="AL103" s="274"/>
      <c r="AM103" s="274"/>
      <c r="AN103" s="274"/>
      <c r="AO103" s="274"/>
      <c r="AP103" s="274"/>
      <c r="AQ103" s="274"/>
      <c r="AR103" s="274"/>
      <c r="AS103" s="274"/>
      <c r="AT103" s="274"/>
      <c r="AU103" s="274"/>
      <c r="AV103" s="274"/>
      <c r="AW103" s="274"/>
      <c r="AX103" s="274"/>
      <c r="AY103" s="274"/>
      <c r="AZ103" s="275"/>
      <c r="BA103" s="275"/>
      <c r="BB103" s="275"/>
      <c r="BC103" s="275"/>
      <c r="BD103" s="275"/>
      <c r="BE103" s="267"/>
      <c r="BF103" s="267"/>
      <c r="BG103" s="267"/>
      <c r="BH103" s="267"/>
      <c r="BI103" s="267"/>
      <c r="BJ103" s="267"/>
      <c r="BK103" s="267"/>
      <c r="BL103" s="267"/>
      <c r="BM103" s="267"/>
      <c r="BN103" s="267"/>
      <c r="BO103" s="267"/>
      <c r="BP103" s="267"/>
      <c r="BQ103" s="967" t="s">
        <v>421</v>
      </c>
      <c r="BR103" s="967"/>
      <c r="BS103" s="967"/>
      <c r="BT103" s="967"/>
      <c r="BU103" s="967"/>
      <c r="BV103" s="967"/>
      <c r="BW103" s="967"/>
      <c r="BX103" s="967"/>
      <c r="BY103" s="967"/>
      <c r="BZ103" s="967"/>
      <c r="CA103" s="967"/>
      <c r="CB103" s="967"/>
      <c r="CC103" s="967"/>
      <c r="CD103" s="967"/>
      <c r="CE103" s="967"/>
      <c r="CF103" s="967"/>
      <c r="CG103" s="967"/>
      <c r="CH103" s="967"/>
      <c r="CI103" s="967"/>
      <c r="CJ103" s="967"/>
      <c r="CK103" s="967"/>
      <c r="CL103" s="967"/>
      <c r="CM103" s="967"/>
      <c r="CN103" s="967"/>
      <c r="CO103" s="967"/>
      <c r="CP103" s="967"/>
      <c r="CQ103" s="967"/>
      <c r="CR103" s="967"/>
      <c r="CS103" s="967"/>
      <c r="CT103" s="967"/>
      <c r="CU103" s="967"/>
      <c r="CV103" s="967"/>
      <c r="CW103" s="967"/>
      <c r="CX103" s="967"/>
      <c r="CY103" s="967"/>
      <c r="CZ103" s="967"/>
      <c r="DA103" s="967"/>
      <c r="DB103" s="967"/>
      <c r="DC103" s="967"/>
      <c r="DD103" s="967"/>
      <c r="DE103" s="967"/>
      <c r="DF103" s="967"/>
      <c r="DG103" s="967"/>
      <c r="DH103" s="967"/>
      <c r="DI103" s="967"/>
      <c r="DJ103" s="967"/>
      <c r="DK103" s="967"/>
      <c r="DL103" s="967"/>
      <c r="DM103" s="967"/>
      <c r="DN103" s="967"/>
      <c r="DO103" s="967"/>
      <c r="DP103" s="967"/>
      <c r="DQ103" s="967"/>
      <c r="DR103" s="967"/>
      <c r="DS103" s="967"/>
      <c r="DT103" s="967"/>
      <c r="DU103" s="967"/>
      <c r="DV103" s="967"/>
      <c r="DW103" s="967"/>
      <c r="DX103" s="967"/>
      <c r="DY103" s="967"/>
      <c r="DZ103" s="967"/>
      <c r="EA103" s="248"/>
    </row>
    <row r="104" spans="1:131" s="249" customFormat="1" ht="26.25" customHeight="1" x14ac:dyDescent="0.15">
      <c r="A104" s="272"/>
      <c r="B104" s="273"/>
      <c r="C104" s="273"/>
      <c r="D104" s="273"/>
      <c r="E104" s="273"/>
      <c r="F104" s="273"/>
      <c r="G104" s="273"/>
      <c r="H104" s="273"/>
      <c r="I104" s="273"/>
      <c r="J104" s="273"/>
      <c r="K104" s="273"/>
      <c r="L104" s="273"/>
      <c r="M104" s="273"/>
      <c r="N104" s="273"/>
      <c r="O104" s="273"/>
      <c r="P104" s="273"/>
      <c r="Q104" s="274"/>
      <c r="R104" s="274"/>
      <c r="S104" s="274"/>
      <c r="T104" s="274"/>
      <c r="U104" s="274"/>
      <c r="V104" s="274"/>
      <c r="W104" s="274"/>
      <c r="X104" s="274"/>
      <c r="Y104" s="274"/>
      <c r="Z104" s="274"/>
      <c r="AA104" s="274"/>
      <c r="AB104" s="274"/>
      <c r="AC104" s="274"/>
      <c r="AD104" s="274"/>
      <c r="AE104" s="274"/>
      <c r="AF104" s="274"/>
      <c r="AG104" s="274"/>
      <c r="AH104" s="274"/>
      <c r="AI104" s="274"/>
      <c r="AJ104" s="274"/>
      <c r="AK104" s="274"/>
      <c r="AL104" s="274"/>
      <c r="AM104" s="274"/>
      <c r="AN104" s="274"/>
      <c r="AO104" s="274"/>
      <c r="AP104" s="274"/>
      <c r="AQ104" s="274"/>
      <c r="AR104" s="274"/>
      <c r="AS104" s="274"/>
      <c r="AT104" s="274"/>
      <c r="AU104" s="274"/>
      <c r="AV104" s="274"/>
      <c r="AW104" s="274"/>
      <c r="AX104" s="274"/>
      <c r="AY104" s="274"/>
      <c r="AZ104" s="275"/>
      <c r="BA104" s="275"/>
      <c r="BB104" s="275"/>
      <c r="BC104" s="275"/>
      <c r="BD104" s="275"/>
      <c r="BE104" s="267"/>
      <c r="BF104" s="267"/>
      <c r="BG104" s="267"/>
      <c r="BH104" s="267"/>
      <c r="BI104" s="267"/>
      <c r="BJ104" s="267"/>
      <c r="BK104" s="267"/>
      <c r="BL104" s="267"/>
      <c r="BM104" s="267"/>
      <c r="BN104" s="267"/>
      <c r="BO104" s="267"/>
      <c r="BP104" s="267"/>
      <c r="BQ104" s="968" t="s">
        <v>422</v>
      </c>
      <c r="BR104" s="968"/>
      <c r="BS104" s="968"/>
      <c r="BT104" s="968"/>
      <c r="BU104" s="968"/>
      <c r="BV104" s="968"/>
      <c r="BW104" s="968"/>
      <c r="BX104" s="968"/>
      <c r="BY104" s="968"/>
      <c r="BZ104" s="968"/>
      <c r="CA104" s="968"/>
      <c r="CB104" s="968"/>
      <c r="CC104" s="968"/>
      <c r="CD104" s="968"/>
      <c r="CE104" s="968"/>
      <c r="CF104" s="968"/>
      <c r="CG104" s="968"/>
      <c r="CH104" s="968"/>
      <c r="CI104" s="968"/>
      <c r="CJ104" s="968"/>
      <c r="CK104" s="968"/>
      <c r="CL104" s="968"/>
      <c r="CM104" s="968"/>
      <c r="CN104" s="968"/>
      <c r="CO104" s="968"/>
      <c r="CP104" s="968"/>
      <c r="CQ104" s="968"/>
      <c r="CR104" s="968"/>
      <c r="CS104" s="968"/>
      <c r="CT104" s="968"/>
      <c r="CU104" s="968"/>
      <c r="CV104" s="968"/>
      <c r="CW104" s="968"/>
      <c r="CX104" s="968"/>
      <c r="CY104" s="968"/>
      <c r="CZ104" s="968"/>
      <c r="DA104" s="968"/>
      <c r="DB104" s="968"/>
      <c r="DC104" s="968"/>
      <c r="DD104" s="968"/>
      <c r="DE104" s="968"/>
      <c r="DF104" s="968"/>
      <c r="DG104" s="968"/>
      <c r="DH104" s="968"/>
      <c r="DI104" s="968"/>
      <c r="DJ104" s="968"/>
      <c r="DK104" s="968"/>
      <c r="DL104" s="968"/>
      <c r="DM104" s="968"/>
      <c r="DN104" s="968"/>
      <c r="DO104" s="968"/>
      <c r="DP104" s="968"/>
      <c r="DQ104" s="968"/>
      <c r="DR104" s="968"/>
      <c r="DS104" s="968"/>
      <c r="DT104" s="968"/>
      <c r="DU104" s="968"/>
      <c r="DV104" s="968"/>
      <c r="DW104" s="968"/>
      <c r="DX104" s="968"/>
      <c r="DY104" s="968"/>
      <c r="DZ104" s="968"/>
      <c r="EA104" s="248"/>
    </row>
    <row r="105" spans="1:131" s="249" customFormat="1" ht="11.25" customHeight="1" x14ac:dyDescent="0.15">
      <c r="A105" s="267"/>
      <c r="B105" s="267"/>
      <c r="C105" s="267"/>
      <c r="D105" s="267"/>
      <c r="E105" s="267"/>
      <c r="F105" s="267"/>
      <c r="G105" s="267"/>
      <c r="H105" s="267"/>
      <c r="I105" s="267"/>
      <c r="J105" s="267"/>
      <c r="K105" s="267"/>
      <c r="L105" s="267"/>
      <c r="M105" s="267"/>
      <c r="N105" s="267"/>
      <c r="O105" s="267"/>
      <c r="P105" s="267"/>
      <c r="Q105" s="267"/>
      <c r="R105" s="267"/>
      <c r="S105" s="267"/>
      <c r="T105" s="267"/>
      <c r="U105" s="267"/>
      <c r="V105" s="267"/>
      <c r="W105" s="267"/>
      <c r="X105" s="267"/>
      <c r="Y105" s="267"/>
      <c r="Z105" s="267"/>
      <c r="AA105" s="267"/>
      <c r="AB105" s="267"/>
      <c r="AC105" s="267"/>
      <c r="AD105" s="267"/>
      <c r="AE105" s="267"/>
      <c r="AF105" s="267"/>
      <c r="AG105" s="267"/>
      <c r="AH105" s="267"/>
      <c r="AI105" s="267"/>
      <c r="AJ105" s="267"/>
      <c r="AK105" s="267"/>
      <c r="AL105" s="267"/>
      <c r="AM105" s="267"/>
      <c r="AN105" s="267"/>
      <c r="AO105" s="267"/>
      <c r="AP105" s="267"/>
      <c r="AQ105" s="267"/>
      <c r="AR105" s="267"/>
      <c r="AS105" s="267"/>
      <c r="AT105" s="267"/>
      <c r="AU105" s="267"/>
      <c r="AV105" s="267"/>
      <c r="AW105" s="267"/>
      <c r="AX105" s="267"/>
      <c r="AY105" s="267"/>
      <c r="AZ105" s="267"/>
      <c r="BA105" s="267"/>
      <c r="BB105" s="267"/>
      <c r="BC105" s="267"/>
      <c r="BD105" s="267"/>
      <c r="BE105" s="267"/>
      <c r="BF105" s="267"/>
      <c r="BG105" s="267"/>
      <c r="BH105" s="267"/>
      <c r="BI105" s="267"/>
      <c r="BJ105" s="267"/>
      <c r="BK105" s="267"/>
      <c r="BL105" s="267"/>
      <c r="BM105" s="267"/>
      <c r="BN105" s="267"/>
      <c r="BO105" s="267"/>
      <c r="BP105" s="267"/>
      <c r="BQ105" s="270"/>
      <c r="BR105" s="270"/>
      <c r="BS105" s="270"/>
      <c r="BT105" s="270"/>
      <c r="BU105" s="270"/>
      <c r="BV105" s="270"/>
      <c r="BW105" s="270"/>
      <c r="BX105" s="270"/>
      <c r="BY105" s="270"/>
      <c r="BZ105" s="270"/>
      <c r="CA105" s="270"/>
      <c r="CB105" s="270"/>
      <c r="CC105" s="270"/>
      <c r="CD105" s="270"/>
      <c r="CE105" s="270"/>
      <c r="CF105" s="270"/>
      <c r="CG105" s="270"/>
      <c r="CH105" s="270"/>
      <c r="CI105" s="270"/>
      <c r="CJ105" s="270"/>
      <c r="CK105" s="270"/>
      <c r="CL105" s="270"/>
      <c r="CM105" s="270"/>
      <c r="CN105" s="270"/>
      <c r="CO105" s="270"/>
      <c r="CP105" s="270"/>
      <c r="CQ105" s="270"/>
      <c r="CR105" s="270"/>
      <c r="CS105" s="270"/>
      <c r="CT105" s="270"/>
      <c r="CU105" s="270"/>
      <c r="CV105" s="270"/>
      <c r="CW105" s="270"/>
      <c r="CX105" s="270"/>
      <c r="CY105" s="270"/>
      <c r="CZ105" s="270"/>
      <c r="DA105" s="270"/>
      <c r="DB105" s="270"/>
      <c r="DC105" s="270"/>
      <c r="DD105" s="270"/>
      <c r="DE105" s="270"/>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248"/>
    </row>
    <row r="106" spans="1:131" s="249" customFormat="1" ht="11.25" customHeight="1" x14ac:dyDescent="0.15">
      <c r="A106" s="276"/>
      <c r="B106" s="276"/>
      <c r="C106" s="276"/>
      <c r="D106" s="276"/>
      <c r="E106" s="276"/>
      <c r="F106" s="276"/>
      <c r="G106" s="276"/>
      <c r="H106" s="276"/>
      <c r="I106" s="276"/>
      <c r="J106" s="276"/>
      <c r="K106" s="276"/>
      <c r="L106" s="276"/>
      <c r="M106" s="276"/>
      <c r="N106" s="276"/>
      <c r="O106" s="276"/>
      <c r="P106" s="276"/>
      <c r="Q106" s="276"/>
      <c r="R106" s="276"/>
      <c r="S106" s="276"/>
      <c r="T106" s="276"/>
      <c r="U106" s="276"/>
      <c r="V106" s="276"/>
      <c r="W106" s="276"/>
      <c r="X106" s="276"/>
      <c r="Y106" s="276"/>
      <c r="Z106" s="276"/>
      <c r="AA106" s="276"/>
      <c r="AB106" s="276"/>
      <c r="AC106" s="276"/>
      <c r="AD106" s="276"/>
      <c r="AE106" s="276"/>
      <c r="AF106" s="276"/>
      <c r="AG106" s="276"/>
      <c r="AH106" s="276"/>
      <c r="AI106" s="276"/>
      <c r="AJ106" s="276"/>
      <c r="AK106" s="276"/>
      <c r="AL106" s="276"/>
      <c r="AM106" s="276"/>
      <c r="AN106" s="276"/>
      <c r="AO106" s="276"/>
      <c r="AP106" s="276"/>
      <c r="AQ106" s="276"/>
      <c r="AR106" s="276"/>
      <c r="AS106" s="276"/>
      <c r="AT106" s="276"/>
      <c r="AU106" s="276"/>
      <c r="AV106" s="276"/>
      <c r="AW106" s="276"/>
      <c r="AX106" s="276"/>
      <c r="AY106" s="276"/>
      <c r="AZ106" s="276"/>
      <c r="BA106" s="276"/>
      <c r="BB106" s="276"/>
      <c r="BC106" s="276"/>
      <c r="BD106" s="276"/>
      <c r="BE106" s="276"/>
      <c r="BF106" s="276"/>
      <c r="BG106" s="276"/>
      <c r="BH106" s="276"/>
      <c r="BI106" s="276"/>
      <c r="BJ106" s="276"/>
      <c r="BK106" s="276"/>
      <c r="BL106" s="276"/>
      <c r="BM106" s="276"/>
      <c r="BN106" s="276"/>
      <c r="BO106" s="276"/>
      <c r="BP106" s="276"/>
      <c r="BQ106" s="270"/>
      <c r="BR106" s="270"/>
      <c r="BS106" s="270"/>
      <c r="BT106" s="270"/>
      <c r="BU106" s="270"/>
      <c r="BV106" s="270"/>
      <c r="BW106" s="270"/>
      <c r="BX106" s="270"/>
      <c r="BY106" s="270"/>
      <c r="BZ106" s="270"/>
      <c r="CA106" s="270"/>
      <c r="CB106" s="270"/>
      <c r="CC106" s="270"/>
      <c r="CD106" s="270"/>
      <c r="CE106" s="270"/>
      <c r="CF106" s="270"/>
      <c r="CG106" s="270"/>
      <c r="CH106" s="270"/>
      <c r="CI106" s="270"/>
      <c r="CJ106" s="270"/>
      <c r="CK106" s="270"/>
      <c r="CL106" s="270"/>
      <c r="CM106" s="270"/>
      <c r="CN106" s="270"/>
      <c r="CO106" s="270"/>
      <c r="CP106" s="270"/>
      <c r="CQ106" s="270"/>
      <c r="CR106" s="270"/>
      <c r="CS106" s="270"/>
      <c r="CT106" s="270"/>
      <c r="CU106" s="270"/>
      <c r="CV106" s="270"/>
      <c r="CW106" s="270"/>
      <c r="CX106" s="270"/>
      <c r="CY106" s="270"/>
      <c r="CZ106" s="270"/>
      <c r="DA106" s="270"/>
      <c r="DB106" s="270"/>
      <c r="DC106" s="270"/>
      <c r="DD106" s="270"/>
      <c r="DE106" s="270"/>
      <c r="DF106" s="270"/>
      <c r="DG106" s="270"/>
      <c r="DH106" s="270"/>
      <c r="DI106" s="270"/>
      <c r="DJ106" s="270"/>
      <c r="DK106" s="270"/>
      <c r="DL106" s="270"/>
      <c r="DM106" s="270"/>
      <c r="DN106" s="270"/>
      <c r="DO106" s="270"/>
      <c r="DP106" s="270"/>
      <c r="DQ106" s="270"/>
      <c r="DR106" s="270"/>
      <c r="DS106" s="270"/>
      <c r="DT106" s="270"/>
      <c r="DU106" s="270"/>
      <c r="DV106" s="270"/>
      <c r="DW106" s="270"/>
      <c r="DX106" s="270"/>
      <c r="DY106" s="270"/>
      <c r="DZ106" s="270"/>
      <c r="EA106" s="248"/>
    </row>
    <row r="107" spans="1:131" s="248" customFormat="1" ht="26.25" customHeight="1" thickBot="1" x14ac:dyDescent="0.2">
      <c r="A107" s="277" t="s">
        <v>423</v>
      </c>
      <c r="B107" s="278"/>
      <c r="C107" s="278"/>
      <c r="D107" s="278"/>
      <c r="E107" s="278"/>
      <c r="F107" s="278"/>
      <c r="G107" s="278"/>
      <c r="H107" s="278"/>
      <c r="I107" s="278"/>
      <c r="J107" s="278"/>
      <c r="K107" s="278"/>
      <c r="L107" s="278"/>
      <c r="M107" s="278"/>
      <c r="N107" s="278"/>
      <c r="O107" s="278"/>
      <c r="P107" s="278"/>
      <c r="Q107" s="278"/>
      <c r="R107" s="278"/>
      <c r="S107" s="278"/>
      <c r="T107" s="278"/>
      <c r="U107" s="278"/>
      <c r="V107" s="278"/>
      <c r="W107" s="278"/>
      <c r="X107" s="278"/>
      <c r="Y107" s="278"/>
      <c r="Z107" s="278"/>
      <c r="AA107" s="278"/>
      <c r="AB107" s="278"/>
      <c r="AC107" s="278"/>
      <c r="AD107" s="278"/>
      <c r="AE107" s="278"/>
      <c r="AF107" s="278"/>
      <c r="AG107" s="278"/>
      <c r="AH107" s="278"/>
      <c r="AI107" s="278"/>
      <c r="AJ107" s="278"/>
      <c r="AK107" s="278"/>
      <c r="AL107" s="278"/>
      <c r="AM107" s="278"/>
      <c r="AN107" s="278"/>
      <c r="AO107" s="278"/>
      <c r="AP107" s="278"/>
      <c r="AQ107" s="278"/>
      <c r="AR107" s="278"/>
      <c r="AS107" s="278"/>
      <c r="AT107" s="278"/>
      <c r="AU107" s="277" t="s">
        <v>424</v>
      </c>
      <c r="AV107" s="278"/>
      <c r="AW107" s="278"/>
      <c r="AX107" s="278"/>
      <c r="AY107" s="278"/>
      <c r="AZ107" s="278"/>
      <c r="BA107" s="278"/>
      <c r="BB107" s="278"/>
      <c r="BC107" s="278"/>
      <c r="BD107" s="278"/>
      <c r="BE107" s="278"/>
      <c r="BF107" s="278"/>
      <c r="BG107" s="278"/>
      <c r="BH107" s="278"/>
      <c r="BI107" s="278"/>
      <c r="BJ107" s="278"/>
      <c r="BK107" s="278"/>
      <c r="BL107" s="278"/>
      <c r="BM107" s="278"/>
      <c r="BN107" s="278"/>
      <c r="BO107" s="278"/>
      <c r="BP107" s="278"/>
      <c r="BQ107" s="278"/>
      <c r="BR107" s="278"/>
      <c r="BS107" s="278"/>
      <c r="BT107" s="278"/>
      <c r="BU107" s="278"/>
      <c r="BV107" s="278"/>
      <c r="BW107" s="278"/>
      <c r="BX107" s="278"/>
      <c r="BY107" s="278"/>
      <c r="BZ107" s="278"/>
      <c r="CA107" s="278"/>
      <c r="CB107" s="278"/>
      <c r="CC107" s="278"/>
      <c r="CD107" s="278"/>
      <c r="CE107" s="278"/>
      <c r="CF107" s="278"/>
      <c r="CG107" s="278"/>
      <c r="CH107" s="278"/>
      <c r="CI107" s="278"/>
      <c r="CJ107" s="278"/>
      <c r="CK107" s="278"/>
      <c r="CL107" s="278"/>
      <c r="CM107" s="278"/>
      <c r="CN107" s="278"/>
      <c r="CO107" s="278"/>
      <c r="CP107" s="278"/>
      <c r="CQ107" s="278"/>
      <c r="CR107" s="278"/>
      <c r="CS107" s="278"/>
      <c r="CT107" s="278"/>
      <c r="CU107" s="278"/>
      <c r="CV107" s="278"/>
      <c r="CW107" s="278"/>
      <c r="CX107" s="278"/>
      <c r="CY107" s="278"/>
      <c r="CZ107" s="278"/>
      <c r="DA107" s="278"/>
      <c r="DB107" s="278"/>
      <c r="DC107" s="278"/>
      <c r="DD107" s="278"/>
      <c r="DE107" s="278"/>
      <c r="DF107" s="278"/>
      <c r="DG107" s="278"/>
      <c r="DH107" s="278"/>
      <c r="DI107" s="278"/>
      <c r="DJ107" s="278"/>
      <c r="DK107" s="278"/>
      <c r="DL107" s="278"/>
      <c r="DM107" s="278"/>
      <c r="DN107" s="278"/>
      <c r="DO107" s="278"/>
      <c r="DP107" s="278"/>
      <c r="DQ107" s="278"/>
      <c r="DR107" s="278"/>
      <c r="DS107" s="278"/>
      <c r="DT107" s="278"/>
      <c r="DU107" s="278"/>
      <c r="DV107" s="278"/>
      <c r="DW107" s="278"/>
      <c r="DX107" s="278"/>
      <c r="DY107" s="278"/>
      <c r="DZ107" s="278"/>
    </row>
    <row r="108" spans="1:131" s="248" customFormat="1" ht="26.25" customHeight="1" x14ac:dyDescent="0.15">
      <c r="A108" s="969" t="s">
        <v>425</v>
      </c>
      <c r="B108" s="970"/>
      <c r="C108" s="970"/>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0"/>
      <c r="AE108" s="970"/>
      <c r="AF108" s="970"/>
      <c r="AG108" s="970"/>
      <c r="AH108" s="970"/>
      <c r="AI108" s="970"/>
      <c r="AJ108" s="970"/>
      <c r="AK108" s="970"/>
      <c r="AL108" s="970"/>
      <c r="AM108" s="970"/>
      <c r="AN108" s="970"/>
      <c r="AO108" s="970"/>
      <c r="AP108" s="970"/>
      <c r="AQ108" s="970"/>
      <c r="AR108" s="970"/>
      <c r="AS108" s="970"/>
      <c r="AT108" s="971"/>
      <c r="AU108" s="969" t="s">
        <v>426</v>
      </c>
      <c r="AV108" s="970"/>
      <c r="AW108" s="970"/>
      <c r="AX108" s="970"/>
      <c r="AY108" s="970"/>
      <c r="AZ108" s="970"/>
      <c r="BA108" s="970"/>
      <c r="BB108" s="970"/>
      <c r="BC108" s="970"/>
      <c r="BD108" s="970"/>
      <c r="BE108" s="970"/>
      <c r="BF108" s="970"/>
      <c r="BG108" s="970"/>
      <c r="BH108" s="970"/>
      <c r="BI108" s="970"/>
      <c r="BJ108" s="970"/>
      <c r="BK108" s="970"/>
      <c r="BL108" s="970"/>
      <c r="BM108" s="970"/>
      <c r="BN108" s="970"/>
      <c r="BO108" s="970"/>
      <c r="BP108" s="970"/>
      <c r="BQ108" s="970"/>
      <c r="BR108" s="970"/>
      <c r="BS108" s="970"/>
      <c r="BT108" s="970"/>
      <c r="BU108" s="970"/>
      <c r="BV108" s="970"/>
      <c r="BW108" s="970"/>
      <c r="BX108" s="970"/>
      <c r="BY108" s="970"/>
      <c r="BZ108" s="970"/>
      <c r="CA108" s="970"/>
      <c r="CB108" s="970"/>
      <c r="CC108" s="970"/>
      <c r="CD108" s="970"/>
      <c r="CE108" s="970"/>
      <c r="CF108" s="970"/>
      <c r="CG108" s="970"/>
      <c r="CH108" s="970"/>
      <c r="CI108" s="970"/>
      <c r="CJ108" s="970"/>
      <c r="CK108" s="970"/>
      <c r="CL108" s="970"/>
      <c r="CM108" s="970"/>
      <c r="CN108" s="970"/>
      <c r="CO108" s="970"/>
      <c r="CP108" s="970"/>
      <c r="CQ108" s="970"/>
      <c r="CR108" s="970"/>
      <c r="CS108" s="970"/>
      <c r="CT108" s="970"/>
      <c r="CU108" s="970"/>
      <c r="CV108" s="970"/>
      <c r="CW108" s="970"/>
      <c r="CX108" s="970"/>
      <c r="CY108" s="970"/>
      <c r="CZ108" s="970"/>
      <c r="DA108" s="970"/>
      <c r="DB108" s="970"/>
      <c r="DC108" s="970"/>
      <c r="DD108" s="970"/>
      <c r="DE108" s="970"/>
      <c r="DF108" s="970"/>
      <c r="DG108" s="970"/>
      <c r="DH108" s="970"/>
      <c r="DI108" s="970"/>
      <c r="DJ108" s="970"/>
      <c r="DK108" s="970"/>
      <c r="DL108" s="970"/>
      <c r="DM108" s="970"/>
      <c r="DN108" s="970"/>
      <c r="DO108" s="970"/>
      <c r="DP108" s="970"/>
      <c r="DQ108" s="970"/>
      <c r="DR108" s="970"/>
      <c r="DS108" s="970"/>
      <c r="DT108" s="970"/>
      <c r="DU108" s="970"/>
      <c r="DV108" s="970"/>
      <c r="DW108" s="970"/>
      <c r="DX108" s="970"/>
      <c r="DY108" s="970"/>
      <c r="DZ108" s="971"/>
    </row>
    <row r="109" spans="1:131" s="248" customFormat="1" ht="26.25" customHeight="1" x14ac:dyDescent="0.15">
      <c r="A109" s="962" t="s">
        <v>427</v>
      </c>
      <c r="B109" s="943"/>
      <c r="C109" s="943"/>
      <c r="D109" s="943"/>
      <c r="E109" s="943"/>
      <c r="F109" s="943"/>
      <c r="G109" s="943"/>
      <c r="H109" s="943"/>
      <c r="I109" s="943"/>
      <c r="J109" s="943"/>
      <c r="K109" s="943"/>
      <c r="L109" s="943"/>
      <c r="M109" s="943"/>
      <c r="N109" s="943"/>
      <c r="O109" s="943"/>
      <c r="P109" s="943"/>
      <c r="Q109" s="943"/>
      <c r="R109" s="943"/>
      <c r="S109" s="943"/>
      <c r="T109" s="943"/>
      <c r="U109" s="943"/>
      <c r="V109" s="943"/>
      <c r="W109" s="943"/>
      <c r="X109" s="943"/>
      <c r="Y109" s="943"/>
      <c r="Z109" s="944"/>
      <c r="AA109" s="942" t="s">
        <v>428</v>
      </c>
      <c r="AB109" s="943"/>
      <c r="AC109" s="943"/>
      <c r="AD109" s="943"/>
      <c r="AE109" s="944"/>
      <c r="AF109" s="942" t="s">
        <v>429</v>
      </c>
      <c r="AG109" s="943"/>
      <c r="AH109" s="943"/>
      <c r="AI109" s="943"/>
      <c r="AJ109" s="944"/>
      <c r="AK109" s="942" t="s">
        <v>305</v>
      </c>
      <c r="AL109" s="943"/>
      <c r="AM109" s="943"/>
      <c r="AN109" s="943"/>
      <c r="AO109" s="944"/>
      <c r="AP109" s="942" t="s">
        <v>430</v>
      </c>
      <c r="AQ109" s="943"/>
      <c r="AR109" s="943"/>
      <c r="AS109" s="943"/>
      <c r="AT109" s="945"/>
      <c r="AU109" s="962" t="s">
        <v>427</v>
      </c>
      <c r="AV109" s="943"/>
      <c r="AW109" s="943"/>
      <c r="AX109" s="943"/>
      <c r="AY109" s="943"/>
      <c r="AZ109" s="943"/>
      <c r="BA109" s="943"/>
      <c r="BB109" s="943"/>
      <c r="BC109" s="943"/>
      <c r="BD109" s="943"/>
      <c r="BE109" s="943"/>
      <c r="BF109" s="943"/>
      <c r="BG109" s="943"/>
      <c r="BH109" s="943"/>
      <c r="BI109" s="943"/>
      <c r="BJ109" s="943"/>
      <c r="BK109" s="943"/>
      <c r="BL109" s="943"/>
      <c r="BM109" s="943"/>
      <c r="BN109" s="943"/>
      <c r="BO109" s="943"/>
      <c r="BP109" s="944"/>
      <c r="BQ109" s="942" t="s">
        <v>428</v>
      </c>
      <c r="BR109" s="943"/>
      <c r="BS109" s="943"/>
      <c r="BT109" s="943"/>
      <c r="BU109" s="944"/>
      <c r="BV109" s="942" t="s">
        <v>429</v>
      </c>
      <c r="BW109" s="943"/>
      <c r="BX109" s="943"/>
      <c r="BY109" s="943"/>
      <c r="BZ109" s="944"/>
      <c r="CA109" s="942" t="s">
        <v>305</v>
      </c>
      <c r="CB109" s="943"/>
      <c r="CC109" s="943"/>
      <c r="CD109" s="943"/>
      <c r="CE109" s="944"/>
      <c r="CF109" s="963" t="s">
        <v>430</v>
      </c>
      <c r="CG109" s="963"/>
      <c r="CH109" s="963"/>
      <c r="CI109" s="963"/>
      <c r="CJ109" s="963"/>
      <c r="CK109" s="942" t="s">
        <v>431</v>
      </c>
      <c r="CL109" s="943"/>
      <c r="CM109" s="943"/>
      <c r="CN109" s="943"/>
      <c r="CO109" s="943"/>
      <c r="CP109" s="943"/>
      <c r="CQ109" s="943"/>
      <c r="CR109" s="943"/>
      <c r="CS109" s="943"/>
      <c r="CT109" s="943"/>
      <c r="CU109" s="943"/>
      <c r="CV109" s="943"/>
      <c r="CW109" s="943"/>
      <c r="CX109" s="943"/>
      <c r="CY109" s="943"/>
      <c r="CZ109" s="943"/>
      <c r="DA109" s="943"/>
      <c r="DB109" s="943"/>
      <c r="DC109" s="943"/>
      <c r="DD109" s="943"/>
      <c r="DE109" s="943"/>
      <c r="DF109" s="944"/>
      <c r="DG109" s="942" t="s">
        <v>428</v>
      </c>
      <c r="DH109" s="943"/>
      <c r="DI109" s="943"/>
      <c r="DJ109" s="943"/>
      <c r="DK109" s="944"/>
      <c r="DL109" s="942" t="s">
        <v>429</v>
      </c>
      <c r="DM109" s="943"/>
      <c r="DN109" s="943"/>
      <c r="DO109" s="943"/>
      <c r="DP109" s="944"/>
      <c r="DQ109" s="942" t="s">
        <v>305</v>
      </c>
      <c r="DR109" s="943"/>
      <c r="DS109" s="943"/>
      <c r="DT109" s="943"/>
      <c r="DU109" s="944"/>
      <c r="DV109" s="942" t="s">
        <v>430</v>
      </c>
      <c r="DW109" s="943"/>
      <c r="DX109" s="943"/>
      <c r="DY109" s="943"/>
      <c r="DZ109" s="945"/>
    </row>
    <row r="110" spans="1:131" s="248" customFormat="1" ht="26.25" customHeight="1" x14ac:dyDescent="0.15">
      <c r="A110" s="946" t="s">
        <v>432</v>
      </c>
      <c r="B110" s="947"/>
      <c r="C110" s="947"/>
      <c r="D110" s="947"/>
      <c r="E110" s="947"/>
      <c r="F110" s="947"/>
      <c r="G110" s="947"/>
      <c r="H110" s="947"/>
      <c r="I110" s="947"/>
      <c r="J110" s="947"/>
      <c r="K110" s="947"/>
      <c r="L110" s="947"/>
      <c r="M110" s="947"/>
      <c r="N110" s="947"/>
      <c r="O110" s="947"/>
      <c r="P110" s="947"/>
      <c r="Q110" s="947"/>
      <c r="R110" s="947"/>
      <c r="S110" s="947"/>
      <c r="T110" s="947"/>
      <c r="U110" s="947"/>
      <c r="V110" s="947"/>
      <c r="W110" s="947"/>
      <c r="X110" s="947"/>
      <c r="Y110" s="947"/>
      <c r="Z110" s="948"/>
      <c r="AA110" s="949">
        <v>3675234</v>
      </c>
      <c r="AB110" s="950"/>
      <c r="AC110" s="950"/>
      <c r="AD110" s="950"/>
      <c r="AE110" s="951"/>
      <c r="AF110" s="952">
        <v>3262555</v>
      </c>
      <c r="AG110" s="950"/>
      <c r="AH110" s="950"/>
      <c r="AI110" s="950"/>
      <c r="AJ110" s="951"/>
      <c r="AK110" s="952">
        <v>3350309</v>
      </c>
      <c r="AL110" s="950"/>
      <c r="AM110" s="950"/>
      <c r="AN110" s="950"/>
      <c r="AO110" s="951"/>
      <c r="AP110" s="953">
        <v>2.1</v>
      </c>
      <c r="AQ110" s="954"/>
      <c r="AR110" s="954"/>
      <c r="AS110" s="954"/>
      <c r="AT110" s="955"/>
      <c r="AU110" s="956" t="s">
        <v>73</v>
      </c>
      <c r="AV110" s="957"/>
      <c r="AW110" s="957"/>
      <c r="AX110" s="957"/>
      <c r="AY110" s="957"/>
      <c r="AZ110" s="998" t="s">
        <v>433</v>
      </c>
      <c r="BA110" s="947"/>
      <c r="BB110" s="947"/>
      <c r="BC110" s="947"/>
      <c r="BD110" s="947"/>
      <c r="BE110" s="947"/>
      <c r="BF110" s="947"/>
      <c r="BG110" s="947"/>
      <c r="BH110" s="947"/>
      <c r="BI110" s="947"/>
      <c r="BJ110" s="947"/>
      <c r="BK110" s="947"/>
      <c r="BL110" s="947"/>
      <c r="BM110" s="947"/>
      <c r="BN110" s="947"/>
      <c r="BO110" s="947"/>
      <c r="BP110" s="948"/>
      <c r="BQ110" s="984">
        <v>57250345</v>
      </c>
      <c r="BR110" s="985"/>
      <c r="BS110" s="985"/>
      <c r="BT110" s="985"/>
      <c r="BU110" s="985"/>
      <c r="BV110" s="985">
        <v>56919330</v>
      </c>
      <c r="BW110" s="985"/>
      <c r="BX110" s="985"/>
      <c r="BY110" s="985"/>
      <c r="BZ110" s="985"/>
      <c r="CA110" s="985">
        <v>56107554</v>
      </c>
      <c r="CB110" s="985"/>
      <c r="CC110" s="985"/>
      <c r="CD110" s="985"/>
      <c r="CE110" s="985"/>
      <c r="CF110" s="999">
        <v>35.5</v>
      </c>
      <c r="CG110" s="1000"/>
      <c r="CH110" s="1000"/>
      <c r="CI110" s="1000"/>
      <c r="CJ110" s="1000"/>
      <c r="CK110" s="1001" t="s">
        <v>434</v>
      </c>
      <c r="CL110" s="1002"/>
      <c r="CM110" s="981" t="s">
        <v>435</v>
      </c>
      <c r="CN110" s="982"/>
      <c r="CO110" s="982"/>
      <c r="CP110" s="982"/>
      <c r="CQ110" s="982"/>
      <c r="CR110" s="982"/>
      <c r="CS110" s="982"/>
      <c r="CT110" s="982"/>
      <c r="CU110" s="982"/>
      <c r="CV110" s="982"/>
      <c r="CW110" s="982"/>
      <c r="CX110" s="982"/>
      <c r="CY110" s="982"/>
      <c r="CZ110" s="982"/>
      <c r="DA110" s="982"/>
      <c r="DB110" s="982"/>
      <c r="DC110" s="982"/>
      <c r="DD110" s="982"/>
      <c r="DE110" s="982"/>
      <c r="DF110" s="983"/>
      <c r="DG110" s="984" t="s">
        <v>409</v>
      </c>
      <c r="DH110" s="985"/>
      <c r="DI110" s="985"/>
      <c r="DJ110" s="985"/>
      <c r="DK110" s="985"/>
      <c r="DL110" s="985" t="s">
        <v>436</v>
      </c>
      <c r="DM110" s="985"/>
      <c r="DN110" s="985"/>
      <c r="DO110" s="985"/>
      <c r="DP110" s="985"/>
      <c r="DQ110" s="985" t="s">
        <v>436</v>
      </c>
      <c r="DR110" s="985"/>
      <c r="DS110" s="985"/>
      <c r="DT110" s="985"/>
      <c r="DU110" s="985"/>
      <c r="DV110" s="986" t="s">
        <v>436</v>
      </c>
      <c r="DW110" s="986"/>
      <c r="DX110" s="986"/>
      <c r="DY110" s="986"/>
      <c r="DZ110" s="987"/>
    </row>
    <row r="111" spans="1:131" s="248" customFormat="1" ht="26.25" customHeight="1" x14ac:dyDescent="0.15">
      <c r="A111" s="988" t="s">
        <v>437</v>
      </c>
      <c r="B111" s="989"/>
      <c r="C111" s="989"/>
      <c r="D111" s="989"/>
      <c r="E111" s="989"/>
      <c r="F111" s="989"/>
      <c r="G111" s="989"/>
      <c r="H111" s="989"/>
      <c r="I111" s="989"/>
      <c r="J111" s="989"/>
      <c r="K111" s="989"/>
      <c r="L111" s="989"/>
      <c r="M111" s="989"/>
      <c r="N111" s="989"/>
      <c r="O111" s="989"/>
      <c r="P111" s="989"/>
      <c r="Q111" s="989"/>
      <c r="R111" s="989"/>
      <c r="S111" s="989"/>
      <c r="T111" s="989"/>
      <c r="U111" s="989"/>
      <c r="V111" s="989"/>
      <c r="W111" s="989"/>
      <c r="X111" s="989"/>
      <c r="Y111" s="989"/>
      <c r="Z111" s="990"/>
      <c r="AA111" s="991" t="s">
        <v>409</v>
      </c>
      <c r="AB111" s="992"/>
      <c r="AC111" s="992"/>
      <c r="AD111" s="992"/>
      <c r="AE111" s="993"/>
      <c r="AF111" s="994" t="s">
        <v>409</v>
      </c>
      <c r="AG111" s="992"/>
      <c r="AH111" s="992"/>
      <c r="AI111" s="992"/>
      <c r="AJ111" s="993"/>
      <c r="AK111" s="994" t="s">
        <v>409</v>
      </c>
      <c r="AL111" s="992"/>
      <c r="AM111" s="992"/>
      <c r="AN111" s="992"/>
      <c r="AO111" s="993"/>
      <c r="AP111" s="995" t="s">
        <v>409</v>
      </c>
      <c r="AQ111" s="996"/>
      <c r="AR111" s="996"/>
      <c r="AS111" s="996"/>
      <c r="AT111" s="997"/>
      <c r="AU111" s="958"/>
      <c r="AV111" s="959"/>
      <c r="AW111" s="959"/>
      <c r="AX111" s="959"/>
      <c r="AY111" s="959"/>
      <c r="AZ111" s="1007" t="s">
        <v>438</v>
      </c>
      <c r="BA111" s="1008"/>
      <c r="BB111" s="1008"/>
      <c r="BC111" s="1008"/>
      <c r="BD111" s="1008"/>
      <c r="BE111" s="1008"/>
      <c r="BF111" s="1008"/>
      <c r="BG111" s="1008"/>
      <c r="BH111" s="1008"/>
      <c r="BI111" s="1008"/>
      <c r="BJ111" s="1008"/>
      <c r="BK111" s="1008"/>
      <c r="BL111" s="1008"/>
      <c r="BM111" s="1008"/>
      <c r="BN111" s="1008"/>
      <c r="BO111" s="1008"/>
      <c r="BP111" s="1009"/>
      <c r="BQ111" s="977">
        <v>21364582</v>
      </c>
      <c r="BR111" s="978"/>
      <c r="BS111" s="978"/>
      <c r="BT111" s="978"/>
      <c r="BU111" s="978"/>
      <c r="BV111" s="978">
        <v>24120066</v>
      </c>
      <c r="BW111" s="978"/>
      <c r="BX111" s="978"/>
      <c r="BY111" s="978"/>
      <c r="BZ111" s="978"/>
      <c r="CA111" s="978">
        <v>28226543</v>
      </c>
      <c r="CB111" s="978"/>
      <c r="CC111" s="978"/>
      <c r="CD111" s="978"/>
      <c r="CE111" s="978"/>
      <c r="CF111" s="972">
        <v>17.899999999999999</v>
      </c>
      <c r="CG111" s="973"/>
      <c r="CH111" s="973"/>
      <c r="CI111" s="973"/>
      <c r="CJ111" s="973"/>
      <c r="CK111" s="1003"/>
      <c r="CL111" s="1004"/>
      <c r="CM111" s="974" t="s">
        <v>439</v>
      </c>
      <c r="CN111" s="975"/>
      <c r="CO111" s="975"/>
      <c r="CP111" s="975"/>
      <c r="CQ111" s="975"/>
      <c r="CR111" s="975"/>
      <c r="CS111" s="975"/>
      <c r="CT111" s="975"/>
      <c r="CU111" s="975"/>
      <c r="CV111" s="975"/>
      <c r="CW111" s="975"/>
      <c r="CX111" s="975"/>
      <c r="CY111" s="975"/>
      <c r="CZ111" s="975"/>
      <c r="DA111" s="975"/>
      <c r="DB111" s="975"/>
      <c r="DC111" s="975"/>
      <c r="DD111" s="975"/>
      <c r="DE111" s="975"/>
      <c r="DF111" s="976"/>
      <c r="DG111" s="977" t="s">
        <v>409</v>
      </c>
      <c r="DH111" s="978"/>
      <c r="DI111" s="978"/>
      <c r="DJ111" s="978"/>
      <c r="DK111" s="978"/>
      <c r="DL111" s="978" t="s">
        <v>409</v>
      </c>
      <c r="DM111" s="978"/>
      <c r="DN111" s="978"/>
      <c r="DO111" s="978"/>
      <c r="DP111" s="978"/>
      <c r="DQ111" s="978" t="s">
        <v>409</v>
      </c>
      <c r="DR111" s="978"/>
      <c r="DS111" s="978"/>
      <c r="DT111" s="978"/>
      <c r="DU111" s="978"/>
      <c r="DV111" s="979" t="s">
        <v>409</v>
      </c>
      <c r="DW111" s="979"/>
      <c r="DX111" s="979"/>
      <c r="DY111" s="979"/>
      <c r="DZ111" s="980"/>
    </row>
    <row r="112" spans="1:131" s="248" customFormat="1" ht="26.25" customHeight="1" x14ac:dyDescent="0.15">
      <c r="A112" s="1010" t="s">
        <v>440</v>
      </c>
      <c r="B112" s="1011"/>
      <c r="C112" s="1008" t="s">
        <v>441</v>
      </c>
      <c r="D112" s="1008"/>
      <c r="E112" s="1008"/>
      <c r="F112" s="1008"/>
      <c r="G112" s="1008"/>
      <c r="H112" s="1008"/>
      <c r="I112" s="1008"/>
      <c r="J112" s="1008"/>
      <c r="K112" s="1008"/>
      <c r="L112" s="1008"/>
      <c r="M112" s="1008"/>
      <c r="N112" s="1008"/>
      <c r="O112" s="1008"/>
      <c r="P112" s="1008"/>
      <c r="Q112" s="1008"/>
      <c r="R112" s="1008"/>
      <c r="S112" s="1008"/>
      <c r="T112" s="1008"/>
      <c r="U112" s="1008"/>
      <c r="V112" s="1008"/>
      <c r="W112" s="1008"/>
      <c r="X112" s="1008"/>
      <c r="Y112" s="1008"/>
      <c r="Z112" s="1009"/>
      <c r="AA112" s="1016">
        <v>537580</v>
      </c>
      <c r="AB112" s="1017"/>
      <c r="AC112" s="1017"/>
      <c r="AD112" s="1017"/>
      <c r="AE112" s="1018"/>
      <c r="AF112" s="1019">
        <v>582313</v>
      </c>
      <c r="AG112" s="1017"/>
      <c r="AH112" s="1017"/>
      <c r="AI112" s="1017"/>
      <c r="AJ112" s="1018"/>
      <c r="AK112" s="1019">
        <v>612413</v>
      </c>
      <c r="AL112" s="1017"/>
      <c r="AM112" s="1017"/>
      <c r="AN112" s="1017"/>
      <c r="AO112" s="1018"/>
      <c r="AP112" s="1020">
        <v>0.4</v>
      </c>
      <c r="AQ112" s="1021"/>
      <c r="AR112" s="1021"/>
      <c r="AS112" s="1021"/>
      <c r="AT112" s="1022"/>
      <c r="AU112" s="958"/>
      <c r="AV112" s="959"/>
      <c r="AW112" s="959"/>
      <c r="AX112" s="959"/>
      <c r="AY112" s="959"/>
      <c r="AZ112" s="1007" t="s">
        <v>442</v>
      </c>
      <c r="BA112" s="1008"/>
      <c r="BB112" s="1008"/>
      <c r="BC112" s="1008"/>
      <c r="BD112" s="1008"/>
      <c r="BE112" s="1008"/>
      <c r="BF112" s="1008"/>
      <c r="BG112" s="1008"/>
      <c r="BH112" s="1008"/>
      <c r="BI112" s="1008"/>
      <c r="BJ112" s="1008"/>
      <c r="BK112" s="1008"/>
      <c r="BL112" s="1008"/>
      <c r="BM112" s="1008"/>
      <c r="BN112" s="1008"/>
      <c r="BO112" s="1008"/>
      <c r="BP112" s="1009"/>
      <c r="BQ112" s="977">
        <v>737123</v>
      </c>
      <c r="BR112" s="978"/>
      <c r="BS112" s="978"/>
      <c r="BT112" s="978"/>
      <c r="BU112" s="978"/>
      <c r="BV112" s="978">
        <v>615828</v>
      </c>
      <c r="BW112" s="978"/>
      <c r="BX112" s="978"/>
      <c r="BY112" s="978"/>
      <c r="BZ112" s="978"/>
      <c r="CA112" s="978">
        <v>529031</v>
      </c>
      <c r="CB112" s="978"/>
      <c r="CC112" s="978"/>
      <c r="CD112" s="978"/>
      <c r="CE112" s="978"/>
      <c r="CF112" s="972">
        <v>0.3</v>
      </c>
      <c r="CG112" s="973"/>
      <c r="CH112" s="973"/>
      <c r="CI112" s="973"/>
      <c r="CJ112" s="973"/>
      <c r="CK112" s="1003"/>
      <c r="CL112" s="1004"/>
      <c r="CM112" s="974" t="s">
        <v>443</v>
      </c>
      <c r="CN112" s="975"/>
      <c r="CO112" s="975"/>
      <c r="CP112" s="975"/>
      <c r="CQ112" s="975"/>
      <c r="CR112" s="975"/>
      <c r="CS112" s="975"/>
      <c r="CT112" s="975"/>
      <c r="CU112" s="975"/>
      <c r="CV112" s="975"/>
      <c r="CW112" s="975"/>
      <c r="CX112" s="975"/>
      <c r="CY112" s="975"/>
      <c r="CZ112" s="975"/>
      <c r="DA112" s="975"/>
      <c r="DB112" s="975"/>
      <c r="DC112" s="975"/>
      <c r="DD112" s="975"/>
      <c r="DE112" s="975"/>
      <c r="DF112" s="976"/>
      <c r="DG112" s="977" t="s">
        <v>436</v>
      </c>
      <c r="DH112" s="978"/>
      <c r="DI112" s="978"/>
      <c r="DJ112" s="978"/>
      <c r="DK112" s="978"/>
      <c r="DL112" s="978" t="s">
        <v>436</v>
      </c>
      <c r="DM112" s="978"/>
      <c r="DN112" s="978"/>
      <c r="DO112" s="978"/>
      <c r="DP112" s="978"/>
      <c r="DQ112" s="978" t="s">
        <v>436</v>
      </c>
      <c r="DR112" s="978"/>
      <c r="DS112" s="978"/>
      <c r="DT112" s="978"/>
      <c r="DU112" s="978"/>
      <c r="DV112" s="979" t="s">
        <v>436</v>
      </c>
      <c r="DW112" s="979"/>
      <c r="DX112" s="979"/>
      <c r="DY112" s="979"/>
      <c r="DZ112" s="980"/>
    </row>
    <row r="113" spans="1:130" s="248" customFormat="1" ht="26.25" customHeight="1" x14ac:dyDescent="0.15">
      <c r="A113" s="1012"/>
      <c r="B113" s="1013"/>
      <c r="C113" s="1008" t="s">
        <v>444</v>
      </c>
      <c r="D113" s="1008"/>
      <c r="E113" s="1008"/>
      <c r="F113" s="1008"/>
      <c r="G113" s="1008"/>
      <c r="H113" s="1008"/>
      <c r="I113" s="1008"/>
      <c r="J113" s="1008"/>
      <c r="K113" s="1008"/>
      <c r="L113" s="1008"/>
      <c r="M113" s="1008"/>
      <c r="N113" s="1008"/>
      <c r="O113" s="1008"/>
      <c r="P113" s="1008"/>
      <c r="Q113" s="1008"/>
      <c r="R113" s="1008"/>
      <c r="S113" s="1008"/>
      <c r="T113" s="1008"/>
      <c r="U113" s="1008"/>
      <c r="V113" s="1008"/>
      <c r="W113" s="1008"/>
      <c r="X113" s="1008"/>
      <c r="Y113" s="1008"/>
      <c r="Z113" s="1009"/>
      <c r="AA113" s="991">
        <v>157522</v>
      </c>
      <c r="AB113" s="992"/>
      <c r="AC113" s="992"/>
      <c r="AD113" s="992"/>
      <c r="AE113" s="993"/>
      <c r="AF113" s="994">
        <v>116068</v>
      </c>
      <c r="AG113" s="992"/>
      <c r="AH113" s="992"/>
      <c r="AI113" s="992"/>
      <c r="AJ113" s="993"/>
      <c r="AK113" s="994">
        <v>93361</v>
      </c>
      <c r="AL113" s="992"/>
      <c r="AM113" s="992"/>
      <c r="AN113" s="992"/>
      <c r="AO113" s="993"/>
      <c r="AP113" s="995">
        <v>0.1</v>
      </c>
      <c r="AQ113" s="996"/>
      <c r="AR113" s="996"/>
      <c r="AS113" s="996"/>
      <c r="AT113" s="997"/>
      <c r="AU113" s="958"/>
      <c r="AV113" s="959"/>
      <c r="AW113" s="959"/>
      <c r="AX113" s="959"/>
      <c r="AY113" s="959"/>
      <c r="AZ113" s="1007" t="s">
        <v>445</v>
      </c>
      <c r="BA113" s="1008"/>
      <c r="BB113" s="1008"/>
      <c r="BC113" s="1008"/>
      <c r="BD113" s="1008"/>
      <c r="BE113" s="1008"/>
      <c r="BF113" s="1008"/>
      <c r="BG113" s="1008"/>
      <c r="BH113" s="1008"/>
      <c r="BI113" s="1008"/>
      <c r="BJ113" s="1008"/>
      <c r="BK113" s="1008"/>
      <c r="BL113" s="1008"/>
      <c r="BM113" s="1008"/>
      <c r="BN113" s="1008"/>
      <c r="BO113" s="1008"/>
      <c r="BP113" s="1009"/>
      <c r="BQ113" s="977">
        <v>2223706</v>
      </c>
      <c r="BR113" s="978"/>
      <c r="BS113" s="978"/>
      <c r="BT113" s="978"/>
      <c r="BU113" s="978"/>
      <c r="BV113" s="978">
        <v>2262166</v>
      </c>
      <c r="BW113" s="978"/>
      <c r="BX113" s="978"/>
      <c r="BY113" s="978"/>
      <c r="BZ113" s="978"/>
      <c r="CA113" s="978">
        <v>2626705</v>
      </c>
      <c r="CB113" s="978"/>
      <c r="CC113" s="978"/>
      <c r="CD113" s="978"/>
      <c r="CE113" s="978"/>
      <c r="CF113" s="972">
        <v>1.7</v>
      </c>
      <c r="CG113" s="973"/>
      <c r="CH113" s="973"/>
      <c r="CI113" s="973"/>
      <c r="CJ113" s="973"/>
      <c r="CK113" s="1003"/>
      <c r="CL113" s="1004"/>
      <c r="CM113" s="974" t="s">
        <v>446</v>
      </c>
      <c r="CN113" s="975"/>
      <c r="CO113" s="975"/>
      <c r="CP113" s="975"/>
      <c r="CQ113" s="975"/>
      <c r="CR113" s="975"/>
      <c r="CS113" s="975"/>
      <c r="CT113" s="975"/>
      <c r="CU113" s="975"/>
      <c r="CV113" s="975"/>
      <c r="CW113" s="975"/>
      <c r="CX113" s="975"/>
      <c r="CY113" s="975"/>
      <c r="CZ113" s="975"/>
      <c r="DA113" s="975"/>
      <c r="DB113" s="975"/>
      <c r="DC113" s="975"/>
      <c r="DD113" s="975"/>
      <c r="DE113" s="975"/>
      <c r="DF113" s="976"/>
      <c r="DG113" s="1016" t="s">
        <v>436</v>
      </c>
      <c r="DH113" s="1017"/>
      <c r="DI113" s="1017"/>
      <c r="DJ113" s="1017"/>
      <c r="DK113" s="1018"/>
      <c r="DL113" s="1019" t="s">
        <v>409</v>
      </c>
      <c r="DM113" s="1017"/>
      <c r="DN113" s="1017"/>
      <c r="DO113" s="1017"/>
      <c r="DP113" s="1018"/>
      <c r="DQ113" s="1019" t="s">
        <v>436</v>
      </c>
      <c r="DR113" s="1017"/>
      <c r="DS113" s="1017"/>
      <c r="DT113" s="1017"/>
      <c r="DU113" s="1018"/>
      <c r="DV113" s="1020" t="s">
        <v>409</v>
      </c>
      <c r="DW113" s="1021"/>
      <c r="DX113" s="1021"/>
      <c r="DY113" s="1021"/>
      <c r="DZ113" s="1022"/>
    </row>
    <row r="114" spans="1:130" s="248" customFormat="1" ht="26.25" customHeight="1" x14ac:dyDescent="0.15">
      <c r="A114" s="1012"/>
      <c r="B114" s="1013"/>
      <c r="C114" s="1008" t="s">
        <v>447</v>
      </c>
      <c r="D114" s="1008"/>
      <c r="E114" s="1008"/>
      <c r="F114" s="1008"/>
      <c r="G114" s="1008"/>
      <c r="H114" s="1008"/>
      <c r="I114" s="1008"/>
      <c r="J114" s="1008"/>
      <c r="K114" s="1008"/>
      <c r="L114" s="1008"/>
      <c r="M114" s="1008"/>
      <c r="N114" s="1008"/>
      <c r="O114" s="1008"/>
      <c r="P114" s="1008"/>
      <c r="Q114" s="1008"/>
      <c r="R114" s="1008"/>
      <c r="S114" s="1008"/>
      <c r="T114" s="1008"/>
      <c r="U114" s="1008"/>
      <c r="V114" s="1008"/>
      <c r="W114" s="1008"/>
      <c r="X114" s="1008"/>
      <c r="Y114" s="1008"/>
      <c r="Z114" s="1009"/>
      <c r="AA114" s="1016">
        <v>174386</v>
      </c>
      <c r="AB114" s="1017"/>
      <c r="AC114" s="1017"/>
      <c r="AD114" s="1017"/>
      <c r="AE114" s="1018"/>
      <c r="AF114" s="1019">
        <v>180452</v>
      </c>
      <c r="AG114" s="1017"/>
      <c r="AH114" s="1017"/>
      <c r="AI114" s="1017"/>
      <c r="AJ114" s="1018"/>
      <c r="AK114" s="1019">
        <v>199887</v>
      </c>
      <c r="AL114" s="1017"/>
      <c r="AM114" s="1017"/>
      <c r="AN114" s="1017"/>
      <c r="AO114" s="1018"/>
      <c r="AP114" s="1020">
        <v>0.1</v>
      </c>
      <c r="AQ114" s="1021"/>
      <c r="AR114" s="1021"/>
      <c r="AS114" s="1021"/>
      <c r="AT114" s="1022"/>
      <c r="AU114" s="958"/>
      <c r="AV114" s="959"/>
      <c r="AW114" s="959"/>
      <c r="AX114" s="959"/>
      <c r="AY114" s="959"/>
      <c r="AZ114" s="1007" t="s">
        <v>448</v>
      </c>
      <c r="BA114" s="1008"/>
      <c r="BB114" s="1008"/>
      <c r="BC114" s="1008"/>
      <c r="BD114" s="1008"/>
      <c r="BE114" s="1008"/>
      <c r="BF114" s="1008"/>
      <c r="BG114" s="1008"/>
      <c r="BH114" s="1008"/>
      <c r="BI114" s="1008"/>
      <c r="BJ114" s="1008"/>
      <c r="BK114" s="1008"/>
      <c r="BL114" s="1008"/>
      <c r="BM114" s="1008"/>
      <c r="BN114" s="1008"/>
      <c r="BO114" s="1008"/>
      <c r="BP114" s="1009"/>
      <c r="BQ114" s="977">
        <v>33710673</v>
      </c>
      <c r="BR114" s="978"/>
      <c r="BS114" s="978"/>
      <c r="BT114" s="978"/>
      <c r="BU114" s="978"/>
      <c r="BV114" s="978">
        <v>33873434</v>
      </c>
      <c r="BW114" s="978"/>
      <c r="BX114" s="978"/>
      <c r="BY114" s="978"/>
      <c r="BZ114" s="978"/>
      <c r="CA114" s="978">
        <v>33091605</v>
      </c>
      <c r="CB114" s="978"/>
      <c r="CC114" s="978"/>
      <c r="CD114" s="978"/>
      <c r="CE114" s="978"/>
      <c r="CF114" s="972">
        <v>21</v>
      </c>
      <c r="CG114" s="973"/>
      <c r="CH114" s="973"/>
      <c r="CI114" s="973"/>
      <c r="CJ114" s="973"/>
      <c r="CK114" s="1003"/>
      <c r="CL114" s="1004"/>
      <c r="CM114" s="974" t="s">
        <v>449</v>
      </c>
      <c r="CN114" s="975"/>
      <c r="CO114" s="975"/>
      <c r="CP114" s="975"/>
      <c r="CQ114" s="975"/>
      <c r="CR114" s="975"/>
      <c r="CS114" s="975"/>
      <c r="CT114" s="975"/>
      <c r="CU114" s="975"/>
      <c r="CV114" s="975"/>
      <c r="CW114" s="975"/>
      <c r="CX114" s="975"/>
      <c r="CY114" s="975"/>
      <c r="CZ114" s="975"/>
      <c r="DA114" s="975"/>
      <c r="DB114" s="975"/>
      <c r="DC114" s="975"/>
      <c r="DD114" s="975"/>
      <c r="DE114" s="975"/>
      <c r="DF114" s="976"/>
      <c r="DG114" s="1016" t="s">
        <v>436</v>
      </c>
      <c r="DH114" s="1017"/>
      <c r="DI114" s="1017"/>
      <c r="DJ114" s="1017"/>
      <c r="DK114" s="1018"/>
      <c r="DL114" s="1019" t="s">
        <v>436</v>
      </c>
      <c r="DM114" s="1017"/>
      <c r="DN114" s="1017"/>
      <c r="DO114" s="1017"/>
      <c r="DP114" s="1018"/>
      <c r="DQ114" s="1019" t="s">
        <v>436</v>
      </c>
      <c r="DR114" s="1017"/>
      <c r="DS114" s="1017"/>
      <c r="DT114" s="1017"/>
      <c r="DU114" s="1018"/>
      <c r="DV114" s="1020" t="s">
        <v>436</v>
      </c>
      <c r="DW114" s="1021"/>
      <c r="DX114" s="1021"/>
      <c r="DY114" s="1021"/>
      <c r="DZ114" s="1022"/>
    </row>
    <row r="115" spans="1:130" s="248" customFormat="1" ht="26.25" customHeight="1" x14ac:dyDescent="0.15">
      <c r="A115" s="1012"/>
      <c r="B115" s="1013"/>
      <c r="C115" s="1008" t="s">
        <v>450</v>
      </c>
      <c r="D115" s="1008"/>
      <c r="E115" s="1008"/>
      <c r="F115" s="1008"/>
      <c r="G115" s="1008"/>
      <c r="H115" s="1008"/>
      <c r="I115" s="1008"/>
      <c r="J115" s="1008"/>
      <c r="K115" s="1008"/>
      <c r="L115" s="1008"/>
      <c r="M115" s="1008"/>
      <c r="N115" s="1008"/>
      <c r="O115" s="1008"/>
      <c r="P115" s="1008"/>
      <c r="Q115" s="1008"/>
      <c r="R115" s="1008"/>
      <c r="S115" s="1008"/>
      <c r="T115" s="1008"/>
      <c r="U115" s="1008"/>
      <c r="V115" s="1008"/>
      <c r="W115" s="1008"/>
      <c r="X115" s="1008"/>
      <c r="Y115" s="1008"/>
      <c r="Z115" s="1009"/>
      <c r="AA115" s="991">
        <v>1869219</v>
      </c>
      <c r="AB115" s="992"/>
      <c r="AC115" s="992"/>
      <c r="AD115" s="992"/>
      <c r="AE115" s="993"/>
      <c r="AF115" s="994">
        <v>2345538</v>
      </c>
      <c r="AG115" s="992"/>
      <c r="AH115" s="992"/>
      <c r="AI115" s="992"/>
      <c r="AJ115" s="993"/>
      <c r="AK115" s="994">
        <v>3381400</v>
      </c>
      <c r="AL115" s="992"/>
      <c r="AM115" s="992"/>
      <c r="AN115" s="992"/>
      <c r="AO115" s="993"/>
      <c r="AP115" s="995">
        <v>2.1</v>
      </c>
      <c r="AQ115" s="996"/>
      <c r="AR115" s="996"/>
      <c r="AS115" s="996"/>
      <c r="AT115" s="997"/>
      <c r="AU115" s="958"/>
      <c r="AV115" s="959"/>
      <c r="AW115" s="959"/>
      <c r="AX115" s="959"/>
      <c r="AY115" s="959"/>
      <c r="AZ115" s="1007" t="s">
        <v>451</v>
      </c>
      <c r="BA115" s="1008"/>
      <c r="BB115" s="1008"/>
      <c r="BC115" s="1008"/>
      <c r="BD115" s="1008"/>
      <c r="BE115" s="1008"/>
      <c r="BF115" s="1008"/>
      <c r="BG115" s="1008"/>
      <c r="BH115" s="1008"/>
      <c r="BI115" s="1008"/>
      <c r="BJ115" s="1008"/>
      <c r="BK115" s="1008"/>
      <c r="BL115" s="1008"/>
      <c r="BM115" s="1008"/>
      <c r="BN115" s="1008"/>
      <c r="BO115" s="1008"/>
      <c r="BP115" s="1009"/>
      <c r="BQ115" s="977" t="s">
        <v>436</v>
      </c>
      <c r="BR115" s="978"/>
      <c r="BS115" s="978"/>
      <c r="BT115" s="978"/>
      <c r="BU115" s="978"/>
      <c r="BV115" s="978" t="s">
        <v>436</v>
      </c>
      <c r="BW115" s="978"/>
      <c r="BX115" s="978"/>
      <c r="BY115" s="978"/>
      <c r="BZ115" s="978"/>
      <c r="CA115" s="978" t="s">
        <v>436</v>
      </c>
      <c r="CB115" s="978"/>
      <c r="CC115" s="978"/>
      <c r="CD115" s="978"/>
      <c r="CE115" s="978"/>
      <c r="CF115" s="972" t="s">
        <v>436</v>
      </c>
      <c r="CG115" s="973"/>
      <c r="CH115" s="973"/>
      <c r="CI115" s="973"/>
      <c r="CJ115" s="973"/>
      <c r="CK115" s="1003"/>
      <c r="CL115" s="1004"/>
      <c r="CM115" s="1007" t="s">
        <v>452</v>
      </c>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09"/>
      <c r="DG115" s="1016">
        <v>17486184</v>
      </c>
      <c r="DH115" s="1017"/>
      <c r="DI115" s="1017"/>
      <c r="DJ115" s="1017"/>
      <c r="DK115" s="1018"/>
      <c r="DL115" s="1019">
        <v>21210540</v>
      </c>
      <c r="DM115" s="1017"/>
      <c r="DN115" s="1017"/>
      <c r="DO115" s="1017"/>
      <c r="DP115" s="1018"/>
      <c r="DQ115" s="1019">
        <v>26295563</v>
      </c>
      <c r="DR115" s="1017"/>
      <c r="DS115" s="1017"/>
      <c r="DT115" s="1017"/>
      <c r="DU115" s="1018"/>
      <c r="DV115" s="1020">
        <v>16.600000000000001</v>
      </c>
      <c r="DW115" s="1021"/>
      <c r="DX115" s="1021"/>
      <c r="DY115" s="1021"/>
      <c r="DZ115" s="1022"/>
    </row>
    <row r="116" spans="1:130" s="248" customFormat="1" ht="26.25" customHeight="1" x14ac:dyDescent="0.15">
      <c r="A116" s="1014"/>
      <c r="B116" s="1015"/>
      <c r="C116" s="1023" t="s">
        <v>453</v>
      </c>
      <c r="D116" s="1023"/>
      <c r="E116" s="1023"/>
      <c r="F116" s="1023"/>
      <c r="G116" s="1023"/>
      <c r="H116" s="1023"/>
      <c r="I116" s="1023"/>
      <c r="J116" s="1023"/>
      <c r="K116" s="1023"/>
      <c r="L116" s="1023"/>
      <c r="M116" s="1023"/>
      <c r="N116" s="1023"/>
      <c r="O116" s="1023"/>
      <c r="P116" s="1023"/>
      <c r="Q116" s="1023"/>
      <c r="R116" s="1023"/>
      <c r="S116" s="1023"/>
      <c r="T116" s="1023"/>
      <c r="U116" s="1023"/>
      <c r="V116" s="1023"/>
      <c r="W116" s="1023"/>
      <c r="X116" s="1023"/>
      <c r="Y116" s="1023"/>
      <c r="Z116" s="1024"/>
      <c r="AA116" s="1016" t="s">
        <v>436</v>
      </c>
      <c r="AB116" s="1017"/>
      <c r="AC116" s="1017"/>
      <c r="AD116" s="1017"/>
      <c r="AE116" s="1018"/>
      <c r="AF116" s="1019" t="s">
        <v>436</v>
      </c>
      <c r="AG116" s="1017"/>
      <c r="AH116" s="1017"/>
      <c r="AI116" s="1017"/>
      <c r="AJ116" s="1018"/>
      <c r="AK116" s="1019" t="s">
        <v>436</v>
      </c>
      <c r="AL116" s="1017"/>
      <c r="AM116" s="1017"/>
      <c r="AN116" s="1017"/>
      <c r="AO116" s="1018"/>
      <c r="AP116" s="1020" t="s">
        <v>436</v>
      </c>
      <c r="AQ116" s="1021"/>
      <c r="AR116" s="1021"/>
      <c r="AS116" s="1021"/>
      <c r="AT116" s="1022"/>
      <c r="AU116" s="958"/>
      <c r="AV116" s="959"/>
      <c r="AW116" s="959"/>
      <c r="AX116" s="959"/>
      <c r="AY116" s="959"/>
      <c r="AZ116" s="1025" t="s">
        <v>454</v>
      </c>
      <c r="BA116" s="1026"/>
      <c r="BB116" s="1026"/>
      <c r="BC116" s="1026"/>
      <c r="BD116" s="1026"/>
      <c r="BE116" s="1026"/>
      <c r="BF116" s="1026"/>
      <c r="BG116" s="1026"/>
      <c r="BH116" s="1026"/>
      <c r="BI116" s="1026"/>
      <c r="BJ116" s="1026"/>
      <c r="BK116" s="1026"/>
      <c r="BL116" s="1026"/>
      <c r="BM116" s="1026"/>
      <c r="BN116" s="1026"/>
      <c r="BO116" s="1026"/>
      <c r="BP116" s="1027"/>
      <c r="BQ116" s="977" t="s">
        <v>436</v>
      </c>
      <c r="BR116" s="978"/>
      <c r="BS116" s="978"/>
      <c r="BT116" s="978"/>
      <c r="BU116" s="978"/>
      <c r="BV116" s="978" t="s">
        <v>436</v>
      </c>
      <c r="BW116" s="978"/>
      <c r="BX116" s="978"/>
      <c r="BY116" s="978"/>
      <c r="BZ116" s="978"/>
      <c r="CA116" s="978" t="s">
        <v>436</v>
      </c>
      <c r="CB116" s="978"/>
      <c r="CC116" s="978"/>
      <c r="CD116" s="978"/>
      <c r="CE116" s="978"/>
      <c r="CF116" s="972" t="s">
        <v>436</v>
      </c>
      <c r="CG116" s="973"/>
      <c r="CH116" s="973"/>
      <c r="CI116" s="973"/>
      <c r="CJ116" s="973"/>
      <c r="CK116" s="1003"/>
      <c r="CL116" s="1004"/>
      <c r="CM116" s="974" t="s">
        <v>455</v>
      </c>
      <c r="CN116" s="975"/>
      <c r="CO116" s="975"/>
      <c r="CP116" s="975"/>
      <c r="CQ116" s="975"/>
      <c r="CR116" s="975"/>
      <c r="CS116" s="975"/>
      <c r="CT116" s="975"/>
      <c r="CU116" s="975"/>
      <c r="CV116" s="975"/>
      <c r="CW116" s="975"/>
      <c r="CX116" s="975"/>
      <c r="CY116" s="975"/>
      <c r="CZ116" s="975"/>
      <c r="DA116" s="975"/>
      <c r="DB116" s="975"/>
      <c r="DC116" s="975"/>
      <c r="DD116" s="975"/>
      <c r="DE116" s="975"/>
      <c r="DF116" s="976"/>
      <c r="DG116" s="1016">
        <v>702431</v>
      </c>
      <c r="DH116" s="1017"/>
      <c r="DI116" s="1017"/>
      <c r="DJ116" s="1017"/>
      <c r="DK116" s="1018"/>
      <c r="DL116" s="1019">
        <v>620264</v>
      </c>
      <c r="DM116" s="1017"/>
      <c r="DN116" s="1017"/>
      <c r="DO116" s="1017"/>
      <c r="DP116" s="1018"/>
      <c r="DQ116" s="1019">
        <v>546247</v>
      </c>
      <c r="DR116" s="1017"/>
      <c r="DS116" s="1017"/>
      <c r="DT116" s="1017"/>
      <c r="DU116" s="1018"/>
      <c r="DV116" s="1020">
        <v>0.3</v>
      </c>
      <c r="DW116" s="1021"/>
      <c r="DX116" s="1021"/>
      <c r="DY116" s="1021"/>
      <c r="DZ116" s="1022"/>
    </row>
    <row r="117" spans="1:130" s="248" customFormat="1" ht="26.25" customHeight="1" x14ac:dyDescent="0.15">
      <c r="A117" s="962" t="s">
        <v>185</v>
      </c>
      <c r="B117" s="943"/>
      <c r="C117" s="943"/>
      <c r="D117" s="943"/>
      <c r="E117" s="943"/>
      <c r="F117" s="943"/>
      <c r="G117" s="943"/>
      <c r="H117" s="943"/>
      <c r="I117" s="943"/>
      <c r="J117" s="943"/>
      <c r="K117" s="943"/>
      <c r="L117" s="943"/>
      <c r="M117" s="943"/>
      <c r="N117" s="943"/>
      <c r="O117" s="943"/>
      <c r="P117" s="943"/>
      <c r="Q117" s="943"/>
      <c r="R117" s="943"/>
      <c r="S117" s="943"/>
      <c r="T117" s="943"/>
      <c r="U117" s="943"/>
      <c r="V117" s="943"/>
      <c r="W117" s="943"/>
      <c r="X117" s="943"/>
      <c r="Y117" s="1033" t="s">
        <v>456</v>
      </c>
      <c r="Z117" s="944"/>
      <c r="AA117" s="1034">
        <v>6413941</v>
      </c>
      <c r="AB117" s="1035"/>
      <c r="AC117" s="1035"/>
      <c r="AD117" s="1035"/>
      <c r="AE117" s="1036"/>
      <c r="AF117" s="1037">
        <v>6486926</v>
      </c>
      <c r="AG117" s="1035"/>
      <c r="AH117" s="1035"/>
      <c r="AI117" s="1035"/>
      <c r="AJ117" s="1036"/>
      <c r="AK117" s="1037">
        <v>7637370</v>
      </c>
      <c r="AL117" s="1035"/>
      <c r="AM117" s="1035"/>
      <c r="AN117" s="1035"/>
      <c r="AO117" s="1036"/>
      <c r="AP117" s="1038"/>
      <c r="AQ117" s="1039"/>
      <c r="AR117" s="1039"/>
      <c r="AS117" s="1039"/>
      <c r="AT117" s="1040"/>
      <c r="AU117" s="958"/>
      <c r="AV117" s="959"/>
      <c r="AW117" s="959"/>
      <c r="AX117" s="959"/>
      <c r="AY117" s="959"/>
      <c r="AZ117" s="1025" t="s">
        <v>457</v>
      </c>
      <c r="BA117" s="1026"/>
      <c r="BB117" s="1026"/>
      <c r="BC117" s="1026"/>
      <c r="BD117" s="1026"/>
      <c r="BE117" s="1026"/>
      <c r="BF117" s="1026"/>
      <c r="BG117" s="1026"/>
      <c r="BH117" s="1026"/>
      <c r="BI117" s="1026"/>
      <c r="BJ117" s="1026"/>
      <c r="BK117" s="1026"/>
      <c r="BL117" s="1026"/>
      <c r="BM117" s="1026"/>
      <c r="BN117" s="1026"/>
      <c r="BO117" s="1026"/>
      <c r="BP117" s="1027"/>
      <c r="BQ117" s="977" t="s">
        <v>436</v>
      </c>
      <c r="BR117" s="978"/>
      <c r="BS117" s="978"/>
      <c r="BT117" s="978"/>
      <c r="BU117" s="978"/>
      <c r="BV117" s="978" t="s">
        <v>458</v>
      </c>
      <c r="BW117" s="978"/>
      <c r="BX117" s="978"/>
      <c r="BY117" s="978"/>
      <c r="BZ117" s="978"/>
      <c r="CA117" s="978" t="s">
        <v>436</v>
      </c>
      <c r="CB117" s="978"/>
      <c r="CC117" s="978"/>
      <c r="CD117" s="978"/>
      <c r="CE117" s="978"/>
      <c r="CF117" s="972" t="s">
        <v>459</v>
      </c>
      <c r="CG117" s="973"/>
      <c r="CH117" s="973"/>
      <c r="CI117" s="973"/>
      <c r="CJ117" s="973"/>
      <c r="CK117" s="1003"/>
      <c r="CL117" s="1004"/>
      <c r="CM117" s="974" t="s">
        <v>460</v>
      </c>
      <c r="CN117" s="975"/>
      <c r="CO117" s="975"/>
      <c r="CP117" s="975"/>
      <c r="CQ117" s="975"/>
      <c r="CR117" s="975"/>
      <c r="CS117" s="975"/>
      <c r="CT117" s="975"/>
      <c r="CU117" s="975"/>
      <c r="CV117" s="975"/>
      <c r="CW117" s="975"/>
      <c r="CX117" s="975"/>
      <c r="CY117" s="975"/>
      <c r="CZ117" s="975"/>
      <c r="DA117" s="975"/>
      <c r="DB117" s="975"/>
      <c r="DC117" s="975"/>
      <c r="DD117" s="975"/>
      <c r="DE117" s="975"/>
      <c r="DF117" s="976"/>
      <c r="DG117" s="1016" t="s">
        <v>461</v>
      </c>
      <c r="DH117" s="1017"/>
      <c r="DI117" s="1017"/>
      <c r="DJ117" s="1017"/>
      <c r="DK117" s="1018"/>
      <c r="DL117" s="1019" t="s">
        <v>461</v>
      </c>
      <c r="DM117" s="1017"/>
      <c r="DN117" s="1017"/>
      <c r="DO117" s="1017"/>
      <c r="DP117" s="1018"/>
      <c r="DQ117" s="1019" t="s">
        <v>462</v>
      </c>
      <c r="DR117" s="1017"/>
      <c r="DS117" s="1017"/>
      <c r="DT117" s="1017"/>
      <c r="DU117" s="1018"/>
      <c r="DV117" s="1020" t="s">
        <v>436</v>
      </c>
      <c r="DW117" s="1021"/>
      <c r="DX117" s="1021"/>
      <c r="DY117" s="1021"/>
      <c r="DZ117" s="1022"/>
    </row>
    <row r="118" spans="1:130" s="248" customFormat="1" ht="26.25" customHeight="1" x14ac:dyDescent="0.15">
      <c r="A118" s="962" t="s">
        <v>431</v>
      </c>
      <c r="B118" s="943"/>
      <c r="C118" s="943"/>
      <c r="D118" s="943"/>
      <c r="E118" s="943"/>
      <c r="F118" s="943"/>
      <c r="G118" s="943"/>
      <c r="H118" s="943"/>
      <c r="I118" s="943"/>
      <c r="J118" s="943"/>
      <c r="K118" s="943"/>
      <c r="L118" s="943"/>
      <c r="M118" s="943"/>
      <c r="N118" s="943"/>
      <c r="O118" s="943"/>
      <c r="P118" s="943"/>
      <c r="Q118" s="943"/>
      <c r="R118" s="943"/>
      <c r="S118" s="943"/>
      <c r="T118" s="943"/>
      <c r="U118" s="943"/>
      <c r="V118" s="943"/>
      <c r="W118" s="943"/>
      <c r="X118" s="943"/>
      <c r="Y118" s="943"/>
      <c r="Z118" s="944"/>
      <c r="AA118" s="942" t="s">
        <v>428</v>
      </c>
      <c r="AB118" s="943"/>
      <c r="AC118" s="943"/>
      <c r="AD118" s="943"/>
      <c r="AE118" s="944"/>
      <c r="AF118" s="942" t="s">
        <v>429</v>
      </c>
      <c r="AG118" s="943"/>
      <c r="AH118" s="943"/>
      <c r="AI118" s="943"/>
      <c r="AJ118" s="944"/>
      <c r="AK118" s="942" t="s">
        <v>305</v>
      </c>
      <c r="AL118" s="943"/>
      <c r="AM118" s="943"/>
      <c r="AN118" s="943"/>
      <c r="AO118" s="944"/>
      <c r="AP118" s="1029" t="s">
        <v>430</v>
      </c>
      <c r="AQ118" s="1030"/>
      <c r="AR118" s="1030"/>
      <c r="AS118" s="1030"/>
      <c r="AT118" s="1031"/>
      <c r="AU118" s="958"/>
      <c r="AV118" s="959"/>
      <c r="AW118" s="959"/>
      <c r="AX118" s="959"/>
      <c r="AY118" s="959"/>
      <c r="AZ118" s="1032" t="s">
        <v>463</v>
      </c>
      <c r="BA118" s="1023"/>
      <c r="BB118" s="1023"/>
      <c r="BC118" s="1023"/>
      <c r="BD118" s="1023"/>
      <c r="BE118" s="1023"/>
      <c r="BF118" s="1023"/>
      <c r="BG118" s="1023"/>
      <c r="BH118" s="1023"/>
      <c r="BI118" s="1023"/>
      <c r="BJ118" s="1023"/>
      <c r="BK118" s="1023"/>
      <c r="BL118" s="1023"/>
      <c r="BM118" s="1023"/>
      <c r="BN118" s="1023"/>
      <c r="BO118" s="1023"/>
      <c r="BP118" s="1024"/>
      <c r="BQ118" s="1055" t="s">
        <v>461</v>
      </c>
      <c r="BR118" s="1056"/>
      <c r="BS118" s="1056"/>
      <c r="BT118" s="1056"/>
      <c r="BU118" s="1056"/>
      <c r="BV118" s="1056" t="s">
        <v>436</v>
      </c>
      <c r="BW118" s="1056"/>
      <c r="BX118" s="1056"/>
      <c r="BY118" s="1056"/>
      <c r="BZ118" s="1056"/>
      <c r="CA118" s="1056" t="s">
        <v>464</v>
      </c>
      <c r="CB118" s="1056"/>
      <c r="CC118" s="1056"/>
      <c r="CD118" s="1056"/>
      <c r="CE118" s="1056"/>
      <c r="CF118" s="972" t="s">
        <v>436</v>
      </c>
      <c r="CG118" s="973"/>
      <c r="CH118" s="973"/>
      <c r="CI118" s="973"/>
      <c r="CJ118" s="973"/>
      <c r="CK118" s="1003"/>
      <c r="CL118" s="1004"/>
      <c r="CM118" s="974" t="s">
        <v>465</v>
      </c>
      <c r="CN118" s="975"/>
      <c r="CO118" s="975"/>
      <c r="CP118" s="975"/>
      <c r="CQ118" s="975"/>
      <c r="CR118" s="975"/>
      <c r="CS118" s="975"/>
      <c r="CT118" s="975"/>
      <c r="CU118" s="975"/>
      <c r="CV118" s="975"/>
      <c r="CW118" s="975"/>
      <c r="CX118" s="975"/>
      <c r="CY118" s="975"/>
      <c r="CZ118" s="975"/>
      <c r="DA118" s="975"/>
      <c r="DB118" s="975"/>
      <c r="DC118" s="975"/>
      <c r="DD118" s="975"/>
      <c r="DE118" s="975"/>
      <c r="DF118" s="976"/>
      <c r="DG118" s="1016" t="s">
        <v>461</v>
      </c>
      <c r="DH118" s="1017"/>
      <c r="DI118" s="1017"/>
      <c r="DJ118" s="1017"/>
      <c r="DK118" s="1018"/>
      <c r="DL118" s="1019" t="s">
        <v>461</v>
      </c>
      <c r="DM118" s="1017"/>
      <c r="DN118" s="1017"/>
      <c r="DO118" s="1017"/>
      <c r="DP118" s="1018"/>
      <c r="DQ118" s="1019" t="s">
        <v>464</v>
      </c>
      <c r="DR118" s="1017"/>
      <c r="DS118" s="1017"/>
      <c r="DT118" s="1017"/>
      <c r="DU118" s="1018"/>
      <c r="DV118" s="1020" t="s">
        <v>461</v>
      </c>
      <c r="DW118" s="1021"/>
      <c r="DX118" s="1021"/>
      <c r="DY118" s="1021"/>
      <c r="DZ118" s="1022"/>
    </row>
    <row r="119" spans="1:130" s="248" customFormat="1" ht="26.25" customHeight="1" x14ac:dyDescent="0.15">
      <c r="A119" s="1116" t="s">
        <v>434</v>
      </c>
      <c r="B119" s="1002"/>
      <c r="C119" s="981" t="s">
        <v>435</v>
      </c>
      <c r="D119" s="982"/>
      <c r="E119" s="982"/>
      <c r="F119" s="982"/>
      <c r="G119" s="982"/>
      <c r="H119" s="982"/>
      <c r="I119" s="982"/>
      <c r="J119" s="982"/>
      <c r="K119" s="982"/>
      <c r="L119" s="982"/>
      <c r="M119" s="982"/>
      <c r="N119" s="982"/>
      <c r="O119" s="982"/>
      <c r="P119" s="982"/>
      <c r="Q119" s="982"/>
      <c r="R119" s="982"/>
      <c r="S119" s="982"/>
      <c r="T119" s="982"/>
      <c r="U119" s="982"/>
      <c r="V119" s="982"/>
      <c r="W119" s="982"/>
      <c r="X119" s="982"/>
      <c r="Y119" s="982"/>
      <c r="Z119" s="983"/>
      <c r="AA119" s="949" t="s">
        <v>466</v>
      </c>
      <c r="AB119" s="950"/>
      <c r="AC119" s="950"/>
      <c r="AD119" s="950"/>
      <c r="AE119" s="951"/>
      <c r="AF119" s="952" t="s">
        <v>406</v>
      </c>
      <c r="AG119" s="950"/>
      <c r="AH119" s="950"/>
      <c r="AI119" s="950"/>
      <c r="AJ119" s="951"/>
      <c r="AK119" s="952" t="s">
        <v>466</v>
      </c>
      <c r="AL119" s="950"/>
      <c r="AM119" s="950"/>
      <c r="AN119" s="950"/>
      <c r="AO119" s="951"/>
      <c r="AP119" s="953" t="s">
        <v>467</v>
      </c>
      <c r="AQ119" s="954"/>
      <c r="AR119" s="954"/>
      <c r="AS119" s="954"/>
      <c r="AT119" s="955"/>
      <c r="AU119" s="960"/>
      <c r="AV119" s="961"/>
      <c r="AW119" s="961"/>
      <c r="AX119" s="961"/>
      <c r="AY119" s="961"/>
      <c r="AZ119" s="279" t="s">
        <v>185</v>
      </c>
      <c r="BA119" s="279"/>
      <c r="BB119" s="279"/>
      <c r="BC119" s="279"/>
      <c r="BD119" s="279"/>
      <c r="BE119" s="279"/>
      <c r="BF119" s="279"/>
      <c r="BG119" s="279"/>
      <c r="BH119" s="279"/>
      <c r="BI119" s="279"/>
      <c r="BJ119" s="279"/>
      <c r="BK119" s="279"/>
      <c r="BL119" s="279"/>
      <c r="BM119" s="279"/>
      <c r="BN119" s="279"/>
      <c r="BO119" s="1033" t="s">
        <v>468</v>
      </c>
      <c r="BP119" s="1064"/>
      <c r="BQ119" s="1055">
        <v>115286429</v>
      </c>
      <c r="BR119" s="1056"/>
      <c r="BS119" s="1056"/>
      <c r="BT119" s="1056"/>
      <c r="BU119" s="1056"/>
      <c r="BV119" s="1056">
        <v>117790824</v>
      </c>
      <c r="BW119" s="1056"/>
      <c r="BX119" s="1056"/>
      <c r="BY119" s="1056"/>
      <c r="BZ119" s="1056"/>
      <c r="CA119" s="1056">
        <v>120581438</v>
      </c>
      <c r="CB119" s="1056"/>
      <c r="CC119" s="1056"/>
      <c r="CD119" s="1056"/>
      <c r="CE119" s="1056"/>
      <c r="CF119" s="1057"/>
      <c r="CG119" s="1058"/>
      <c r="CH119" s="1058"/>
      <c r="CI119" s="1058"/>
      <c r="CJ119" s="1059"/>
      <c r="CK119" s="1005"/>
      <c r="CL119" s="1006"/>
      <c r="CM119" s="1060" t="s">
        <v>469</v>
      </c>
      <c r="CN119" s="1061"/>
      <c r="CO119" s="1061"/>
      <c r="CP119" s="1061"/>
      <c r="CQ119" s="1061"/>
      <c r="CR119" s="1061"/>
      <c r="CS119" s="1061"/>
      <c r="CT119" s="1061"/>
      <c r="CU119" s="1061"/>
      <c r="CV119" s="1061"/>
      <c r="CW119" s="1061"/>
      <c r="CX119" s="1061"/>
      <c r="CY119" s="1061"/>
      <c r="CZ119" s="1061"/>
      <c r="DA119" s="1061"/>
      <c r="DB119" s="1061"/>
      <c r="DC119" s="1061"/>
      <c r="DD119" s="1061"/>
      <c r="DE119" s="1061"/>
      <c r="DF119" s="1062"/>
      <c r="DG119" s="1063">
        <v>3175967</v>
      </c>
      <c r="DH119" s="1042"/>
      <c r="DI119" s="1042"/>
      <c r="DJ119" s="1042"/>
      <c r="DK119" s="1043"/>
      <c r="DL119" s="1041">
        <v>2289262</v>
      </c>
      <c r="DM119" s="1042"/>
      <c r="DN119" s="1042"/>
      <c r="DO119" s="1042"/>
      <c r="DP119" s="1043"/>
      <c r="DQ119" s="1041">
        <v>1384733</v>
      </c>
      <c r="DR119" s="1042"/>
      <c r="DS119" s="1042"/>
      <c r="DT119" s="1042"/>
      <c r="DU119" s="1043"/>
      <c r="DV119" s="1044">
        <v>0.9</v>
      </c>
      <c r="DW119" s="1045"/>
      <c r="DX119" s="1045"/>
      <c r="DY119" s="1045"/>
      <c r="DZ119" s="1046"/>
    </row>
    <row r="120" spans="1:130" s="248" customFormat="1" ht="26.25" customHeight="1" x14ac:dyDescent="0.15">
      <c r="A120" s="1117"/>
      <c r="B120" s="1004"/>
      <c r="C120" s="974" t="s">
        <v>439</v>
      </c>
      <c r="D120" s="975"/>
      <c r="E120" s="975"/>
      <c r="F120" s="975"/>
      <c r="G120" s="975"/>
      <c r="H120" s="975"/>
      <c r="I120" s="975"/>
      <c r="J120" s="975"/>
      <c r="K120" s="975"/>
      <c r="L120" s="975"/>
      <c r="M120" s="975"/>
      <c r="N120" s="975"/>
      <c r="O120" s="975"/>
      <c r="P120" s="975"/>
      <c r="Q120" s="975"/>
      <c r="R120" s="975"/>
      <c r="S120" s="975"/>
      <c r="T120" s="975"/>
      <c r="U120" s="975"/>
      <c r="V120" s="975"/>
      <c r="W120" s="975"/>
      <c r="X120" s="975"/>
      <c r="Y120" s="975"/>
      <c r="Z120" s="976"/>
      <c r="AA120" s="1016" t="s">
        <v>466</v>
      </c>
      <c r="AB120" s="1017"/>
      <c r="AC120" s="1017"/>
      <c r="AD120" s="1017"/>
      <c r="AE120" s="1018"/>
      <c r="AF120" s="1019" t="s">
        <v>470</v>
      </c>
      <c r="AG120" s="1017"/>
      <c r="AH120" s="1017"/>
      <c r="AI120" s="1017"/>
      <c r="AJ120" s="1018"/>
      <c r="AK120" s="1019" t="s">
        <v>462</v>
      </c>
      <c r="AL120" s="1017"/>
      <c r="AM120" s="1017"/>
      <c r="AN120" s="1017"/>
      <c r="AO120" s="1018"/>
      <c r="AP120" s="1020" t="s">
        <v>436</v>
      </c>
      <c r="AQ120" s="1021"/>
      <c r="AR120" s="1021"/>
      <c r="AS120" s="1021"/>
      <c r="AT120" s="1022"/>
      <c r="AU120" s="1047" t="s">
        <v>471</v>
      </c>
      <c r="AV120" s="1048"/>
      <c r="AW120" s="1048"/>
      <c r="AX120" s="1048"/>
      <c r="AY120" s="1049"/>
      <c r="AZ120" s="998" t="s">
        <v>472</v>
      </c>
      <c r="BA120" s="947"/>
      <c r="BB120" s="947"/>
      <c r="BC120" s="947"/>
      <c r="BD120" s="947"/>
      <c r="BE120" s="947"/>
      <c r="BF120" s="947"/>
      <c r="BG120" s="947"/>
      <c r="BH120" s="947"/>
      <c r="BI120" s="947"/>
      <c r="BJ120" s="947"/>
      <c r="BK120" s="947"/>
      <c r="BL120" s="947"/>
      <c r="BM120" s="947"/>
      <c r="BN120" s="947"/>
      <c r="BO120" s="947"/>
      <c r="BP120" s="948"/>
      <c r="BQ120" s="984">
        <v>100430125</v>
      </c>
      <c r="BR120" s="985"/>
      <c r="BS120" s="985"/>
      <c r="BT120" s="985"/>
      <c r="BU120" s="985"/>
      <c r="BV120" s="985">
        <v>108583562</v>
      </c>
      <c r="BW120" s="985"/>
      <c r="BX120" s="985"/>
      <c r="BY120" s="985"/>
      <c r="BZ120" s="985"/>
      <c r="CA120" s="985">
        <v>106984293</v>
      </c>
      <c r="CB120" s="985"/>
      <c r="CC120" s="985"/>
      <c r="CD120" s="985"/>
      <c r="CE120" s="985"/>
      <c r="CF120" s="999">
        <v>67.7</v>
      </c>
      <c r="CG120" s="1000"/>
      <c r="CH120" s="1000"/>
      <c r="CI120" s="1000"/>
      <c r="CJ120" s="1000"/>
      <c r="CK120" s="1065" t="s">
        <v>473</v>
      </c>
      <c r="CL120" s="1066"/>
      <c r="CM120" s="1066"/>
      <c r="CN120" s="1066"/>
      <c r="CO120" s="1067"/>
      <c r="CP120" s="1073" t="s">
        <v>474</v>
      </c>
      <c r="CQ120" s="1074"/>
      <c r="CR120" s="1074"/>
      <c r="CS120" s="1074"/>
      <c r="CT120" s="1074"/>
      <c r="CU120" s="1074"/>
      <c r="CV120" s="1074"/>
      <c r="CW120" s="1074"/>
      <c r="CX120" s="1074"/>
      <c r="CY120" s="1074"/>
      <c r="CZ120" s="1074"/>
      <c r="DA120" s="1074"/>
      <c r="DB120" s="1074"/>
      <c r="DC120" s="1074"/>
      <c r="DD120" s="1074"/>
      <c r="DE120" s="1074"/>
      <c r="DF120" s="1075"/>
      <c r="DG120" s="984">
        <v>553127</v>
      </c>
      <c r="DH120" s="985"/>
      <c r="DI120" s="985"/>
      <c r="DJ120" s="985"/>
      <c r="DK120" s="985"/>
      <c r="DL120" s="985">
        <v>553127</v>
      </c>
      <c r="DM120" s="985"/>
      <c r="DN120" s="985"/>
      <c r="DO120" s="985"/>
      <c r="DP120" s="985"/>
      <c r="DQ120" s="985">
        <v>477160</v>
      </c>
      <c r="DR120" s="985"/>
      <c r="DS120" s="985"/>
      <c r="DT120" s="985"/>
      <c r="DU120" s="985"/>
      <c r="DV120" s="986">
        <v>0.3</v>
      </c>
      <c r="DW120" s="986"/>
      <c r="DX120" s="986"/>
      <c r="DY120" s="986"/>
      <c r="DZ120" s="987"/>
    </row>
    <row r="121" spans="1:130" s="248" customFormat="1" ht="26.25" customHeight="1" x14ac:dyDescent="0.15">
      <c r="A121" s="1117"/>
      <c r="B121" s="1004"/>
      <c r="C121" s="1025" t="s">
        <v>475</v>
      </c>
      <c r="D121" s="1026"/>
      <c r="E121" s="1026"/>
      <c r="F121" s="1026"/>
      <c r="G121" s="1026"/>
      <c r="H121" s="1026"/>
      <c r="I121" s="1026"/>
      <c r="J121" s="1026"/>
      <c r="K121" s="1026"/>
      <c r="L121" s="1026"/>
      <c r="M121" s="1026"/>
      <c r="N121" s="1026"/>
      <c r="O121" s="1026"/>
      <c r="P121" s="1026"/>
      <c r="Q121" s="1026"/>
      <c r="R121" s="1026"/>
      <c r="S121" s="1026"/>
      <c r="T121" s="1026"/>
      <c r="U121" s="1026"/>
      <c r="V121" s="1026"/>
      <c r="W121" s="1026"/>
      <c r="X121" s="1026"/>
      <c r="Y121" s="1026"/>
      <c r="Z121" s="1027"/>
      <c r="AA121" s="1016" t="s">
        <v>464</v>
      </c>
      <c r="AB121" s="1017"/>
      <c r="AC121" s="1017"/>
      <c r="AD121" s="1017"/>
      <c r="AE121" s="1018"/>
      <c r="AF121" s="1019" t="s">
        <v>464</v>
      </c>
      <c r="AG121" s="1017"/>
      <c r="AH121" s="1017"/>
      <c r="AI121" s="1017"/>
      <c r="AJ121" s="1018"/>
      <c r="AK121" s="1019" t="s">
        <v>464</v>
      </c>
      <c r="AL121" s="1017"/>
      <c r="AM121" s="1017"/>
      <c r="AN121" s="1017"/>
      <c r="AO121" s="1018"/>
      <c r="AP121" s="1020" t="s">
        <v>466</v>
      </c>
      <c r="AQ121" s="1021"/>
      <c r="AR121" s="1021"/>
      <c r="AS121" s="1021"/>
      <c r="AT121" s="1022"/>
      <c r="AU121" s="1050"/>
      <c r="AV121" s="1051"/>
      <c r="AW121" s="1051"/>
      <c r="AX121" s="1051"/>
      <c r="AY121" s="1052"/>
      <c r="AZ121" s="1007" t="s">
        <v>476</v>
      </c>
      <c r="BA121" s="1008"/>
      <c r="BB121" s="1008"/>
      <c r="BC121" s="1008"/>
      <c r="BD121" s="1008"/>
      <c r="BE121" s="1008"/>
      <c r="BF121" s="1008"/>
      <c r="BG121" s="1008"/>
      <c r="BH121" s="1008"/>
      <c r="BI121" s="1008"/>
      <c r="BJ121" s="1008"/>
      <c r="BK121" s="1008"/>
      <c r="BL121" s="1008"/>
      <c r="BM121" s="1008"/>
      <c r="BN121" s="1008"/>
      <c r="BO121" s="1008"/>
      <c r="BP121" s="1009"/>
      <c r="BQ121" s="977">
        <v>4711631</v>
      </c>
      <c r="BR121" s="978"/>
      <c r="BS121" s="978"/>
      <c r="BT121" s="978"/>
      <c r="BU121" s="978"/>
      <c r="BV121" s="978">
        <v>5659795</v>
      </c>
      <c r="BW121" s="978"/>
      <c r="BX121" s="978"/>
      <c r="BY121" s="978"/>
      <c r="BZ121" s="978"/>
      <c r="CA121" s="978">
        <v>7306609</v>
      </c>
      <c r="CB121" s="978"/>
      <c r="CC121" s="978"/>
      <c r="CD121" s="978"/>
      <c r="CE121" s="978"/>
      <c r="CF121" s="972">
        <v>4.5999999999999996</v>
      </c>
      <c r="CG121" s="973"/>
      <c r="CH121" s="973"/>
      <c r="CI121" s="973"/>
      <c r="CJ121" s="973"/>
      <c r="CK121" s="1068"/>
      <c r="CL121" s="1069"/>
      <c r="CM121" s="1069"/>
      <c r="CN121" s="1069"/>
      <c r="CO121" s="1070"/>
      <c r="CP121" s="1078" t="s">
        <v>477</v>
      </c>
      <c r="CQ121" s="1079"/>
      <c r="CR121" s="1079"/>
      <c r="CS121" s="1079"/>
      <c r="CT121" s="1079"/>
      <c r="CU121" s="1079"/>
      <c r="CV121" s="1079"/>
      <c r="CW121" s="1079"/>
      <c r="CX121" s="1079"/>
      <c r="CY121" s="1079"/>
      <c r="CZ121" s="1079"/>
      <c r="DA121" s="1079"/>
      <c r="DB121" s="1079"/>
      <c r="DC121" s="1079"/>
      <c r="DD121" s="1079"/>
      <c r="DE121" s="1079"/>
      <c r="DF121" s="1080"/>
      <c r="DG121" s="977">
        <v>183996</v>
      </c>
      <c r="DH121" s="978"/>
      <c r="DI121" s="978"/>
      <c r="DJ121" s="978"/>
      <c r="DK121" s="978"/>
      <c r="DL121" s="978">
        <v>183996</v>
      </c>
      <c r="DM121" s="978"/>
      <c r="DN121" s="978"/>
      <c r="DO121" s="978"/>
      <c r="DP121" s="978"/>
      <c r="DQ121" s="978">
        <v>51871</v>
      </c>
      <c r="DR121" s="978"/>
      <c r="DS121" s="978"/>
      <c r="DT121" s="978"/>
      <c r="DU121" s="978"/>
      <c r="DV121" s="979">
        <v>0</v>
      </c>
      <c r="DW121" s="979"/>
      <c r="DX121" s="979"/>
      <c r="DY121" s="979"/>
      <c r="DZ121" s="980"/>
    </row>
    <row r="122" spans="1:130" s="248" customFormat="1" ht="26.25" customHeight="1" x14ac:dyDescent="0.15">
      <c r="A122" s="1117"/>
      <c r="B122" s="1004"/>
      <c r="C122" s="974" t="s">
        <v>449</v>
      </c>
      <c r="D122" s="975"/>
      <c r="E122" s="975"/>
      <c r="F122" s="975"/>
      <c r="G122" s="975"/>
      <c r="H122" s="975"/>
      <c r="I122" s="975"/>
      <c r="J122" s="975"/>
      <c r="K122" s="975"/>
      <c r="L122" s="975"/>
      <c r="M122" s="975"/>
      <c r="N122" s="975"/>
      <c r="O122" s="975"/>
      <c r="P122" s="975"/>
      <c r="Q122" s="975"/>
      <c r="R122" s="975"/>
      <c r="S122" s="975"/>
      <c r="T122" s="975"/>
      <c r="U122" s="975"/>
      <c r="V122" s="975"/>
      <c r="W122" s="975"/>
      <c r="X122" s="975"/>
      <c r="Y122" s="975"/>
      <c r="Z122" s="976"/>
      <c r="AA122" s="1016" t="s">
        <v>436</v>
      </c>
      <c r="AB122" s="1017"/>
      <c r="AC122" s="1017"/>
      <c r="AD122" s="1017"/>
      <c r="AE122" s="1018"/>
      <c r="AF122" s="1019" t="s">
        <v>464</v>
      </c>
      <c r="AG122" s="1017"/>
      <c r="AH122" s="1017"/>
      <c r="AI122" s="1017"/>
      <c r="AJ122" s="1018"/>
      <c r="AK122" s="1019" t="s">
        <v>459</v>
      </c>
      <c r="AL122" s="1017"/>
      <c r="AM122" s="1017"/>
      <c r="AN122" s="1017"/>
      <c r="AO122" s="1018"/>
      <c r="AP122" s="1020" t="s">
        <v>464</v>
      </c>
      <c r="AQ122" s="1021"/>
      <c r="AR122" s="1021"/>
      <c r="AS122" s="1021"/>
      <c r="AT122" s="1022"/>
      <c r="AU122" s="1050"/>
      <c r="AV122" s="1051"/>
      <c r="AW122" s="1051"/>
      <c r="AX122" s="1051"/>
      <c r="AY122" s="1052"/>
      <c r="AZ122" s="1032" t="s">
        <v>478</v>
      </c>
      <c r="BA122" s="1023"/>
      <c r="BB122" s="1023"/>
      <c r="BC122" s="1023"/>
      <c r="BD122" s="1023"/>
      <c r="BE122" s="1023"/>
      <c r="BF122" s="1023"/>
      <c r="BG122" s="1023"/>
      <c r="BH122" s="1023"/>
      <c r="BI122" s="1023"/>
      <c r="BJ122" s="1023"/>
      <c r="BK122" s="1023"/>
      <c r="BL122" s="1023"/>
      <c r="BM122" s="1023"/>
      <c r="BN122" s="1023"/>
      <c r="BO122" s="1023"/>
      <c r="BP122" s="1024"/>
      <c r="BQ122" s="1055">
        <v>113240988</v>
      </c>
      <c r="BR122" s="1056"/>
      <c r="BS122" s="1056"/>
      <c r="BT122" s="1056"/>
      <c r="BU122" s="1056"/>
      <c r="BV122" s="1056">
        <v>103218532</v>
      </c>
      <c r="BW122" s="1056"/>
      <c r="BX122" s="1056"/>
      <c r="BY122" s="1056"/>
      <c r="BZ122" s="1056"/>
      <c r="CA122" s="1056">
        <v>96596586</v>
      </c>
      <c r="CB122" s="1056"/>
      <c r="CC122" s="1056"/>
      <c r="CD122" s="1056"/>
      <c r="CE122" s="1056"/>
      <c r="CF122" s="1076">
        <v>61.2</v>
      </c>
      <c r="CG122" s="1077"/>
      <c r="CH122" s="1077"/>
      <c r="CI122" s="1077"/>
      <c r="CJ122" s="1077"/>
      <c r="CK122" s="1068"/>
      <c r="CL122" s="1069"/>
      <c r="CM122" s="1069"/>
      <c r="CN122" s="1069"/>
      <c r="CO122" s="1070"/>
      <c r="CP122" s="1078" t="s">
        <v>479</v>
      </c>
      <c r="CQ122" s="1079"/>
      <c r="CR122" s="1079"/>
      <c r="CS122" s="1079"/>
      <c r="CT122" s="1079"/>
      <c r="CU122" s="1079"/>
      <c r="CV122" s="1079"/>
      <c r="CW122" s="1079"/>
      <c r="CX122" s="1079"/>
      <c r="CY122" s="1079"/>
      <c r="CZ122" s="1079"/>
      <c r="DA122" s="1079"/>
      <c r="DB122" s="1079"/>
      <c r="DC122" s="1079"/>
      <c r="DD122" s="1079"/>
      <c r="DE122" s="1079"/>
      <c r="DF122" s="1080"/>
      <c r="DG122" s="977" t="s">
        <v>459</v>
      </c>
      <c r="DH122" s="978"/>
      <c r="DI122" s="978"/>
      <c r="DJ122" s="978"/>
      <c r="DK122" s="978"/>
      <c r="DL122" s="978" t="s">
        <v>467</v>
      </c>
      <c r="DM122" s="978"/>
      <c r="DN122" s="978"/>
      <c r="DO122" s="978"/>
      <c r="DP122" s="978"/>
      <c r="DQ122" s="978" t="s">
        <v>436</v>
      </c>
      <c r="DR122" s="978"/>
      <c r="DS122" s="978"/>
      <c r="DT122" s="978"/>
      <c r="DU122" s="978"/>
      <c r="DV122" s="979" t="s">
        <v>459</v>
      </c>
      <c r="DW122" s="979"/>
      <c r="DX122" s="979"/>
      <c r="DY122" s="979"/>
      <c r="DZ122" s="980"/>
    </row>
    <row r="123" spans="1:130" s="248" customFormat="1" ht="26.25" customHeight="1" x14ac:dyDescent="0.15">
      <c r="A123" s="1117"/>
      <c r="B123" s="1004"/>
      <c r="C123" s="974" t="s">
        <v>455</v>
      </c>
      <c r="D123" s="975"/>
      <c r="E123" s="975"/>
      <c r="F123" s="975"/>
      <c r="G123" s="975"/>
      <c r="H123" s="975"/>
      <c r="I123" s="975"/>
      <c r="J123" s="975"/>
      <c r="K123" s="975"/>
      <c r="L123" s="975"/>
      <c r="M123" s="975"/>
      <c r="N123" s="975"/>
      <c r="O123" s="975"/>
      <c r="P123" s="975"/>
      <c r="Q123" s="975"/>
      <c r="R123" s="975"/>
      <c r="S123" s="975"/>
      <c r="T123" s="975"/>
      <c r="U123" s="975"/>
      <c r="V123" s="975"/>
      <c r="W123" s="975"/>
      <c r="X123" s="975"/>
      <c r="Y123" s="975"/>
      <c r="Z123" s="976"/>
      <c r="AA123" s="1016">
        <v>125275</v>
      </c>
      <c r="AB123" s="1017"/>
      <c r="AC123" s="1017"/>
      <c r="AD123" s="1017"/>
      <c r="AE123" s="1018"/>
      <c r="AF123" s="1019">
        <v>82167</v>
      </c>
      <c r="AG123" s="1017"/>
      <c r="AH123" s="1017"/>
      <c r="AI123" s="1017"/>
      <c r="AJ123" s="1018"/>
      <c r="AK123" s="1019">
        <v>74017</v>
      </c>
      <c r="AL123" s="1017"/>
      <c r="AM123" s="1017"/>
      <c r="AN123" s="1017"/>
      <c r="AO123" s="1018"/>
      <c r="AP123" s="1020">
        <v>0</v>
      </c>
      <c r="AQ123" s="1021"/>
      <c r="AR123" s="1021"/>
      <c r="AS123" s="1021"/>
      <c r="AT123" s="1022"/>
      <c r="AU123" s="1053"/>
      <c r="AV123" s="1054"/>
      <c r="AW123" s="1054"/>
      <c r="AX123" s="1054"/>
      <c r="AY123" s="1054"/>
      <c r="AZ123" s="279" t="s">
        <v>185</v>
      </c>
      <c r="BA123" s="279"/>
      <c r="BB123" s="279"/>
      <c r="BC123" s="279"/>
      <c r="BD123" s="279"/>
      <c r="BE123" s="279"/>
      <c r="BF123" s="279"/>
      <c r="BG123" s="279"/>
      <c r="BH123" s="279"/>
      <c r="BI123" s="279"/>
      <c r="BJ123" s="279"/>
      <c r="BK123" s="279"/>
      <c r="BL123" s="279"/>
      <c r="BM123" s="279"/>
      <c r="BN123" s="279"/>
      <c r="BO123" s="1033" t="s">
        <v>480</v>
      </c>
      <c r="BP123" s="1064"/>
      <c r="BQ123" s="1123">
        <v>218382744</v>
      </c>
      <c r="BR123" s="1124"/>
      <c r="BS123" s="1124"/>
      <c r="BT123" s="1124"/>
      <c r="BU123" s="1124"/>
      <c r="BV123" s="1124">
        <v>217461889</v>
      </c>
      <c r="BW123" s="1124"/>
      <c r="BX123" s="1124"/>
      <c r="BY123" s="1124"/>
      <c r="BZ123" s="1124"/>
      <c r="CA123" s="1124">
        <v>210887488</v>
      </c>
      <c r="CB123" s="1124"/>
      <c r="CC123" s="1124"/>
      <c r="CD123" s="1124"/>
      <c r="CE123" s="1124"/>
      <c r="CF123" s="1057"/>
      <c r="CG123" s="1058"/>
      <c r="CH123" s="1058"/>
      <c r="CI123" s="1058"/>
      <c r="CJ123" s="1059"/>
      <c r="CK123" s="1068"/>
      <c r="CL123" s="1069"/>
      <c r="CM123" s="1069"/>
      <c r="CN123" s="1069"/>
      <c r="CO123" s="1070"/>
      <c r="CP123" s="1078" t="s">
        <v>481</v>
      </c>
      <c r="CQ123" s="1079"/>
      <c r="CR123" s="1079"/>
      <c r="CS123" s="1079"/>
      <c r="CT123" s="1079"/>
      <c r="CU123" s="1079"/>
      <c r="CV123" s="1079"/>
      <c r="CW123" s="1079"/>
      <c r="CX123" s="1079"/>
      <c r="CY123" s="1079"/>
      <c r="CZ123" s="1079"/>
      <c r="DA123" s="1079"/>
      <c r="DB123" s="1079"/>
      <c r="DC123" s="1079"/>
      <c r="DD123" s="1079"/>
      <c r="DE123" s="1079"/>
      <c r="DF123" s="1080"/>
      <c r="DG123" s="1016" t="s">
        <v>482</v>
      </c>
      <c r="DH123" s="1017"/>
      <c r="DI123" s="1017"/>
      <c r="DJ123" s="1017"/>
      <c r="DK123" s="1018"/>
      <c r="DL123" s="1019" t="s">
        <v>406</v>
      </c>
      <c r="DM123" s="1017"/>
      <c r="DN123" s="1017"/>
      <c r="DO123" s="1017"/>
      <c r="DP123" s="1018"/>
      <c r="DQ123" s="1019" t="s">
        <v>459</v>
      </c>
      <c r="DR123" s="1017"/>
      <c r="DS123" s="1017"/>
      <c r="DT123" s="1017"/>
      <c r="DU123" s="1018"/>
      <c r="DV123" s="1020" t="s">
        <v>459</v>
      </c>
      <c r="DW123" s="1021"/>
      <c r="DX123" s="1021"/>
      <c r="DY123" s="1021"/>
      <c r="DZ123" s="1022"/>
    </row>
    <row r="124" spans="1:130" s="248" customFormat="1" ht="26.25" customHeight="1" thickBot="1" x14ac:dyDescent="0.2">
      <c r="A124" s="1117"/>
      <c r="B124" s="1004"/>
      <c r="C124" s="974" t="s">
        <v>460</v>
      </c>
      <c r="D124" s="975"/>
      <c r="E124" s="975"/>
      <c r="F124" s="975"/>
      <c r="G124" s="975"/>
      <c r="H124" s="975"/>
      <c r="I124" s="975"/>
      <c r="J124" s="975"/>
      <c r="K124" s="975"/>
      <c r="L124" s="975"/>
      <c r="M124" s="975"/>
      <c r="N124" s="975"/>
      <c r="O124" s="975"/>
      <c r="P124" s="975"/>
      <c r="Q124" s="975"/>
      <c r="R124" s="975"/>
      <c r="S124" s="975"/>
      <c r="T124" s="975"/>
      <c r="U124" s="975"/>
      <c r="V124" s="975"/>
      <c r="W124" s="975"/>
      <c r="X124" s="975"/>
      <c r="Y124" s="975"/>
      <c r="Z124" s="976"/>
      <c r="AA124" s="1016" t="s">
        <v>436</v>
      </c>
      <c r="AB124" s="1017"/>
      <c r="AC124" s="1017"/>
      <c r="AD124" s="1017"/>
      <c r="AE124" s="1018"/>
      <c r="AF124" s="1019" t="s">
        <v>464</v>
      </c>
      <c r="AG124" s="1017"/>
      <c r="AH124" s="1017"/>
      <c r="AI124" s="1017"/>
      <c r="AJ124" s="1018"/>
      <c r="AK124" s="1019" t="s">
        <v>459</v>
      </c>
      <c r="AL124" s="1017"/>
      <c r="AM124" s="1017"/>
      <c r="AN124" s="1017"/>
      <c r="AO124" s="1018"/>
      <c r="AP124" s="1020" t="s">
        <v>464</v>
      </c>
      <c r="AQ124" s="1021"/>
      <c r="AR124" s="1021"/>
      <c r="AS124" s="1021"/>
      <c r="AT124" s="1022"/>
      <c r="AU124" s="1119" t="s">
        <v>483</v>
      </c>
      <c r="AV124" s="1120"/>
      <c r="AW124" s="1120"/>
      <c r="AX124" s="1120"/>
      <c r="AY124" s="1120"/>
      <c r="AZ124" s="1120"/>
      <c r="BA124" s="1120"/>
      <c r="BB124" s="1120"/>
      <c r="BC124" s="1120"/>
      <c r="BD124" s="1120"/>
      <c r="BE124" s="1120"/>
      <c r="BF124" s="1120"/>
      <c r="BG124" s="1120"/>
      <c r="BH124" s="1120"/>
      <c r="BI124" s="1120"/>
      <c r="BJ124" s="1120"/>
      <c r="BK124" s="1120"/>
      <c r="BL124" s="1120"/>
      <c r="BM124" s="1120"/>
      <c r="BN124" s="1120"/>
      <c r="BO124" s="1120"/>
      <c r="BP124" s="1121"/>
      <c r="BQ124" s="1122" t="s">
        <v>464</v>
      </c>
      <c r="BR124" s="1086"/>
      <c r="BS124" s="1086"/>
      <c r="BT124" s="1086"/>
      <c r="BU124" s="1086"/>
      <c r="BV124" s="1086" t="s">
        <v>436</v>
      </c>
      <c r="BW124" s="1086"/>
      <c r="BX124" s="1086"/>
      <c r="BY124" s="1086"/>
      <c r="BZ124" s="1086"/>
      <c r="CA124" s="1086" t="s">
        <v>459</v>
      </c>
      <c r="CB124" s="1086"/>
      <c r="CC124" s="1086"/>
      <c r="CD124" s="1086"/>
      <c r="CE124" s="1086"/>
      <c r="CF124" s="1087"/>
      <c r="CG124" s="1088"/>
      <c r="CH124" s="1088"/>
      <c r="CI124" s="1088"/>
      <c r="CJ124" s="1089"/>
      <c r="CK124" s="1071"/>
      <c r="CL124" s="1071"/>
      <c r="CM124" s="1071"/>
      <c r="CN124" s="1071"/>
      <c r="CO124" s="1072"/>
      <c r="CP124" s="1078" t="s">
        <v>484</v>
      </c>
      <c r="CQ124" s="1079"/>
      <c r="CR124" s="1079"/>
      <c r="CS124" s="1079"/>
      <c r="CT124" s="1079"/>
      <c r="CU124" s="1079"/>
      <c r="CV124" s="1079"/>
      <c r="CW124" s="1079"/>
      <c r="CX124" s="1079"/>
      <c r="CY124" s="1079"/>
      <c r="CZ124" s="1079"/>
      <c r="DA124" s="1079"/>
      <c r="DB124" s="1079"/>
      <c r="DC124" s="1079"/>
      <c r="DD124" s="1079"/>
      <c r="DE124" s="1079"/>
      <c r="DF124" s="1080"/>
      <c r="DG124" s="1063" t="s">
        <v>485</v>
      </c>
      <c r="DH124" s="1042"/>
      <c r="DI124" s="1042"/>
      <c r="DJ124" s="1042"/>
      <c r="DK124" s="1043"/>
      <c r="DL124" s="1041" t="s">
        <v>436</v>
      </c>
      <c r="DM124" s="1042"/>
      <c r="DN124" s="1042"/>
      <c r="DO124" s="1042"/>
      <c r="DP124" s="1043"/>
      <c r="DQ124" s="1041" t="s">
        <v>462</v>
      </c>
      <c r="DR124" s="1042"/>
      <c r="DS124" s="1042"/>
      <c r="DT124" s="1042"/>
      <c r="DU124" s="1043"/>
      <c r="DV124" s="1044" t="s">
        <v>467</v>
      </c>
      <c r="DW124" s="1045"/>
      <c r="DX124" s="1045"/>
      <c r="DY124" s="1045"/>
      <c r="DZ124" s="1046"/>
    </row>
    <row r="125" spans="1:130" s="248" customFormat="1" ht="26.25" customHeight="1" x14ac:dyDescent="0.15">
      <c r="A125" s="1117"/>
      <c r="B125" s="1004"/>
      <c r="C125" s="974" t="s">
        <v>465</v>
      </c>
      <c r="D125" s="975"/>
      <c r="E125" s="975"/>
      <c r="F125" s="975"/>
      <c r="G125" s="975"/>
      <c r="H125" s="975"/>
      <c r="I125" s="975"/>
      <c r="J125" s="975"/>
      <c r="K125" s="975"/>
      <c r="L125" s="975"/>
      <c r="M125" s="975"/>
      <c r="N125" s="975"/>
      <c r="O125" s="975"/>
      <c r="P125" s="975"/>
      <c r="Q125" s="975"/>
      <c r="R125" s="975"/>
      <c r="S125" s="975"/>
      <c r="T125" s="975"/>
      <c r="U125" s="975"/>
      <c r="V125" s="975"/>
      <c r="W125" s="975"/>
      <c r="X125" s="975"/>
      <c r="Y125" s="975"/>
      <c r="Z125" s="976"/>
      <c r="AA125" s="1016" t="s">
        <v>406</v>
      </c>
      <c r="AB125" s="1017"/>
      <c r="AC125" s="1017"/>
      <c r="AD125" s="1017"/>
      <c r="AE125" s="1018"/>
      <c r="AF125" s="1019" t="s">
        <v>436</v>
      </c>
      <c r="AG125" s="1017"/>
      <c r="AH125" s="1017"/>
      <c r="AI125" s="1017"/>
      <c r="AJ125" s="1018"/>
      <c r="AK125" s="1019" t="s">
        <v>459</v>
      </c>
      <c r="AL125" s="1017"/>
      <c r="AM125" s="1017"/>
      <c r="AN125" s="1017"/>
      <c r="AO125" s="1018"/>
      <c r="AP125" s="1020" t="s">
        <v>464</v>
      </c>
      <c r="AQ125" s="1021"/>
      <c r="AR125" s="1021"/>
      <c r="AS125" s="1021"/>
      <c r="AT125" s="1022"/>
      <c r="AU125" s="280"/>
      <c r="AV125" s="281"/>
      <c r="AW125" s="281"/>
      <c r="AX125" s="281"/>
      <c r="AY125" s="281"/>
      <c r="AZ125" s="281"/>
      <c r="BA125" s="281"/>
      <c r="BB125" s="281"/>
      <c r="BC125" s="281"/>
      <c r="BD125" s="281"/>
      <c r="BE125" s="281"/>
      <c r="BF125" s="281"/>
      <c r="BG125" s="281"/>
      <c r="BH125" s="281"/>
      <c r="BI125" s="281"/>
      <c r="BJ125" s="281"/>
      <c r="BK125" s="281"/>
      <c r="BL125" s="281"/>
      <c r="BM125" s="281"/>
      <c r="BN125" s="281"/>
      <c r="BO125" s="281"/>
      <c r="BP125" s="281"/>
      <c r="BQ125" s="282"/>
      <c r="BR125" s="282"/>
      <c r="BS125" s="282"/>
      <c r="BT125" s="282"/>
      <c r="BU125" s="282"/>
      <c r="BV125" s="282"/>
      <c r="BW125" s="282"/>
      <c r="BX125" s="282"/>
      <c r="BY125" s="282"/>
      <c r="BZ125" s="282"/>
      <c r="CA125" s="282"/>
      <c r="CB125" s="282"/>
      <c r="CC125" s="282"/>
      <c r="CD125" s="282"/>
      <c r="CE125" s="282"/>
      <c r="CF125" s="282"/>
      <c r="CG125" s="282"/>
      <c r="CH125" s="282"/>
      <c r="CI125" s="282"/>
      <c r="CJ125" s="283"/>
      <c r="CK125" s="1081" t="s">
        <v>486</v>
      </c>
      <c r="CL125" s="1066"/>
      <c r="CM125" s="1066"/>
      <c r="CN125" s="1066"/>
      <c r="CO125" s="1067"/>
      <c r="CP125" s="998" t="s">
        <v>487</v>
      </c>
      <c r="CQ125" s="947"/>
      <c r="CR125" s="947"/>
      <c r="CS125" s="947"/>
      <c r="CT125" s="947"/>
      <c r="CU125" s="947"/>
      <c r="CV125" s="947"/>
      <c r="CW125" s="947"/>
      <c r="CX125" s="947"/>
      <c r="CY125" s="947"/>
      <c r="CZ125" s="947"/>
      <c r="DA125" s="947"/>
      <c r="DB125" s="947"/>
      <c r="DC125" s="947"/>
      <c r="DD125" s="947"/>
      <c r="DE125" s="947"/>
      <c r="DF125" s="948"/>
      <c r="DG125" s="984" t="s">
        <v>462</v>
      </c>
      <c r="DH125" s="985"/>
      <c r="DI125" s="985"/>
      <c r="DJ125" s="985"/>
      <c r="DK125" s="985"/>
      <c r="DL125" s="985" t="s">
        <v>464</v>
      </c>
      <c r="DM125" s="985"/>
      <c r="DN125" s="985"/>
      <c r="DO125" s="985"/>
      <c r="DP125" s="985"/>
      <c r="DQ125" s="985" t="s">
        <v>464</v>
      </c>
      <c r="DR125" s="985"/>
      <c r="DS125" s="985"/>
      <c r="DT125" s="985"/>
      <c r="DU125" s="985"/>
      <c r="DV125" s="986" t="s">
        <v>482</v>
      </c>
      <c r="DW125" s="986"/>
      <c r="DX125" s="986"/>
      <c r="DY125" s="986"/>
      <c r="DZ125" s="987"/>
    </row>
    <row r="126" spans="1:130" s="248" customFormat="1" ht="26.25" customHeight="1" thickBot="1" x14ac:dyDescent="0.2">
      <c r="A126" s="1117"/>
      <c r="B126" s="1004"/>
      <c r="C126" s="974" t="s">
        <v>469</v>
      </c>
      <c r="D126" s="975"/>
      <c r="E126" s="975"/>
      <c r="F126" s="975"/>
      <c r="G126" s="975"/>
      <c r="H126" s="975"/>
      <c r="I126" s="975"/>
      <c r="J126" s="975"/>
      <c r="K126" s="975"/>
      <c r="L126" s="975"/>
      <c r="M126" s="975"/>
      <c r="N126" s="975"/>
      <c r="O126" s="975"/>
      <c r="P126" s="975"/>
      <c r="Q126" s="975"/>
      <c r="R126" s="975"/>
      <c r="S126" s="975"/>
      <c r="T126" s="975"/>
      <c r="U126" s="975"/>
      <c r="V126" s="975"/>
      <c r="W126" s="975"/>
      <c r="X126" s="975"/>
      <c r="Y126" s="975"/>
      <c r="Z126" s="976"/>
      <c r="AA126" s="1016">
        <v>1724708</v>
      </c>
      <c r="AB126" s="1017"/>
      <c r="AC126" s="1017"/>
      <c r="AD126" s="1017"/>
      <c r="AE126" s="1018"/>
      <c r="AF126" s="1019">
        <v>2250301</v>
      </c>
      <c r="AG126" s="1017"/>
      <c r="AH126" s="1017"/>
      <c r="AI126" s="1017"/>
      <c r="AJ126" s="1018"/>
      <c r="AK126" s="1019">
        <v>3287848</v>
      </c>
      <c r="AL126" s="1017"/>
      <c r="AM126" s="1017"/>
      <c r="AN126" s="1017"/>
      <c r="AO126" s="1018"/>
      <c r="AP126" s="1020">
        <v>2.1</v>
      </c>
      <c r="AQ126" s="1021"/>
      <c r="AR126" s="1021"/>
      <c r="AS126" s="1021"/>
      <c r="AT126" s="1022"/>
      <c r="AU126" s="284"/>
      <c r="AV126" s="284"/>
      <c r="AW126" s="284"/>
      <c r="AX126" s="284"/>
      <c r="AY126" s="284"/>
      <c r="AZ126" s="284"/>
      <c r="BA126" s="284"/>
      <c r="BB126" s="284"/>
      <c r="BC126" s="284"/>
      <c r="BD126" s="284"/>
      <c r="BE126" s="284"/>
      <c r="BF126" s="284"/>
      <c r="BG126" s="284"/>
      <c r="BH126" s="284"/>
      <c r="BI126" s="284"/>
      <c r="BJ126" s="284"/>
      <c r="BK126" s="284"/>
      <c r="BL126" s="284"/>
      <c r="BM126" s="284"/>
      <c r="BN126" s="284"/>
      <c r="BO126" s="284"/>
      <c r="BP126" s="284"/>
      <c r="BQ126" s="284"/>
      <c r="BR126" s="284"/>
      <c r="BS126" s="284"/>
      <c r="BT126" s="284"/>
      <c r="BU126" s="284"/>
      <c r="BV126" s="284"/>
      <c r="BW126" s="284"/>
      <c r="BX126" s="284"/>
      <c r="BY126" s="284"/>
      <c r="BZ126" s="284"/>
      <c r="CA126" s="284"/>
      <c r="CB126" s="284"/>
      <c r="CC126" s="284"/>
      <c r="CD126" s="285"/>
      <c r="CE126" s="285"/>
      <c r="CF126" s="285"/>
      <c r="CG126" s="282"/>
      <c r="CH126" s="282"/>
      <c r="CI126" s="282"/>
      <c r="CJ126" s="283"/>
      <c r="CK126" s="1082"/>
      <c r="CL126" s="1069"/>
      <c r="CM126" s="1069"/>
      <c r="CN126" s="1069"/>
      <c r="CO126" s="1070"/>
      <c r="CP126" s="1007" t="s">
        <v>488</v>
      </c>
      <c r="CQ126" s="1008"/>
      <c r="CR126" s="1008"/>
      <c r="CS126" s="1008"/>
      <c r="CT126" s="1008"/>
      <c r="CU126" s="1008"/>
      <c r="CV126" s="1008"/>
      <c r="CW126" s="1008"/>
      <c r="CX126" s="1008"/>
      <c r="CY126" s="1008"/>
      <c r="CZ126" s="1008"/>
      <c r="DA126" s="1008"/>
      <c r="DB126" s="1008"/>
      <c r="DC126" s="1008"/>
      <c r="DD126" s="1008"/>
      <c r="DE126" s="1008"/>
      <c r="DF126" s="1009"/>
      <c r="DG126" s="977" t="s">
        <v>467</v>
      </c>
      <c r="DH126" s="978"/>
      <c r="DI126" s="978"/>
      <c r="DJ126" s="978"/>
      <c r="DK126" s="978"/>
      <c r="DL126" s="978" t="s">
        <v>467</v>
      </c>
      <c r="DM126" s="978"/>
      <c r="DN126" s="978"/>
      <c r="DO126" s="978"/>
      <c r="DP126" s="978"/>
      <c r="DQ126" s="978" t="s">
        <v>462</v>
      </c>
      <c r="DR126" s="978"/>
      <c r="DS126" s="978"/>
      <c r="DT126" s="978"/>
      <c r="DU126" s="978"/>
      <c r="DV126" s="979" t="s">
        <v>489</v>
      </c>
      <c r="DW126" s="979"/>
      <c r="DX126" s="979"/>
      <c r="DY126" s="979"/>
      <c r="DZ126" s="980"/>
    </row>
    <row r="127" spans="1:130" s="248" customFormat="1" ht="26.25" customHeight="1" x14ac:dyDescent="0.15">
      <c r="A127" s="1118"/>
      <c r="B127" s="1006"/>
      <c r="C127" s="1060" t="s">
        <v>490</v>
      </c>
      <c r="D127" s="1061"/>
      <c r="E127" s="1061"/>
      <c r="F127" s="1061"/>
      <c r="G127" s="1061"/>
      <c r="H127" s="1061"/>
      <c r="I127" s="1061"/>
      <c r="J127" s="1061"/>
      <c r="K127" s="1061"/>
      <c r="L127" s="1061"/>
      <c r="M127" s="1061"/>
      <c r="N127" s="1061"/>
      <c r="O127" s="1061"/>
      <c r="P127" s="1061"/>
      <c r="Q127" s="1061"/>
      <c r="R127" s="1061"/>
      <c r="S127" s="1061"/>
      <c r="T127" s="1061"/>
      <c r="U127" s="1061"/>
      <c r="V127" s="1061"/>
      <c r="W127" s="1061"/>
      <c r="X127" s="1061"/>
      <c r="Y127" s="1061"/>
      <c r="Z127" s="1062"/>
      <c r="AA127" s="1016">
        <v>19236</v>
      </c>
      <c r="AB127" s="1017"/>
      <c r="AC127" s="1017"/>
      <c r="AD127" s="1017"/>
      <c r="AE127" s="1018"/>
      <c r="AF127" s="1019">
        <v>13070</v>
      </c>
      <c r="AG127" s="1017"/>
      <c r="AH127" s="1017"/>
      <c r="AI127" s="1017"/>
      <c r="AJ127" s="1018"/>
      <c r="AK127" s="1019">
        <v>19535</v>
      </c>
      <c r="AL127" s="1017"/>
      <c r="AM127" s="1017"/>
      <c r="AN127" s="1017"/>
      <c r="AO127" s="1018"/>
      <c r="AP127" s="1020">
        <v>0</v>
      </c>
      <c r="AQ127" s="1021"/>
      <c r="AR127" s="1021"/>
      <c r="AS127" s="1021"/>
      <c r="AT127" s="1022"/>
      <c r="AU127" s="284"/>
      <c r="AV127" s="284"/>
      <c r="AW127" s="284"/>
      <c r="AX127" s="1090" t="s">
        <v>491</v>
      </c>
      <c r="AY127" s="1091"/>
      <c r="AZ127" s="1091"/>
      <c r="BA127" s="1091"/>
      <c r="BB127" s="1091"/>
      <c r="BC127" s="1091"/>
      <c r="BD127" s="1091"/>
      <c r="BE127" s="1092"/>
      <c r="BF127" s="1093" t="s">
        <v>492</v>
      </c>
      <c r="BG127" s="1091"/>
      <c r="BH127" s="1091"/>
      <c r="BI127" s="1091"/>
      <c r="BJ127" s="1091"/>
      <c r="BK127" s="1091"/>
      <c r="BL127" s="1092"/>
      <c r="BM127" s="1093" t="s">
        <v>493</v>
      </c>
      <c r="BN127" s="1091"/>
      <c r="BO127" s="1091"/>
      <c r="BP127" s="1091"/>
      <c r="BQ127" s="1091"/>
      <c r="BR127" s="1091"/>
      <c r="BS127" s="1092"/>
      <c r="BT127" s="1093" t="s">
        <v>494</v>
      </c>
      <c r="BU127" s="1091"/>
      <c r="BV127" s="1091"/>
      <c r="BW127" s="1091"/>
      <c r="BX127" s="1091"/>
      <c r="BY127" s="1091"/>
      <c r="BZ127" s="1115"/>
      <c r="CA127" s="284"/>
      <c r="CB127" s="284"/>
      <c r="CC127" s="284"/>
      <c r="CD127" s="285"/>
      <c r="CE127" s="285"/>
      <c r="CF127" s="285"/>
      <c r="CG127" s="282"/>
      <c r="CH127" s="282"/>
      <c r="CI127" s="282"/>
      <c r="CJ127" s="283"/>
      <c r="CK127" s="1082"/>
      <c r="CL127" s="1069"/>
      <c r="CM127" s="1069"/>
      <c r="CN127" s="1069"/>
      <c r="CO127" s="1070"/>
      <c r="CP127" s="1007" t="s">
        <v>495</v>
      </c>
      <c r="CQ127" s="1008"/>
      <c r="CR127" s="1008"/>
      <c r="CS127" s="1008"/>
      <c r="CT127" s="1008"/>
      <c r="CU127" s="1008"/>
      <c r="CV127" s="1008"/>
      <c r="CW127" s="1008"/>
      <c r="CX127" s="1008"/>
      <c r="CY127" s="1008"/>
      <c r="CZ127" s="1008"/>
      <c r="DA127" s="1008"/>
      <c r="DB127" s="1008"/>
      <c r="DC127" s="1008"/>
      <c r="DD127" s="1008"/>
      <c r="DE127" s="1008"/>
      <c r="DF127" s="1009"/>
      <c r="DG127" s="977" t="s">
        <v>485</v>
      </c>
      <c r="DH127" s="978"/>
      <c r="DI127" s="978"/>
      <c r="DJ127" s="978"/>
      <c r="DK127" s="978"/>
      <c r="DL127" s="978" t="s">
        <v>464</v>
      </c>
      <c r="DM127" s="978"/>
      <c r="DN127" s="978"/>
      <c r="DO127" s="978"/>
      <c r="DP127" s="978"/>
      <c r="DQ127" s="978" t="s">
        <v>464</v>
      </c>
      <c r="DR127" s="978"/>
      <c r="DS127" s="978"/>
      <c r="DT127" s="978"/>
      <c r="DU127" s="978"/>
      <c r="DV127" s="979" t="s">
        <v>464</v>
      </c>
      <c r="DW127" s="979"/>
      <c r="DX127" s="979"/>
      <c r="DY127" s="979"/>
      <c r="DZ127" s="980"/>
    </row>
    <row r="128" spans="1:130" s="248" customFormat="1" ht="26.25" customHeight="1" thickBot="1" x14ac:dyDescent="0.2">
      <c r="A128" s="1101" t="s">
        <v>496</v>
      </c>
      <c r="B128" s="1102"/>
      <c r="C128" s="1102"/>
      <c r="D128" s="1102"/>
      <c r="E128" s="1102"/>
      <c r="F128" s="1102"/>
      <c r="G128" s="1102"/>
      <c r="H128" s="1102"/>
      <c r="I128" s="1102"/>
      <c r="J128" s="1102"/>
      <c r="K128" s="1102"/>
      <c r="L128" s="1102"/>
      <c r="M128" s="1102"/>
      <c r="N128" s="1102"/>
      <c r="O128" s="1102"/>
      <c r="P128" s="1102"/>
      <c r="Q128" s="1102"/>
      <c r="R128" s="1102"/>
      <c r="S128" s="1102"/>
      <c r="T128" s="1102"/>
      <c r="U128" s="1102"/>
      <c r="V128" s="1102"/>
      <c r="W128" s="1103" t="s">
        <v>497</v>
      </c>
      <c r="X128" s="1103"/>
      <c r="Y128" s="1103"/>
      <c r="Z128" s="1104"/>
      <c r="AA128" s="1105" t="s">
        <v>436</v>
      </c>
      <c r="AB128" s="1106"/>
      <c r="AC128" s="1106"/>
      <c r="AD128" s="1106"/>
      <c r="AE128" s="1107"/>
      <c r="AF128" s="1108" t="s">
        <v>436</v>
      </c>
      <c r="AG128" s="1106"/>
      <c r="AH128" s="1106"/>
      <c r="AI128" s="1106"/>
      <c r="AJ128" s="1107"/>
      <c r="AK128" s="1108" t="s">
        <v>464</v>
      </c>
      <c r="AL128" s="1106"/>
      <c r="AM128" s="1106"/>
      <c r="AN128" s="1106"/>
      <c r="AO128" s="1107"/>
      <c r="AP128" s="1109"/>
      <c r="AQ128" s="1110"/>
      <c r="AR128" s="1110"/>
      <c r="AS128" s="1110"/>
      <c r="AT128" s="1111"/>
      <c r="AU128" s="284"/>
      <c r="AV128" s="284"/>
      <c r="AW128" s="284"/>
      <c r="AX128" s="946" t="s">
        <v>498</v>
      </c>
      <c r="AY128" s="947"/>
      <c r="AZ128" s="947"/>
      <c r="BA128" s="947"/>
      <c r="BB128" s="947"/>
      <c r="BC128" s="947"/>
      <c r="BD128" s="947"/>
      <c r="BE128" s="948"/>
      <c r="BF128" s="1112" t="s">
        <v>464</v>
      </c>
      <c r="BG128" s="1113"/>
      <c r="BH128" s="1113"/>
      <c r="BI128" s="1113"/>
      <c r="BJ128" s="1113"/>
      <c r="BK128" s="1113"/>
      <c r="BL128" s="1114"/>
      <c r="BM128" s="1112">
        <v>11.25</v>
      </c>
      <c r="BN128" s="1113"/>
      <c r="BO128" s="1113"/>
      <c r="BP128" s="1113"/>
      <c r="BQ128" s="1113"/>
      <c r="BR128" s="1113"/>
      <c r="BS128" s="1114"/>
      <c r="BT128" s="1112">
        <v>20</v>
      </c>
      <c r="BU128" s="1113"/>
      <c r="BV128" s="1113"/>
      <c r="BW128" s="1113"/>
      <c r="BX128" s="1113"/>
      <c r="BY128" s="1113"/>
      <c r="BZ128" s="1137"/>
      <c r="CA128" s="285"/>
      <c r="CB128" s="285"/>
      <c r="CC128" s="285"/>
      <c r="CD128" s="285"/>
      <c r="CE128" s="285"/>
      <c r="CF128" s="285"/>
      <c r="CG128" s="282"/>
      <c r="CH128" s="282"/>
      <c r="CI128" s="282"/>
      <c r="CJ128" s="283"/>
      <c r="CK128" s="1083"/>
      <c r="CL128" s="1084"/>
      <c r="CM128" s="1084"/>
      <c r="CN128" s="1084"/>
      <c r="CO128" s="1085"/>
      <c r="CP128" s="1094" t="s">
        <v>499</v>
      </c>
      <c r="CQ128" s="1095"/>
      <c r="CR128" s="1095"/>
      <c r="CS128" s="1095"/>
      <c r="CT128" s="1095"/>
      <c r="CU128" s="1095"/>
      <c r="CV128" s="1095"/>
      <c r="CW128" s="1095"/>
      <c r="CX128" s="1095"/>
      <c r="CY128" s="1095"/>
      <c r="CZ128" s="1095"/>
      <c r="DA128" s="1095"/>
      <c r="DB128" s="1095"/>
      <c r="DC128" s="1095"/>
      <c r="DD128" s="1095"/>
      <c r="DE128" s="1095"/>
      <c r="DF128" s="1096"/>
      <c r="DG128" s="1097" t="s">
        <v>406</v>
      </c>
      <c r="DH128" s="1098"/>
      <c r="DI128" s="1098"/>
      <c r="DJ128" s="1098"/>
      <c r="DK128" s="1098"/>
      <c r="DL128" s="1098" t="s">
        <v>489</v>
      </c>
      <c r="DM128" s="1098"/>
      <c r="DN128" s="1098"/>
      <c r="DO128" s="1098"/>
      <c r="DP128" s="1098"/>
      <c r="DQ128" s="1098" t="s">
        <v>464</v>
      </c>
      <c r="DR128" s="1098"/>
      <c r="DS128" s="1098"/>
      <c r="DT128" s="1098"/>
      <c r="DU128" s="1098"/>
      <c r="DV128" s="1099" t="s">
        <v>464</v>
      </c>
      <c r="DW128" s="1099"/>
      <c r="DX128" s="1099"/>
      <c r="DY128" s="1099"/>
      <c r="DZ128" s="1100"/>
    </row>
    <row r="129" spans="1:131" s="248" customFormat="1" ht="26.25" customHeight="1" x14ac:dyDescent="0.15">
      <c r="A129" s="988" t="s">
        <v>107</v>
      </c>
      <c r="B129" s="989"/>
      <c r="C129" s="989"/>
      <c r="D129" s="989"/>
      <c r="E129" s="989"/>
      <c r="F129" s="989"/>
      <c r="G129" s="989"/>
      <c r="H129" s="989"/>
      <c r="I129" s="989"/>
      <c r="J129" s="989"/>
      <c r="K129" s="989"/>
      <c r="L129" s="989"/>
      <c r="M129" s="989"/>
      <c r="N129" s="989"/>
      <c r="O129" s="989"/>
      <c r="P129" s="989"/>
      <c r="Q129" s="989"/>
      <c r="R129" s="989"/>
      <c r="S129" s="989"/>
      <c r="T129" s="989"/>
      <c r="U129" s="989"/>
      <c r="V129" s="989"/>
      <c r="W129" s="1131" t="s">
        <v>500</v>
      </c>
      <c r="X129" s="1132"/>
      <c r="Y129" s="1132"/>
      <c r="Z129" s="1133"/>
      <c r="AA129" s="1016">
        <v>166926263</v>
      </c>
      <c r="AB129" s="1017"/>
      <c r="AC129" s="1017"/>
      <c r="AD129" s="1017"/>
      <c r="AE129" s="1018"/>
      <c r="AF129" s="1019">
        <v>174410652</v>
      </c>
      <c r="AG129" s="1017"/>
      <c r="AH129" s="1017"/>
      <c r="AI129" s="1017"/>
      <c r="AJ129" s="1018"/>
      <c r="AK129" s="1019">
        <v>169566390</v>
      </c>
      <c r="AL129" s="1017"/>
      <c r="AM129" s="1017"/>
      <c r="AN129" s="1017"/>
      <c r="AO129" s="1018"/>
      <c r="AP129" s="1134"/>
      <c r="AQ129" s="1135"/>
      <c r="AR129" s="1135"/>
      <c r="AS129" s="1135"/>
      <c r="AT129" s="1136"/>
      <c r="AU129" s="286"/>
      <c r="AV129" s="286"/>
      <c r="AW129" s="286"/>
      <c r="AX129" s="1125" t="s">
        <v>501</v>
      </c>
      <c r="AY129" s="1008"/>
      <c r="AZ129" s="1008"/>
      <c r="BA129" s="1008"/>
      <c r="BB129" s="1008"/>
      <c r="BC129" s="1008"/>
      <c r="BD129" s="1008"/>
      <c r="BE129" s="1009"/>
      <c r="BF129" s="1126" t="s">
        <v>436</v>
      </c>
      <c r="BG129" s="1127"/>
      <c r="BH129" s="1127"/>
      <c r="BI129" s="1127"/>
      <c r="BJ129" s="1127"/>
      <c r="BK129" s="1127"/>
      <c r="BL129" s="1128"/>
      <c r="BM129" s="1126">
        <v>16.25</v>
      </c>
      <c r="BN129" s="1127"/>
      <c r="BO129" s="1127"/>
      <c r="BP129" s="1127"/>
      <c r="BQ129" s="1127"/>
      <c r="BR129" s="1127"/>
      <c r="BS129" s="1128"/>
      <c r="BT129" s="1126">
        <v>30</v>
      </c>
      <c r="BU129" s="1129"/>
      <c r="BV129" s="1129"/>
      <c r="BW129" s="1129"/>
      <c r="BX129" s="1129"/>
      <c r="BY129" s="1129"/>
      <c r="BZ129" s="1130"/>
      <c r="CA129" s="287"/>
      <c r="CB129" s="287"/>
      <c r="CC129" s="287"/>
      <c r="CD129" s="287"/>
      <c r="CE129" s="287"/>
      <c r="CF129" s="287"/>
      <c r="CG129" s="287"/>
      <c r="CH129" s="287"/>
      <c r="CI129" s="287"/>
      <c r="CJ129" s="287"/>
      <c r="CK129" s="287"/>
      <c r="CL129" s="287"/>
      <c r="CM129" s="287"/>
      <c r="CN129" s="287"/>
      <c r="CO129" s="287"/>
      <c r="CP129" s="287"/>
      <c r="CQ129" s="287"/>
      <c r="CR129" s="287"/>
      <c r="CS129" s="287"/>
      <c r="CT129" s="287"/>
      <c r="CU129" s="287"/>
      <c r="CV129" s="287"/>
      <c r="CW129" s="287"/>
      <c r="CX129" s="287"/>
      <c r="CY129" s="287"/>
      <c r="CZ129" s="287"/>
      <c r="DA129" s="287"/>
      <c r="DB129" s="287"/>
      <c r="DC129" s="287"/>
      <c r="DD129" s="287"/>
      <c r="DE129" s="287"/>
      <c r="DF129" s="287"/>
      <c r="DG129" s="287"/>
      <c r="DH129" s="287"/>
      <c r="DI129" s="287"/>
      <c r="DJ129" s="287"/>
      <c r="DK129" s="287"/>
      <c r="DL129" s="287"/>
      <c r="DM129" s="287"/>
      <c r="DN129" s="287"/>
      <c r="DO129" s="287"/>
      <c r="DP129" s="255"/>
      <c r="DQ129" s="255"/>
      <c r="DR129" s="255"/>
      <c r="DS129" s="255"/>
      <c r="DT129" s="255"/>
      <c r="DU129" s="255"/>
      <c r="DV129" s="255"/>
      <c r="DW129" s="255"/>
      <c r="DX129" s="255"/>
      <c r="DY129" s="255"/>
      <c r="DZ129" s="259"/>
    </row>
    <row r="130" spans="1:131" s="248" customFormat="1" ht="26.25" customHeight="1" x14ac:dyDescent="0.15">
      <c r="A130" s="988" t="s">
        <v>502</v>
      </c>
      <c r="B130" s="989"/>
      <c r="C130" s="989"/>
      <c r="D130" s="989"/>
      <c r="E130" s="989"/>
      <c r="F130" s="989"/>
      <c r="G130" s="989"/>
      <c r="H130" s="989"/>
      <c r="I130" s="989"/>
      <c r="J130" s="989"/>
      <c r="K130" s="989"/>
      <c r="L130" s="989"/>
      <c r="M130" s="989"/>
      <c r="N130" s="989"/>
      <c r="O130" s="989"/>
      <c r="P130" s="989"/>
      <c r="Q130" s="989"/>
      <c r="R130" s="989"/>
      <c r="S130" s="989"/>
      <c r="T130" s="989"/>
      <c r="U130" s="989"/>
      <c r="V130" s="989"/>
      <c r="W130" s="1131" t="s">
        <v>503</v>
      </c>
      <c r="X130" s="1132"/>
      <c r="Y130" s="1132"/>
      <c r="Z130" s="1133"/>
      <c r="AA130" s="1016">
        <v>12034863</v>
      </c>
      <c r="AB130" s="1017"/>
      <c r="AC130" s="1017"/>
      <c r="AD130" s="1017"/>
      <c r="AE130" s="1018"/>
      <c r="AF130" s="1019">
        <v>11766517</v>
      </c>
      <c r="AG130" s="1017"/>
      <c r="AH130" s="1017"/>
      <c r="AI130" s="1017"/>
      <c r="AJ130" s="1018"/>
      <c r="AK130" s="1019">
        <v>11626775</v>
      </c>
      <c r="AL130" s="1017"/>
      <c r="AM130" s="1017"/>
      <c r="AN130" s="1017"/>
      <c r="AO130" s="1018"/>
      <c r="AP130" s="1134"/>
      <c r="AQ130" s="1135"/>
      <c r="AR130" s="1135"/>
      <c r="AS130" s="1135"/>
      <c r="AT130" s="1136"/>
      <c r="AU130" s="286"/>
      <c r="AV130" s="286"/>
      <c r="AW130" s="286"/>
      <c r="AX130" s="1125" t="s">
        <v>504</v>
      </c>
      <c r="AY130" s="1008"/>
      <c r="AZ130" s="1008"/>
      <c r="BA130" s="1008"/>
      <c r="BB130" s="1008"/>
      <c r="BC130" s="1008"/>
      <c r="BD130" s="1008"/>
      <c r="BE130" s="1009"/>
      <c r="BF130" s="1162">
        <v>-3.1</v>
      </c>
      <c r="BG130" s="1163"/>
      <c r="BH130" s="1163"/>
      <c r="BI130" s="1163"/>
      <c r="BJ130" s="1163"/>
      <c r="BK130" s="1163"/>
      <c r="BL130" s="1164"/>
      <c r="BM130" s="1162">
        <v>25</v>
      </c>
      <c r="BN130" s="1163"/>
      <c r="BO130" s="1163"/>
      <c r="BP130" s="1163"/>
      <c r="BQ130" s="1163"/>
      <c r="BR130" s="1163"/>
      <c r="BS130" s="1164"/>
      <c r="BT130" s="1162">
        <v>35</v>
      </c>
      <c r="BU130" s="1165"/>
      <c r="BV130" s="1165"/>
      <c r="BW130" s="1165"/>
      <c r="BX130" s="1165"/>
      <c r="BY130" s="1165"/>
      <c r="BZ130" s="1166"/>
      <c r="CA130" s="287"/>
      <c r="CB130" s="287"/>
      <c r="CC130" s="287"/>
      <c r="CD130" s="287"/>
      <c r="CE130" s="287"/>
      <c r="CF130" s="287"/>
      <c r="CG130" s="287"/>
      <c r="CH130" s="287"/>
      <c r="CI130" s="287"/>
      <c r="CJ130" s="287"/>
      <c r="CK130" s="287"/>
      <c r="CL130" s="287"/>
      <c r="CM130" s="287"/>
      <c r="CN130" s="287"/>
      <c r="CO130" s="287"/>
      <c r="CP130" s="287"/>
      <c r="CQ130" s="287"/>
      <c r="CR130" s="287"/>
      <c r="CS130" s="287"/>
      <c r="CT130" s="287"/>
      <c r="CU130" s="287"/>
      <c r="CV130" s="287"/>
      <c r="CW130" s="287"/>
      <c r="CX130" s="287"/>
      <c r="CY130" s="287"/>
      <c r="CZ130" s="287"/>
      <c r="DA130" s="287"/>
      <c r="DB130" s="287"/>
      <c r="DC130" s="287"/>
      <c r="DD130" s="287"/>
      <c r="DE130" s="287"/>
      <c r="DF130" s="287"/>
      <c r="DG130" s="287"/>
      <c r="DH130" s="287"/>
      <c r="DI130" s="287"/>
      <c r="DJ130" s="287"/>
      <c r="DK130" s="287"/>
      <c r="DL130" s="287"/>
      <c r="DM130" s="287"/>
      <c r="DN130" s="287"/>
      <c r="DO130" s="287"/>
      <c r="DP130" s="255"/>
      <c r="DQ130" s="255"/>
      <c r="DR130" s="255"/>
      <c r="DS130" s="255"/>
      <c r="DT130" s="255"/>
      <c r="DU130" s="255"/>
      <c r="DV130" s="255"/>
      <c r="DW130" s="255"/>
      <c r="DX130" s="255"/>
      <c r="DY130" s="255"/>
      <c r="DZ130" s="259"/>
    </row>
    <row r="131" spans="1:131" s="248" customFormat="1" ht="26.25" customHeight="1" thickBot="1" x14ac:dyDescent="0.2">
      <c r="A131" s="1167"/>
      <c r="B131" s="1168"/>
      <c r="C131" s="1168"/>
      <c r="D131" s="1168"/>
      <c r="E131" s="1168"/>
      <c r="F131" s="1168"/>
      <c r="G131" s="1168"/>
      <c r="H131" s="1168"/>
      <c r="I131" s="1168"/>
      <c r="J131" s="1168"/>
      <c r="K131" s="1168"/>
      <c r="L131" s="1168"/>
      <c r="M131" s="1168"/>
      <c r="N131" s="1168"/>
      <c r="O131" s="1168"/>
      <c r="P131" s="1168"/>
      <c r="Q131" s="1168"/>
      <c r="R131" s="1168"/>
      <c r="S131" s="1168"/>
      <c r="T131" s="1168"/>
      <c r="U131" s="1168"/>
      <c r="V131" s="1168"/>
      <c r="W131" s="1169" t="s">
        <v>505</v>
      </c>
      <c r="X131" s="1170"/>
      <c r="Y131" s="1170"/>
      <c r="Z131" s="1171"/>
      <c r="AA131" s="1063">
        <v>154891400</v>
      </c>
      <c r="AB131" s="1042"/>
      <c r="AC131" s="1042"/>
      <c r="AD131" s="1042"/>
      <c r="AE131" s="1043"/>
      <c r="AF131" s="1041">
        <v>162644135</v>
      </c>
      <c r="AG131" s="1042"/>
      <c r="AH131" s="1042"/>
      <c r="AI131" s="1042"/>
      <c r="AJ131" s="1043"/>
      <c r="AK131" s="1041">
        <v>157939615</v>
      </c>
      <c r="AL131" s="1042"/>
      <c r="AM131" s="1042"/>
      <c r="AN131" s="1042"/>
      <c r="AO131" s="1043"/>
      <c r="AP131" s="1172"/>
      <c r="AQ131" s="1173"/>
      <c r="AR131" s="1173"/>
      <c r="AS131" s="1173"/>
      <c r="AT131" s="1174"/>
      <c r="AU131" s="286"/>
      <c r="AV131" s="286"/>
      <c r="AW131" s="286"/>
      <c r="AX131" s="1144" t="s">
        <v>506</v>
      </c>
      <c r="AY131" s="1095"/>
      <c r="AZ131" s="1095"/>
      <c r="BA131" s="1095"/>
      <c r="BB131" s="1095"/>
      <c r="BC131" s="1095"/>
      <c r="BD131" s="1095"/>
      <c r="BE131" s="1096"/>
      <c r="BF131" s="1145" t="s">
        <v>436</v>
      </c>
      <c r="BG131" s="1146"/>
      <c r="BH131" s="1146"/>
      <c r="BI131" s="1146"/>
      <c r="BJ131" s="1146"/>
      <c r="BK131" s="1146"/>
      <c r="BL131" s="1147"/>
      <c r="BM131" s="1145">
        <v>350</v>
      </c>
      <c r="BN131" s="1146"/>
      <c r="BO131" s="1146"/>
      <c r="BP131" s="1146"/>
      <c r="BQ131" s="1146"/>
      <c r="BR131" s="1146"/>
      <c r="BS131" s="1147"/>
      <c r="BT131" s="1148"/>
      <c r="BU131" s="1149"/>
      <c r="BV131" s="1149"/>
      <c r="BW131" s="1149"/>
      <c r="BX131" s="1149"/>
      <c r="BY131" s="1149"/>
      <c r="BZ131" s="1150"/>
      <c r="CA131" s="287"/>
      <c r="CB131" s="287"/>
      <c r="CC131" s="287"/>
      <c r="CD131" s="287"/>
      <c r="CE131" s="287"/>
      <c r="CF131" s="287"/>
      <c r="CG131" s="287"/>
      <c r="CH131" s="287"/>
      <c r="CI131" s="287"/>
      <c r="CJ131" s="287"/>
      <c r="CK131" s="287"/>
      <c r="CL131" s="287"/>
      <c r="CM131" s="287"/>
      <c r="CN131" s="287"/>
      <c r="CO131" s="287"/>
      <c r="CP131" s="287"/>
      <c r="CQ131" s="287"/>
      <c r="CR131" s="287"/>
      <c r="CS131" s="287"/>
      <c r="CT131" s="287"/>
      <c r="CU131" s="287"/>
      <c r="CV131" s="287"/>
      <c r="CW131" s="287"/>
      <c r="CX131" s="287"/>
      <c r="CY131" s="287"/>
      <c r="CZ131" s="287"/>
      <c r="DA131" s="287"/>
      <c r="DB131" s="287"/>
      <c r="DC131" s="287"/>
      <c r="DD131" s="287"/>
      <c r="DE131" s="287"/>
      <c r="DF131" s="287"/>
      <c r="DG131" s="287"/>
      <c r="DH131" s="287"/>
      <c r="DI131" s="287"/>
      <c r="DJ131" s="287"/>
      <c r="DK131" s="287"/>
      <c r="DL131" s="287"/>
      <c r="DM131" s="287"/>
      <c r="DN131" s="287"/>
      <c r="DO131" s="287"/>
      <c r="DP131" s="255"/>
      <c r="DQ131" s="255"/>
      <c r="DR131" s="255"/>
      <c r="DS131" s="255"/>
      <c r="DT131" s="255"/>
      <c r="DU131" s="255"/>
      <c r="DV131" s="255"/>
      <c r="DW131" s="255"/>
      <c r="DX131" s="255"/>
      <c r="DY131" s="255"/>
      <c r="DZ131" s="259"/>
    </row>
    <row r="132" spans="1:131" s="248" customFormat="1" ht="26.25" customHeight="1" x14ac:dyDescent="0.15">
      <c r="A132" s="1151" t="s">
        <v>507</v>
      </c>
      <c r="B132" s="1152"/>
      <c r="C132" s="1152"/>
      <c r="D132" s="1152"/>
      <c r="E132" s="1152"/>
      <c r="F132" s="1152"/>
      <c r="G132" s="1152"/>
      <c r="H132" s="1152"/>
      <c r="I132" s="1152"/>
      <c r="J132" s="1152"/>
      <c r="K132" s="1152"/>
      <c r="L132" s="1152"/>
      <c r="M132" s="1152"/>
      <c r="N132" s="1152"/>
      <c r="O132" s="1152"/>
      <c r="P132" s="1152"/>
      <c r="Q132" s="1152"/>
      <c r="R132" s="1152"/>
      <c r="S132" s="1152"/>
      <c r="T132" s="1152"/>
      <c r="U132" s="1152"/>
      <c r="V132" s="1155" t="s">
        <v>508</v>
      </c>
      <c r="W132" s="1155"/>
      <c r="X132" s="1155"/>
      <c r="Y132" s="1155"/>
      <c r="Z132" s="1156"/>
      <c r="AA132" s="1157">
        <v>-3.6289438920000001</v>
      </c>
      <c r="AB132" s="1158"/>
      <c r="AC132" s="1158"/>
      <c r="AD132" s="1158"/>
      <c r="AE132" s="1159"/>
      <c r="AF132" s="1160">
        <v>-3.246099836</v>
      </c>
      <c r="AG132" s="1158"/>
      <c r="AH132" s="1158"/>
      <c r="AI132" s="1158"/>
      <c r="AJ132" s="1159"/>
      <c r="AK132" s="1160">
        <v>-2.525905233</v>
      </c>
      <c r="AL132" s="1158"/>
      <c r="AM132" s="1158"/>
      <c r="AN132" s="1158"/>
      <c r="AO132" s="1159"/>
      <c r="AP132" s="1057"/>
      <c r="AQ132" s="1058"/>
      <c r="AR132" s="1058"/>
      <c r="AS132" s="1058"/>
      <c r="AT132" s="1161"/>
      <c r="AU132" s="288"/>
      <c r="AV132" s="289"/>
      <c r="AW132" s="289"/>
      <c r="AX132" s="255"/>
      <c r="AY132" s="255"/>
      <c r="AZ132" s="255"/>
      <c r="BA132" s="255"/>
      <c r="BB132" s="255"/>
      <c r="BC132" s="255"/>
      <c r="BD132" s="255"/>
      <c r="BE132" s="255"/>
      <c r="BF132" s="255"/>
      <c r="BG132" s="255"/>
      <c r="BH132" s="255"/>
      <c r="BI132" s="255"/>
      <c r="BJ132" s="255"/>
      <c r="BK132" s="255"/>
      <c r="BL132" s="255"/>
      <c r="BM132" s="255"/>
      <c r="BN132" s="255"/>
      <c r="BO132" s="255"/>
      <c r="BP132" s="255"/>
      <c r="BQ132" s="255"/>
      <c r="BR132" s="255"/>
      <c r="BS132" s="256"/>
      <c r="BT132" s="255"/>
      <c r="BU132" s="255"/>
      <c r="BV132" s="255"/>
      <c r="BW132" s="255"/>
      <c r="BX132" s="255"/>
      <c r="BY132" s="255"/>
      <c r="BZ132" s="255"/>
      <c r="CA132" s="287"/>
      <c r="CB132" s="287"/>
      <c r="CC132" s="287"/>
      <c r="CD132" s="287"/>
      <c r="CE132" s="287"/>
      <c r="CF132" s="287"/>
      <c r="CG132" s="287"/>
      <c r="CH132" s="287"/>
      <c r="CI132" s="287"/>
      <c r="CJ132" s="287"/>
      <c r="CK132" s="287"/>
      <c r="CL132" s="287"/>
      <c r="CM132" s="287"/>
      <c r="CN132" s="287"/>
      <c r="CO132" s="287"/>
      <c r="CP132" s="287"/>
      <c r="CQ132" s="287"/>
      <c r="CR132" s="287"/>
      <c r="CS132" s="287"/>
      <c r="CT132" s="287"/>
      <c r="CU132" s="287"/>
      <c r="CV132" s="287"/>
      <c r="CW132" s="287"/>
      <c r="CX132" s="287"/>
      <c r="CY132" s="287"/>
      <c r="CZ132" s="287"/>
      <c r="DA132" s="287"/>
      <c r="DB132" s="287"/>
      <c r="DC132" s="287"/>
      <c r="DD132" s="287"/>
      <c r="DE132" s="287"/>
      <c r="DF132" s="287"/>
      <c r="DG132" s="287"/>
      <c r="DH132" s="287"/>
      <c r="DI132" s="287"/>
      <c r="DJ132" s="287"/>
      <c r="DK132" s="287"/>
      <c r="DL132" s="287"/>
      <c r="DM132" s="287"/>
      <c r="DN132" s="287"/>
      <c r="DO132" s="287"/>
      <c r="DP132" s="259"/>
      <c r="DQ132" s="259"/>
      <c r="DR132" s="259"/>
      <c r="DS132" s="259"/>
      <c r="DT132" s="259"/>
      <c r="DU132" s="259"/>
      <c r="DV132" s="259"/>
      <c r="DW132" s="259"/>
      <c r="DX132" s="259"/>
      <c r="DY132" s="259"/>
      <c r="DZ132" s="259"/>
    </row>
    <row r="133" spans="1:131" s="248" customFormat="1" ht="26.25" customHeight="1" thickBot="1" x14ac:dyDescent="0.2">
      <c r="A133" s="1153"/>
      <c r="B133" s="1154"/>
      <c r="C133" s="1154"/>
      <c r="D133" s="1154"/>
      <c r="E133" s="1154"/>
      <c r="F133" s="1154"/>
      <c r="G133" s="1154"/>
      <c r="H133" s="1154"/>
      <c r="I133" s="1154"/>
      <c r="J133" s="1154"/>
      <c r="K133" s="1154"/>
      <c r="L133" s="1154"/>
      <c r="M133" s="1154"/>
      <c r="N133" s="1154"/>
      <c r="O133" s="1154"/>
      <c r="P133" s="1154"/>
      <c r="Q133" s="1154"/>
      <c r="R133" s="1154"/>
      <c r="S133" s="1154"/>
      <c r="T133" s="1154"/>
      <c r="U133" s="1154"/>
      <c r="V133" s="1138" t="s">
        <v>509</v>
      </c>
      <c r="W133" s="1138"/>
      <c r="X133" s="1138"/>
      <c r="Y133" s="1138"/>
      <c r="Z133" s="1139"/>
      <c r="AA133" s="1140">
        <v>-4</v>
      </c>
      <c r="AB133" s="1141"/>
      <c r="AC133" s="1141"/>
      <c r="AD133" s="1141"/>
      <c r="AE133" s="1142"/>
      <c r="AF133" s="1140">
        <v>-3.6</v>
      </c>
      <c r="AG133" s="1141"/>
      <c r="AH133" s="1141"/>
      <c r="AI133" s="1141"/>
      <c r="AJ133" s="1142"/>
      <c r="AK133" s="1140">
        <v>-3.1</v>
      </c>
      <c r="AL133" s="1141"/>
      <c r="AM133" s="1141"/>
      <c r="AN133" s="1141"/>
      <c r="AO133" s="1142"/>
      <c r="AP133" s="1087"/>
      <c r="AQ133" s="1088"/>
      <c r="AR133" s="1088"/>
      <c r="AS133" s="1088"/>
      <c r="AT133" s="1143"/>
      <c r="AU133" s="289"/>
      <c r="AV133" s="289"/>
      <c r="AW133" s="289"/>
      <c r="AX133" s="289"/>
      <c r="AY133" s="289"/>
      <c r="AZ133" s="289"/>
      <c r="BA133" s="289"/>
      <c r="BB133" s="289"/>
      <c r="BC133" s="289"/>
      <c r="BD133" s="289"/>
      <c r="BE133" s="289"/>
      <c r="BF133" s="289"/>
      <c r="BG133" s="289"/>
      <c r="BH133" s="289"/>
      <c r="BI133" s="289"/>
      <c r="BJ133" s="289"/>
      <c r="BK133" s="289"/>
      <c r="BL133" s="289"/>
      <c r="BM133" s="289"/>
      <c r="BN133" s="287"/>
      <c r="BO133" s="287"/>
      <c r="BP133" s="287"/>
      <c r="BQ133" s="287"/>
      <c r="BR133" s="287"/>
      <c r="BS133" s="287"/>
      <c r="BT133" s="287"/>
      <c r="BU133" s="287"/>
      <c r="BV133" s="287"/>
      <c r="BW133" s="287"/>
      <c r="BX133" s="287"/>
      <c r="BY133" s="287"/>
      <c r="BZ133" s="287"/>
      <c r="CA133" s="287"/>
      <c r="CB133" s="287"/>
      <c r="CC133" s="287"/>
      <c r="CD133" s="287"/>
      <c r="CE133" s="287"/>
      <c r="CF133" s="287"/>
      <c r="CG133" s="287"/>
      <c r="CH133" s="287"/>
      <c r="CI133" s="287"/>
      <c r="CJ133" s="287"/>
      <c r="CK133" s="287"/>
      <c r="CL133" s="287"/>
      <c r="CM133" s="287"/>
      <c r="CN133" s="287"/>
      <c r="CO133" s="287"/>
      <c r="CP133" s="287"/>
      <c r="CQ133" s="287"/>
      <c r="CR133" s="287"/>
      <c r="CS133" s="287"/>
      <c r="CT133" s="287"/>
      <c r="CU133" s="287"/>
      <c r="CV133" s="287"/>
      <c r="CW133" s="287"/>
      <c r="CX133" s="287"/>
      <c r="CY133" s="287"/>
      <c r="CZ133" s="287"/>
      <c r="DA133" s="287"/>
      <c r="DB133" s="287"/>
      <c r="DC133" s="287"/>
      <c r="DD133" s="287"/>
      <c r="DE133" s="287"/>
      <c r="DF133" s="287"/>
      <c r="DG133" s="287"/>
      <c r="DH133" s="287"/>
      <c r="DI133" s="287"/>
      <c r="DJ133" s="287"/>
      <c r="DK133" s="287"/>
      <c r="DL133" s="287"/>
      <c r="DM133" s="287"/>
      <c r="DN133" s="287"/>
      <c r="DO133" s="287"/>
      <c r="DP133" s="259"/>
      <c r="DQ133" s="259"/>
      <c r="DR133" s="259"/>
      <c r="DS133" s="259"/>
      <c r="DT133" s="259"/>
      <c r="DU133" s="259"/>
      <c r="DV133" s="259"/>
      <c r="DW133" s="259"/>
      <c r="DX133" s="259"/>
      <c r="DY133" s="259"/>
      <c r="DZ133" s="259"/>
    </row>
    <row r="134" spans="1:131" s="249" customFormat="1" ht="11.25" customHeight="1" x14ac:dyDescent="0.15">
      <c r="A134" s="290"/>
      <c r="B134" s="290"/>
      <c r="C134" s="290"/>
      <c r="D134" s="290"/>
      <c r="E134" s="290"/>
      <c r="F134" s="290"/>
      <c r="G134" s="290"/>
      <c r="H134" s="290"/>
      <c r="I134" s="290"/>
      <c r="J134" s="290"/>
      <c r="K134" s="290"/>
      <c r="L134" s="290"/>
      <c r="M134" s="290"/>
      <c r="N134" s="290"/>
      <c r="O134" s="290"/>
      <c r="P134" s="290"/>
      <c r="Q134" s="290"/>
      <c r="R134" s="290"/>
      <c r="S134" s="290"/>
      <c r="T134" s="290"/>
      <c r="U134" s="290"/>
      <c r="V134" s="290"/>
      <c r="W134" s="290"/>
      <c r="X134" s="290"/>
      <c r="Y134" s="290"/>
      <c r="Z134" s="290"/>
      <c r="AA134" s="290"/>
      <c r="AB134" s="290"/>
      <c r="AC134" s="290"/>
      <c r="AD134" s="290"/>
      <c r="AE134" s="290"/>
      <c r="AF134" s="290"/>
      <c r="AG134" s="290"/>
      <c r="AH134" s="290"/>
      <c r="AI134" s="290"/>
      <c r="AJ134" s="290"/>
      <c r="AK134" s="290"/>
      <c r="AL134" s="290"/>
      <c r="AM134" s="290"/>
      <c r="AN134" s="290"/>
      <c r="AO134" s="290"/>
      <c r="AP134" s="290"/>
      <c r="AQ134" s="290"/>
      <c r="AR134" s="290"/>
      <c r="AS134" s="290"/>
      <c r="AT134" s="290"/>
      <c r="AU134" s="289"/>
      <c r="AV134" s="289"/>
      <c r="AW134" s="289"/>
      <c r="AX134" s="289"/>
      <c r="AY134" s="289"/>
      <c r="AZ134" s="289"/>
      <c r="BA134" s="289"/>
      <c r="BB134" s="289"/>
      <c r="BC134" s="289"/>
      <c r="BD134" s="289"/>
      <c r="BE134" s="289"/>
      <c r="BF134" s="289"/>
      <c r="BG134" s="289"/>
      <c r="BH134" s="289"/>
      <c r="BI134" s="289"/>
      <c r="BJ134" s="289"/>
      <c r="BK134" s="289"/>
      <c r="BL134" s="289"/>
      <c r="BM134" s="289"/>
      <c r="BN134" s="287"/>
      <c r="BO134" s="287"/>
      <c r="BP134" s="287"/>
      <c r="BQ134" s="287"/>
      <c r="BR134" s="287"/>
      <c r="BS134" s="287"/>
      <c r="BT134" s="287"/>
      <c r="BU134" s="287"/>
      <c r="BV134" s="287"/>
      <c r="BW134" s="287"/>
      <c r="BX134" s="287"/>
      <c r="BY134" s="287"/>
      <c r="BZ134" s="287"/>
      <c r="CA134" s="287"/>
      <c r="CB134" s="287"/>
      <c r="CC134" s="287"/>
      <c r="CD134" s="287"/>
      <c r="CE134" s="287"/>
      <c r="CF134" s="287"/>
      <c r="CG134" s="287"/>
      <c r="CH134" s="287"/>
      <c r="CI134" s="287"/>
      <c r="CJ134" s="287"/>
      <c r="CK134" s="287"/>
      <c r="CL134" s="287"/>
      <c r="CM134" s="287"/>
      <c r="CN134" s="287"/>
      <c r="CO134" s="287"/>
      <c r="CP134" s="287"/>
      <c r="CQ134" s="287"/>
      <c r="CR134" s="287"/>
      <c r="CS134" s="287"/>
      <c r="CT134" s="287"/>
      <c r="CU134" s="287"/>
      <c r="CV134" s="287"/>
      <c r="CW134" s="287"/>
      <c r="CX134" s="287"/>
      <c r="CY134" s="287"/>
      <c r="CZ134" s="287"/>
      <c r="DA134" s="287"/>
      <c r="DB134" s="287"/>
      <c r="DC134" s="287"/>
      <c r="DD134" s="287"/>
      <c r="DE134" s="287"/>
      <c r="DF134" s="287"/>
      <c r="DG134" s="287"/>
      <c r="DH134" s="287"/>
      <c r="DI134" s="287"/>
      <c r="DJ134" s="287"/>
      <c r="DK134" s="287"/>
      <c r="DL134" s="287"/>
      <c r="DM134" s="287"/>
      <c r="DN134" s="287"/>
      <c r="DO134" s="287"/>
      <c r="DP134" s="259"/>
      <c r="DQ134" s="259"/>
      <c r="DR134" s="259"/>
      <c r="DS134" s="259"/>
      <c r="DT134" s="259"/>
      <c r="DU134" s="259"/>
      <c r="DV134" s="259"/>
      <c r="DW134" s="259"/>
      <c r="DX134" s="259"/>
      <c r="DY134" s="259"/>
      <c r="DZ134" s="259"/>
      <c r="EA134" s="248"/>
    </row>
    <row r="135" spans="1:131" ht="14.25" hidden="1" x14ac:dyDescent="0.15">
      <c r="AU135" s="290"/>
      <c r="AV135" s="290"/>
      <c r="AW135" s="290"/>
      <c r="AX135" s="290"/>
      <c r="AY135" s="290"/>
      <c r="AZ135" s="290"/>
      <c r="BA135" s="290"/>
      <c r="BB135" s="290"/>
      <c r="BC135" s="290"/>
      <c r="BD135" s="290"/>
      <c r="BE135" s="290"/>
      <c r="BF135" s="290"/>
      <c r="BG135" s="290"/>
      <c r="BH135" s="290"/>
      <c r="BI135" s="290"/>
      <c r="BJ135" s="290"/>
      <c r="BK135" s="290"/>
      <c r="BL135" s="290"/>
      <c r="BM135" s="290"/>
      <c r="BN135" s="290"/>
      <c r="BO135" s="290"/>
      <c r="BP135" s="290"/>
      <c r="BQ135" s="290"/>
      <c r="BR135" s="290"/>
      <c r="BS135" s="290"/>
      <c r="BT135" s="290"/>
      <c r="BU135" s="290"/>
      <c r="BV135" s="290"/>
      <c r="BW135" s="290"/>
      <c r="BX135" s="290"/>
      <c r="BY135" s="290"/>
      <c r="BZ135" s="290"/>
      <c r="CA135" s="290"/>
      <c r="CB135" s="290"/>
      <c r="CC135" s="290"/>
      <c r="CD135" s="290"/>
      <c r="CE135" s="290"/>
      <c r="CF135" s="290"/>
      <c r="CG135" s="290"/>
      <c r="CH135" s="290"/>
      <c r="CI135" s="290"/>
      <c r="CJ135" s="290"/>
      <c r="CK135" s="290"/>
      <c r="CL135" s="290"/>
      <c r="CM135" s="290"/>
      <c r="CN135" s="290"/>
      <c r="CO135" s="290"/>
      <c r="CP135" s="290"/>
      <c r="CQ135" s="290"/>
      <c r="CR135" s="290"/>
      <c r="CS135" s="290"/>
      <c r="CT135" s="290"/>
      <c r="CU135" s="290"/>
      <c r="CV135" s="290"/>
      <c r="CW135" s="290"/>
      <c r="CX135" s="290"/>
      <c r="CY135" s="290"/>
      <c r="CZ135" s="290"/>
      <c r="DA135" s="290"/>
      <c r="DB135" s="290"/>
      <c r="DC135" s="290"/>
      <c r="DD135" s="290"/>
      <c r="DE135" s="290"/>
      <c r="DF135" s="290"/>
      <c r="DG135" s="290"/>
      <c r="DH135" s="290"/>
      <c r="DI135" s="290"/>
      <c r="DJ135" s="290"/>
      <c r="DK135" s="290"/>
      <c r="DL135" s="290"/>
      <c r="DM135" s="290"/>
      <c r="DN135" s="290"/>
      <c r="DO135" s="290"/>
      <c r="DP135" s="290"/>
      <c r="DQ135" s="290"/>
      <c r="DR135" s="290"/>
      <c r="DS135" s="290"/>
      <c r="DT135" s="290"/>
      <c r="DU135" s="290"/>
      <c r="DV135" s="290"/>
      <c r="DW135" s="290"/>
      <c r="DX135" s="290"/>
      <c r="DY135" s="290"/>
      <c r="DZ135" s="290"/>
    </row>
  </sheetData>
  <sheetProtection algorithmName="SHA-512" hashValue="UwaiMxS4ZhKlUBRfG/CW9Io+BZ8tAeE0qB44EzKd9e4jDLLcczwB5BR5F+HybTaXMba1eHOG1pL+AehOUMfUvw==" saltValue="I+ejRDpNyLEtmDQaEmEDOA==" spinCount="100000" sheet="1" objects="1" scenarios="1" formatRows="0"/>
  <mergeCells count="2033">
    <mergeCell ref="V133:Z133"/>
    <mergeCell ref="AA133:AE133"/>
    <mergeCell ref="AF133:AJ133"/>
    <mergeCell ref="AK133:AO133"/>
    <mergeCell ref="AP133:AT133"/>
    <mergeCell ref="AX131:BE131"/>
    <mergeCell ref="BF131:BL131"/>
    <mergeCell ref="BM131:BS131"/>
    <mergeCell ref="BT131:BZ131"/>
    <mergeCell ref="A132:U133"/>
    <mergeCell ref="V132:Z132"/>
    <mergeCell ref="AA132:AE132"/>
    <mergeCell ref="AF132:AJ132"/>
    <mergeCell ref="AK132:AO132"/>
    <mergeCell ref="AP132:AT132"/>
    <mergeCell ref="AX130:BE130"/>
    <mergeCell ref="BF130:BL130"/>
    <mergeCell ref="BM130:BS130"/>
    <mergeCell ref="BT130:BZ130"/>
    <mergeCell ref="A131:V131"/>
    <mergeCell ref="W131:Z131"/>
    <mergeCell ref="AA131:AE131"/>
    <mergeCell ref="AF131:AJ131"/>
    <mergeCell ref="AK131:AO131"/>
    <mergeCell ref="AP131:AT131"/>
    <mergeCell ref="AX129:BE129"/>
    <mergeCell ref="BF129:BL129"/>
    <mergeCell ref="BM129:BS129"/>
    <mergeCell ref="BT129:BZ129"/>
    <mergeCell ref="A130:V130"/>
    <mergeCell ref="W130:Z130"/>
    <mergeCell ref="AA130:AE130"/>
    <mergeCell ref="AF130:AJ130"/>
    <mergeCell ref="AK130:AO130"/>
    <mergeCell ref="AP130:AT130"/>
    <mergeCell ref="A129:V129"/>
    <mergeCell ref="W129:Z129"/>
    <mergeCell ref="AA129:AE129"/>
    <mergeCell ref="AF129:AJ129"/>
    <mergeCell ref="AK129:AO129"/>
    <mergeCell ref="AP129:AT129"/>
    <mergeCell ref="BT128:BZ128"/>
    <mergeCell ref="CP128:DF128"/>
    <mergeCell ref="DG128:DK128"/>
    <mergeCell ref="DL128:DP128"/>
    <mergeCell ref="DQ128:DU128"/>
    <mergeCell ref="DV128:DZ128"/>
    <mergeCell ref="DV127:DZ127"/>
    <mergeCell ref="A128:V128"/>
    <mergeCell ref="W128:Z128"/>
    <mergeCell ref="AA128:AE128"/>
    <mergeCell ref="AF128:AJ128"/>
    <mergeCell ref="AK128:AO128"/>
    <mergeCell ref="AP128:AT128"/>
    <mergeCell ref="AX128:BE128"/>
    <mergeCell ref="BF128:BL128"/>
    <mergeCell ref="BM128:BS128"/>
    <mergeCell ref="BM127:BS127"/>
    <mergeCell ref="BT127:BZ127"/>
    <mergeCell ref="CP127:DF127"/>
    <mergeCell ref="DG127:DK127"/>
    <mergeCell ref="DL127:DP127"/>
    <mergeCell ref="DQ127:DU127"/>
    <mergeCell ref="A119:B127"/>
    <mergeCell ref="C124:Z124"/>
    <mergeCell ref="AA124:AE124"/>
    <mergeCell ref="AF124:AJ124"/>
    <mergeCell ref="AK124:AO124"/>
    <mergeCell ref="AP124:AT124"/>
    <mergeCell ref="AU124:BP124"/>
    <mergeCell ref="BQ124:BU124"/>
    <mergeCell ref="BQ123:BU123"/>
    <mergeCell ref="BV123:BZ123"/>
    <mergeCell ref="CA123:CE123"/>
    <mergeCell ref="CF123:CJ123"/>
    <mergeCell ref="CP123:DF123"/>
    <mergeCell ref="DG123:DK123"/>
    <mergeCell ref="DL126:DP126"/>
    <mergeCell ref="DQ126:DU126"/>
    <mergeCell ref="DV126:DZ126"/>
    <mergeCell ref="C127:Z127"/>
    <mergeCell ref="AA127:AE127"/>
    <mergeCell ref="AF127:AJ127"/>
    <mergeCell ref="AK127:AO127"/>
    <mergeCell ref="AP127:AT127"/>
    <mergeCell ref="AX127:BE127"/>
    <mergeCell ref="BF127:BL127"/>
    <mergeCell ref="DL125:DP125"/>
    <mergeCell ref="DQ125:DU125"/>
    <mergeCell ref="DV125:DZ125"/>
    <mergeCell ref="C126:Z126"/>
    <mergeCell ref="AA126:AE126"/>
    <mergeCell ref="AF126:AJ126"/>
    <mergeCell ref="AK126:AO126"/>
    <mergeCell ref="AP126:AT126"/>
    <mergeCell ref="CP126:DF126"/>
    <mergeCell ref="DG126:DK126"/>
    <mergeCell ref="CA122:CE122"/>
    <mergeCell ref="CF122:CJ122"/>
    <mergeCell ref="CP122:DF122"/>
    <mergeCell ref="CP121:DF121"/>
    <mergeCell ref="DG121:DK121"/>
    <mergeCell ref="DL121:DP121"/>
    <mergeCell ref="DQ121:DU121"/>
    <mergeCell ref="DV121:DZ121"/>
    <mergeCell ref="C122:Z122"/>
    <mergeCell ref="AA122:AE122"/>
    <mergeCell ref="AF122:AJ122"/>
    <mergeCell ref="AK122:AO122"/>
    <mergeCell ref="AP122:AT122"/>
    <mergeCell ref="DQ124:DU124"/>
    <mergeCell ref="DV124:DZ124"/>
    <mergeCell ref="C125:Z125"/>
    <mergeCell ref="AA125:AE125"/>
    <mergeCell ref="AF125:AJ125"/>
    <mergeCell ref="AK125:AO125"/>
    <mergeCell ref="AP125:AT125"/>
    <mergeCell ref="CK125:CO128"/>
    <mergeCell ref="CP125:DF125"/>
    <mergeCell ref="DG125:DK125"/>
    <mergeCell ref="BV124:BZ124"/>
    <mergeCell ref="CA124:CE124"/>
    <mergeCell ref="CF124:CJ124"/>
    <mergeCell ref="CP124:DF124"/>
    <mergeCell ref="DG124:DK124"/>
    <mergeCell ref="DL124:DP124"/>
    <mergeCell ref="DL123:DP123"/>
    <mergeCell ref="DQ123:DU123"/>
    <mergeCell ref="DV123:DZ123"/>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G122:DK122"/>
    <mergeCell ref="DL122:DP122"/>
    <mergeCell ref="DQ122:DU122"/>
    <mergeCell ref="DV122:DZ122"/>
    <mergeCell ref="C123:Z123"/>
    <mergeCell ref="AA123:AE123"/>
    <mergeCell ref="AF123:AJ123"/>
    <mergeCell ref="AK123:AO123"/>
    <mergeCell ref="AP123:AT123"/>
    <mergeCell ref="BO123:BP123"/>
    <mergeCell ref="AZ122:BP122"/>
    <mergeCell ref="BQ122:BU122"/>
    <mergeCell ref="BV122:BZ122"/>
    <mergeCell ref="DL119:DP119"/>
    <mergeCell ref="DQ119:DU119"/>
    <mergeCell ref="DV119:DZ119"/>
    <mergeCell ref="C120:Z120"/>
    <mergeCell ref="AA120:AE120"/>
    <mergeCell ref="AF120:AJ120"/>
    <mergeCell ref="AK120:AO120"/>
    <mergeCell ref="AP120:AT120"/>
    <mergeCell ref="AU120:AY123"/>
    <mergeCell ref="AZ120:BP120"/>
    <mergeCell ref="BQ119:BU119"/>
    <mergeCell ref="BV119:BZ119"/>
    <mergeCell ref="CA119:CE119"/>
    <mergeCell ref="CF119:CJ119"/>
    <mergeCell ref="CM119:DF119"/>
    <mergeCell ref="DG119:DK119"/>
    <mergeCell ref="DL118:DP118"/>
    <mergeCell ref="DQ118:DU118"/>
    <mergeCell ref="DV118:DZ118"/>
    <mergeCell ref="C119:Z119"/>
    <mergeCell ref="AA119:AE119"/>
    <mergeCell ref="AF119:AJ119"/>
    <mergeCell ref="AK119:AO119"/>
    <mergeCell ref="AP119:AT119"/>
    <mergeCell ref="BO119:BP119"/>
    <mergeCell ref="BQ118:BU118"/>
    <mergeCell ref="BV118:BZ118"/>
    <mergeCell ref="CA118:CE118"/>
    <mergeCell ref="CF118:CJ118"/>
    <mergeCell ref="CM118:DF118"/>
    <mergeCell ref="DG118:DK118"/>
    <mergeCell ref="DG120:DK120"/>
    <mergeCell ref="DV117:DZ117"/>
    <mergeCell ref="A118:Z118"/>
    <mergeCell ref="AA118:AE118"/>
    <mergeCell ref="AF118:AJ118"/>
    <mergeCell ref="AK118:AO118"/>
    <mergeCell ref="AP118:AT118"/>
    <mergeCell ref="AZ118:BP118"/>
    <mergeCell ref="AZ117:BP117"/>
    <mergeCell ref="BQ117:BU117"/>
    <mergeCell ref="BV117:BZ117"/>
    <mergeCell ref="CA117:CE117"/>
    <mergeCell ref="CF117:CJ117"/>
    <mergeCell ref="CM117:DF117"/>
    <mergeCell ref="A117:X117"/>
    <mergeCell ref="Y117:Z117"/>
    <mergeCell ref="AA117:AE117"/>
    <mergeCell ref="AF117:AJ117"/>
    <mergeCell ref="AK117:AO117"/>
    <mergeCell ref="AP117:AT117"/>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DG117:DK117"/>
    <mergeCell ref="DL117:DP117"/>
    <mergeCell ref="DQ117:DU117"/>
    <mergeCell ref="AK114:AO114"/>
    <mergeCell ref="AP114:AT114"/>
    <mergeCell ref="AZ114:BP114"/>
    <mergeCell ref="BQ114:BU114"/>
    <mergeCell ref="BQ113:BU113"/>
    <mergeCell ref="BV113:BZ113"/>
    <mergeCell ref="CA113:CE113"/>
    <mergeCell ref="CF113:CJ113"/>
    <mergeCell ref="CM113:DF113"/>
    <mergeCell ref="DG113:DK113"/>
    <mergeCell ref="CF116:CJ116"/>
    <mergeCell ref="CM116:DF116"/>
    <mergeCell ref="DG116:DK116"/>
    <mergeCell ref="DL116:DP116"/>
    <mergeCell ref="DQ116:DU116"/>
    <mergeCell ref="DV116:DZ116"/>
    <mergeCell ref="DV115:DZ115"/>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DG109:DK109"/>
    <mergeCell ref="DL109:DP109"/>
    <mergeCell ref="DQ109:DU109"/>
    <mergeCell ref="DV109:DZ109"/>
    <mergeCell ref="A110:Z110"/>
    <mergeCell ref="AA110:AE110"/>
    <mergeCell ref="AF110:AJ110"/>
    <mergeCell ref="AK110:AO110"/>
    <mergeCell ref="AP110:AT110"/>
    <mergeCell ref="AU110:AY119"/>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s>
  <phoneticPr fontId="2"/>
  <pageMargins left="0.59055118110236227" right="0" top="0.59055118110236227" bottom="0.59055118110236227" header="0.39370078740157483" footer="0.39370078740157483"/>
  <pageSetup paperSize="8" scale="39" orientation="portrait"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Q105"/>
  <sheetViews>
    <sheetView showGridLines="0" view="pageBreakPreview" zoomScale="85" zoomScaleNormal="85" zoomScaleSheetLayoutView="85" workbookViewId="0">
      <selection activeCell="DD74" sqref="DD74"/>
    </sheetView>
  </sheetViews>
  <sheetFormatPr defaultColWidth="0" defaultRowHeight="13.5" customHeight="1" zeroHeight="1" x14ac:dyDescent="0.15"/>
  <cols>
    <col min="1" max="120" width="2.75" style="293" customWidth="1"/>
    <col min="121" max="121" width="0" style="292" hidden="1" customWidth="1"/>
    <col min="122" max="16384" width="9" style="292" hidden="1"/>
  </cols>
  <sheetData>
    <row r="1" spans="1:120" x14ac:dyDescent="0.15">
      <c r="A1" s="292"/>
      <c r="B1" s="292"/>
      <c r="C1" s="292"/>
      <c r="D1" s="292"/>
      <c r="E1" s="292"/>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c r="AT1" s="292"/>
      <c r="AU1" s="292"/>
      <c r="AV1" s="292"/>
      <c r="AW1" s="292"/>
      <c r="AX1" s="292"/>
      <c r="AY1" s="292"/>
      <c r="AZ1" s="292"/>
      <c r="BA1" s="292"/>
      <c r="BB1" s="292"/>
      <c r="BC1" s="292"/>
      <c r="BD1" s="292"/>
      <c r="BE1" s="292"/>
      <c r="BF1" s="292"/>
      <c r="BG1" s="292"/>
      <c r="BH1" s="292"/>
      <c r="BI1" s="292"/>
      <c r="BJ1" s="292"/>
      <c r="BK1" s="292"/>
      <c r="BL1" s="292"/>
      <c r="BM1" s="292"/>
      <c r="BN1" s="292"/>
      <c r="BO1" s="292"/>
      <c r="BP1" s="292"/>
      <c r="BQ1" s="292"/>
      <c r="BR1" s="292"/>
      <c r="BS1" s="292"/>
      <c r="BT1" s="292"/>
      <c r="BU1" s="292"/>
      <c r="BV1" s="292"/>
      <c r="BW1" s="292"/>
      <c r="BX1" s="292"/>
      <c r="BY1" s="292"/>
      <c r="BZ1" s="292"/>
      <c r="CA1" s="292"/>
      <c r="CB1" s="292"/>
      <c r="CC1" s="292"/>
      <c r="CD1" s="292"/>
      <c r="CE1" s="292"/>
      <c r="CF1" s="292"/>
      <c r="CG1" s="292"/>
      <c r="CH1" s="292"/>
      <c r="CI1" s="292"/>
      <c r="CJ1" s="292"/>
      <c r="CK1" s="292"/>
      <c r="CL1" s="292"/>
      <c r="CM1" s="292"/>
      <c r="CN1" s="292"/>
      <c r="CO1" s="292"/>
      <c r="CP1" s="292"/>
      <c r="CQ1" s="292"/>
      <c r="CR1" s="292"/>
      <c r="CS1" s="292"/>
      <c r="CT1" s="292"/>
      <c r="CU1" s="292"/>
      <c r="CV1" s="292"/>
      <c r="CW1" s="292"/>
      <c r="CX1" s="292"/>
      <c r="CY1" s="292"/>
      <c r="CZ1" s="292"/>
      <c r="DA1" s="292"/>
      <c r="DB1" s="292"/>
      <c r="DC1" s="292"/>
      <c r="DD1" s="292"/>
      <c r="DE1" s="292"/>
      <c r="DF1" s="292"/>
      <c r="DG1" s="292"/>
      <c r="DH1" s="292"/>
      <c r="DI1" s="292"/>
      <c r="DJ1" s="292"/>
      <c r="DK1" s="292"/>
      <c r="DL1" s="292"/>
      <c r="DM1" s="292"/>
      <c r="DN1" s="292"/>
      <c r="DO1" s="292"/>
      <c r="DP1" s="292"/>
    </row>
    <row r="2" spans="1:120" x14ac:dyDescent="0.15"/>
    <row r="3" spans="1:120" x14ac:dyDescent="0.15"/>
    <row r="4" spans="1:120" x14ac:dyDescent="0.15"/>
    <row r="5" spans="1:120" x14ac:dyDescent="0.15"/>
    <row r="6" spans="1:120" x14ac:dyDescent="0.15"/>
    <row r="7" spans="1:120" x14ac:dyDescent="0.15"/>
    <row r="8" spans="1:120" x14ac:dyDescent="0.15"/>
    <row r="9" spans="1:120" x14ac:dyDescent="0.15"/>
    <row r="10" spans="1:120" x14ac:dyDescent="0.15"/>
    <row r="11" spans="1:120" x14ac:dyDescent="0.15"/>
    <row r="12" spans="1:120" x14ac:dyDescent="0.15"/>
    <row r="13" spans="1:120" x14ac:dyDescent="0.15"/>
    <row r="14" spans="1:120" x14ac:dyDescent="0.15"/>
    <row r="15" spans="1:120" x14ac:dyDescent="0.15"/>
    <row r="16" spans="1:120" x14ac:dyDescent="0.15">
      <c r="DP16" s="292"/>
    </row>
    <row r="17" spans="119:120" x14ac:dyDescent="0.15">
      <c r="DP17" s="292"/>
    </row>
    <row r="18" spans="119:120" x14ac:dyDescent="0.15"/>
    <row r="19" spans="119:120" x14ac:dyDescent="0.15"/>
    <row r="20" spans="119:120" x14ac:dyDescent="0.15">
      <c r="DO20" s="292"/>
      <c r="DP20" s="292"/>
    </row>
    <row r="21" spans="119:120" x14ac:dyDescent="0.15">
      <c r="DP21" s="292"/>
    </row>
    <row r="22" spans="119:120" x14ac:dyDescent="0.15"/>
    <row r="23" spans="119:120" x14ac:dyDescent="0.15">
      <c r="DO23" s="292"/>
      <c r="DP23" s="292"/>
    </row>
    <row r="24" spans="119:120" x14ac:dyDescent="0.15">
      <c r="DP24" s="292"/>
    </row>
    <row r="25" spans="119:120" x14ac:dyDescent="0.15">
      <c r="DP25" s="292"/>
    </row>
    <row r="26" spans="119:120" x14ac:dyDescent="0.15">
      <c r="DO26" s="292"/>
      <c r="DP26" s="292"/>
    </row>
    <row r="27" spans="119:120" x14ac:dyDescent="0.15"/>
    <row r="28" spans="119:120" x14ac:dyDescent="0.15">
      <c r="DO28" s="292"/>
      <c r="DP28" s="292"/>
    </row>
    <row r="29" spans="119:120" x14ac:dyDescent="0.15">
      <c r="DP29" s="292"/>
    </row>
    <row r="30" spans="119:120" x14ac:dyDescent="0.15"/>
    <row r="31" spans="119:120" x14ac:dyDescent="0.15">
      <c r="DO31" s="292"/>
      <c r="DP31" s="292"/>
    </row>
    <row r="32" spans="119:120" x14ac:dyDescent="0.15"/>
    <row r="33" spans="98:120" x14ac:dyDescent="0.15">
      <c r="DO33" s="292"/>
      <c r="DP33" s="292"/>
    </row>
    <row r="34" spans="98:120" x14ac:dyDescent="0.15">
      <c r="DM34" s="292"/>
    </row>
    <row r="35" spans="98:120" x14ac:dyDescent="0.15">
      <c r="CT35" s="292"/>
      <c r="CU35" s="292"/>
      <c r="CV35" s="292"/>
      <c r="CY35" s="292"/>
      <c r="CZ35" s="292"/>
      <c r="DA35" s="292"/>
      <c r="DD35" s="292"/>
      <c r="DE35" s="292"/>
      <c r="DF35" s="292"/>
      <c r="DI35" s="292"/>
      <c r="DJ35" s="292"/>
      <c r="DK35" s="292"/>
      <c r="DM35" s="292"/>
      <c r="DN35" s="292"/>
      <c r="DO35" s="292"/>
      <c r="DP35" s="292"/>
    </row>
    <row r="36" spans="98:120" x14ac:dyDescent="0.15"/>
    <row r="37" spans="98:120" x14ac:dyDescent="0.15">
      <c r="CW37" s="292"/>
      <c r="DB37" s="292"/>
      <c r="DG37" s="292"/>
      <c r="DL37" s="292"/>
      <c r="DP37" s="292"/>
    </row>
    <row r="38" spans="98:120" x14ac:dyDescent="0.15">
      <c r="CT38" s="292"/>
      <c r="CU38" s="292"/>
      <c r="CV38" s="292"/>
      <c r="CW38" s="292"/>
      <c r="CY38" s="292"/>
      <c r="CZ38" s="292"/>
      <c r="DA38" s="292"/>
      <c r="DB38" s="292"/>
      <c r="DD38" s="292"/>
      <c r="DE38" s="292"/>
      <c r="DF38" s="292"/>
      <c r="DG38" s="292"/>
      <c r="DI38" s="292"/>
      <c r="DJ38" s="292"/>
      <c r="DK38" s="292"/>
      <c r="DL38" s="292"/>
      <c r="DN38" s="292"/>
      <c r="DO38" s="292"/>
      <c r="DP38" s="292"/>
    </row>
    <row r="39" spans="98:120" x14ac:dyDescent="0.15"/>
    <row r="40" spans="98:120" x14ac:dyDescent="0.15"/>
    <row r="41" spans="98:120" x14ac:dyDescent="0.15"/>
    <row r="42" spans="98:120" x14ac:dyDescent="0.15"/>
    <row r="43" spans="98:120" x14ac:dyDescent="0.15"/>
    <row r="44" spans="98:120" x14ac:dyDescent="0.15"/>
    <row r="45" spans="98:120" x14ac:dyDescent="0.15"/>
    <row r="46" spans="98:120" x14ac:dyDescent="0.15"/>
    <row r="47" spans="98:120" x14ac:dyDescent="0.15"/>
    <row r="48" spans="98:120" x14ac:dyDescent="0.15"/>
    <row r="49" spans="22:120" x14ac:dyDescent="0.15">
      <c r="DN49" s="292"/>
      <c r="DO49" s="292"/>
      <c r="DP49" s="292"/>
    </row>
    <row r="50" spans="22:120" x14ac:dyDescent="0.15"/>
    <row r="51" spans="22:120" x14ac:dyDescent="0.15"/>
    <row r="52" spans="22:120" x14ac:dyDescent="0.15"/>
    <row r="53" spans="22:120" x14ac:dyDescent="0.15"/>
    <row r="54" spans="22:120" x14ac:dyDescent="0.15"/>
    <row r="55" spans="22:120" x14ac:dyDescent="0.15"/>
    <row r="56" spans="22:120" x14ac:dyDescent="0.15"/>
    <row r="57" spans="22:120" x14ac:dyDescent="0.15"/>
    <row r="58" spans="22:120" x14ac:dyDescent="0.15"/>
    <row r="59" spans="22:120" x14ac:dyDescent="0.15"/>
    <row r="60" spans="22:120" x14ac:dyDescent="0.15"/>
    <row r="61" spans="22:120" x14ac:dyDescent="0.15"/>
    <row r="62" spans="22:120" x14ac:dyDescent="0.15"/>
    <row r="63" spans="22:120" x14ac:dyDescent="0.15">
      <c r="W63" s="292"/>
      <c r="CS63" s="292"/>
      <c r="CX63" s="292"/>
      <c r="DC63" s="292"/>
      <c r="DH63" s="292"/>
    </row>
    <row r="64" spans="22:120" x14ac:dyDescent="0.15">
      <c r="V64" s="292"/>
    </row>
    <row r="65" spans="15:120" x14ac:dyDescent="0.15">
      <c r="X65" s="292"/>
      <c r="Z65" s="292"/>
      <c r="AA65" s="292"/>
      <c r="AB65" s="292"/>
      <c r="AC65" s="292"/>
      <c r="AD65" s="292"/>
      <c r="AE65" s="292"/>
      <c r="AF65" s="292"/>
      <c r="AG65" s="292"/>
      <c r="AH65" s="292"/>
      <c r="AI65" s="292"/>
      <c r="AJ65" s="292"/>
      <c r="AK65" s="292"/>
      <c r="AL65" s="292"/>
      <c r="AM65" s="292"/>
      <c r="AN65" s="292"/>
      <c r="AO65" s="292"/>
      <c r="AP65" s="292"/>
      <c r="AQ65" s="292"/>
      <c r="AR65" s="292"/>
      <c r="AS65" s="292"/>
      <c r="AT65" s="292"/>
      <c r="AU65" s="292"/>
      <c r="AV65" s="292"/>
      <c r="AW65" s="292"/>
      <c r="AX65" s="292"/>
      <c r="AY65" s="292"/>
      <c r="AZ65" s="292"/>
      <c r="BA65" s="292"/>
      <c r="BB65" s="292"/>
      <c r="BC65" s="292"/>
      <c r="BD65" s="292"/>
      <c r="BE65" s="292"/>
      <c r="BF65" s="292"/>
      <c r="BG65" s="292"/>
      <c r="BH65" s="292"/>
      <c r="BI65" s="292"/>
      <c r="BJ65" s="292"/>
      <c r="BK65" s="292"/>
      <c r="BL65" s="292"/>
      <c r="BM65" s="292"/>
      <c r="BN65" s="292"/>
      <c r="BO65" s="292"/>
      <c r="BP65" s="292"/>
      <c r="BQ65" s="292"/>
      <c r="BR65" s="292"/>
      <c r="BS65" s="292"/>
      <c r="BT65" s="292"/>
      <c r="BU65" s="292"/>
      <c r="BV65" s="292"/>
      <c r="BW65" s="292"/>
      <c r="BX65" s="292"/>
      <c r="BY65" s="292"/>
      <c r="BZ65" s="292"/>
      <c r="CA65" s="292"/>
      <c r="CB65" s="292"/>
      <c r="CC65" s="292"/>
      <c r="CD65" s="292"/>
      <c r="CE65" s="292"/>
      <c r="CF65" s="292"/>
      <c r="CG65" s="292"/>
      <c r="CH65" s="292"/>
      <c r="CI65" s="292"/>
      <c r="CJ65" s="292"/>
      <c r="CK65" s="292"/>
      <c r="CL65" s="292"/>
      <c r="CM65" s="292"/>
      <c r="CN65" s="292"/>
      <c r="CO65" s="292"/>
      <c r="CP65" s="292"/>
      <c r="CQ65" s="292"/>
      <c r="CR65" s="292"/>
      <c r="CU65" s="292"/>
      <c r="CZ65" s="292"/>
      <c r="DE65" s="292"/>
      <c r="DJ65" s="292"/>
    </row>
    <row r="66" spans="15:120" x14ac:dyDescent="0.15">
      <c r="Q66" s="292"/>
      <c r="S66" s="292"/>
      <c r="U66" s="292"/>
      <c r="DM66" s="292"/>
    </row>
    <row r="67" spans="15:120" x14ac:dyDescent="0.15">
      <c r="O67" s="292"/>
      <c r="P67" s="292"/>
      <c r="R67" s="292"/>
      <c r="T67" s="292"/>
      <c r="Y67" s="292"/>
      <c r="CT67" s="292"/>
      <c r="CV67" s="292"/>
      <c r="CW67" s="292"/>
      <c r="CY67" s="292"/>
      <c r="DA67" s="292"/>
      <c r="DB67" s="292"/>
      <c r="DD67" s="292"/>
      <c r="DF67" s="292"/>
      <c r="DG67" s="292"/>
      <c r="DI67" s="292"/>
      <c r="DK67" s="292"/>
      <c r="DL67" s="292"/>
      <c r="DN67" s="292"/>
      <c r="DO67" s="292"/>
      <c r="DP67" s="292"/>
    </row>
    <row r="68" spans="15:120" x14ac:dyDescent="0.15"/>
    <row r="69" spans="15:120" x14ac:dyDescent="0.15"/>
    <row r="70" spans="15:120" x14ac:dyDescent="0.15"/>
    <row r="71" spans="15:120" x14ac:dyDescent="0.15"/>
    <row r="72" spans="15:120" x14ac:dyDescent="0.15">
      <c r="DP72" s="292"/>
    </row>
    <row r="73" spans="15:120" x14ac:dyDescent="0.15">
      <c r="DP73" s="292"/>
    </row>
    <row r="74" spans="15:120" x14ac:dyDescent="0.15"/>
    <row r="75" spans="15:120" x14ac:dyDescent="0.15"/>
    <row r="76" spans="15:120" x14ac:dyDescent="0.15"/>
    <row r="77" spans="15:120" x14ac:dyDescent="0.15"/>
    <row r="78" spans="15:120" x14ac:dyDescent="0.15"/>
    <row r="79" spans="15:120" x14ac:dyDescent="0.15"/>
    <row r="80" spans="15:120" x14ac:dyDescent="0.15"/>
    <row r="81" spans="97:112" x14ac:dyDescent="0.15"/>
    <row r="82" spans="97:112" x14ac:dyDescent="0.15"/>
    <row r="83" spans="97:112" x14ac:dyDescent="0.15"/>
    <row r="84" spans="97:112" x14ac:dyDescent="0.15"/>
    <row r="85" spans="97:112" x14ac:dyDescent="0.15"/>
    <row r="86" spans="97:112" x14ac:dyDescent="0.15"/>
    <row r="87" spans="97:112" x14ac:dyDescent="0.15"/>
    <row r="88" spans="97:112" x14ac:dyDescent="0.15"/>
    <row r="89" spans="97:112" x14ac:dyDescent="0.15"/>
    <row r="90" spans="97:112" x14ac:dyDescent="0.15"/>
    <row r="91" spans="97:112" x14ac:dyDescent="0.15"/>
    <row r="92" spans="97:112" x14ac:dyDescent="0.15"/>
    <row r="93" spans="97:112" x14ac:dyDescent="0.15"/>
    <row r="94" spans="97:112" x14ac:dyDescent="0.15"/>
    <row r="95" spans="97:112" x14ac:dyDescent="0.15"/>
    <row r="96" spans="97:112" x14ac:dyDescent="0.15">
      <c r="CS96" s="292"/>
      <c r="CX96" s="292"/>
      <c r="DC96" s="292"/>
      <c r="DH96" s="292"/>
    </row>
    <row r="97" spans="24:120" x14ac:dyDescent="0.15">
      <c r="CS97" s="292"/>
      <c r="CX97" s="292"/>
      <c r="DC97" s="292"/>
      <c r="DH97" s="292"/>
      <c r="DP97" s="293" t="s">
        <v>510</v>
      </c>
    </row>
    <row r="98" spans="24:120" hidden="1" x14ac:dyDescent="0.15">
      <c r="CS98" s="292"/>
      <c r="CX98" s="292"/>
      <c r="DC98" s="292"/>
      <c r="DH98" s="292"/>
    </row>
    <row r="99" spans="24:120" hidden="1" x14ac:dyDescent="0.15">
      <c r="CS99" s="292"/>
      <c r="CX99" s="292"/>
      <c r="DC99" s="292"/>
      <c r="DH99" s="292"/>
    </row>
    <row r="101" spans="24:120" ht="12" hidden="1" customHeight="1" x14ac:dyDescent="0.15">
      <c r="X101" s="292"/>
      <c r="Y101" s="292"/>
      <c r="Z101" s="292"/>
      <c r="AA101" s="292"/>
      <c r="AB101" s="292"/>
      <c r="AC101" s="292"/>
      <c r="AD101" s="292"/>
      <c r="AE101" s="292"/>
      <c r="AF101" s="292"/>
      <c r="AG101" s="292"/>
      <c r="AH101" s="292"/>
      <c r="AI101" s="292"/>
      <c r="AJ101" s="292"/>
      <c r="AK101" s="292"/>
      <c r="AL101" s="292"/>
      <c r="AM101" s="292"/>
      <c r="AN101" s="292"/>
      <c r="AO101" s="292"/>
      <c r="AP101" s="292"/>
      <c r="AQ101" s="292"/>
      <c r="AR101" s="292"/>
      <c r="AS101" s="292"/>
      <c r="AT101" s="292"/>
      <c r="AU101" s="292"/>
      <c r="AV101" s="292"/>
      <c r="AW101" s="292"/>
      <c r="AX101" s="292"/>
      <c r="AY101" s="292"/>
      <c r="AZ101" s="292"/>
      <c r="BA101" s="292"/>
      <c r="BB101" s="292"/>
      <c r="BC101" s="292"/>
      <c r="BD101" s="292"/>
      <c r="BE101" s="292"/>
      <c r="BF101" s="292"/>
      <c r="BG101" s="292"/>
      <c r="BH101" s="292"/>
      <c r="BI101" s="292"/>
      <c r="BJ101" s="292"/>
      <c r="BK101" s="292"/>
      <c r="BL101" s="292"/>
      <c r="BM101" s="292"/>
      <c r="BN101" s="292"/>
      <c r="BO101" s="292"/>
      <c r="BP101" s="292"/>
      <c r="BQ101" s="292"/>
      <c r="BR101" s="292"/>
      <c r="BS101" s="292"/>
      <c r="BT101" s="292"/>
      <c r="BU101" s="292"/>
      <c r="BV101" s="292"/>
      <c r="BW101" s="292"/>
      <c r="BX101" s="292"/>
      <c r="BY101" s="292"/>
      <c r="BZ101" s="292"/>
      <c r="CA101" s="292"/>
      <c r="CB101" s="292"/>
      <c r="CC101" s="292"/>
      <c r="CD101" s="292"/>
      <c r="CE101" s="292"/>
      <c r="CF101" s="292"/>
      <c r="CG101" s="292"/>
      <c r="CH101" s="292"/>
      <c r="CI101" s="292"/>
      <c r="CJ101" s="292"/>
      <c r="CK101" s="292"/>
      <c r="CL101" s="292"/>
      <c r="CM101" s="292"/>
      <c r="CN101" s="292"/>
      <c r="CO101" s="292"/>
      <c r="CP101" s="292"/>
      <c r="CQ101" s="292"/>
      <c r="CR101" s="292"/>
      <c r="CU101" s="292"/>
      <c r="CZ101" s="292"/>
      <c r="DE101" s="292"/>
      <c r="DJ101" s="292"/>
    </row>
    <row r="102" spans="24:120" ht="1.5" hidden="1" customHeight="1" x14ac:dyDescent="0.15">
      <c r="CU102" s="292"/>
      <c r="CZ102" s="292"/>
      <c r="DE102" s="292"/>
      <c r="DJ102" s="292"/>
      <c r="DM102" s="292"/>
    </row>
    <row r="103" spans="24:120" hidden="1" x14ac:dyDescent="0.15">
      <c r="CT103" s="292"/>
      <c r="CV103" s="292"/>
      <c r="CW103" s="292"/>
      <c r="CY103" s="292"/>
      <c r="DA103" s="292"/>
      <c r="DB103" s="292"/>
      <c r="DD103" s="292"/>
      <c r="DF103" s="292"/>
      <c r="DG103" s="292"/>
      <c r="DI103" s="292"/>
      <c r="DK103" s="292"/>
      <c r="DL103" s="292"/>
      <c r="DM103" s="292"/>
      <c r="DN103" s="292"/>
      <c r="DO103" s="292"/>
      <c r="DP103" s="292"/>
    </row>
    <row r="104" spans="24:120" hidden="1" x14ac:dyDescent="0.15">
      <c r="CV104" s="292"/>
      <c r="CW104" s="292"/>
      <c r="DA104" s="292"/>
      <c r="DB104" s="292"/>
      <c r="DF104" s="292"/>
      <c r="DG104" s="292"/>
      <c r="DK104" s="292"/>
      <c r="DL104" s="292"/>
      <c r="DN104" s="292"/>
      <c r="DO104" s="292"/>
      <c r="DP104" s="292"/>
    </row>
    <row r="105" spans="24:120" ht="12.75" hidden="1" customHeight="1" x14ac:dyDescent="0.15"/>
  </sheetData>
  <sheetProtection algorithmName="SHA-512" hashValue="Urrm+TuMzcl+lBGEhWpvgzvLwnue2gUnEQ6qlw3dXCcTnT8t8ZbIChMJr4ZXGdWuWvBXa/YbnHiBsj4P8CcuQA==" saltValue="1msV3Sg+Gk8iMs3YpyMSfQ==" spinCount="100000" sheet="1" objects="1" scenarios="1"/>
  <dataConsolidate/>
  <phoneticPr fontId="2"/>
  <printOptions horizontalCentered="1" verticalCentered="1"/>
  <pageMargins left="0" right="0" top="0" bottom="0" header="0" footer="0"/>
  <pageSetup paperSize="9" scale="44"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89"/>
  <sheetViews>
    <sheetView showGridLines="0" zoomScaleNormal="100" zoomScaleSheetLayoutView="55" workbookViewId="0"/>
  </sheetViews>
  <sheetFormatPr defaultColWidth="0" defaultRowHeight="13.5" customHeight="1" zeroHeight="1" x14ac:dyDescent="0.15"/>
  <cols>
    <col min="1" max="116" width="2.625" style="293" customWidth="1"/>
    <col min="117" max="16384" width="9" style="292" hidden="1"/>
  </cols>
  <sheetData>
    <row r="1" spans="2:116" x14ac:dyDescent="0.15">
      <c r="B1" s="292"/>
      <c r="C1" s="292"/>
      <c r="D1" s="292"/>
      <c r="E1" s="292"/>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c r="AT1" s="292"/>
      <c r="AU1" s="292"/>
      <c r="AV1" s="292"/>
      <c r="AW1" s="292"/>
      <c r="AX1" s="292"/>
      <c r="AY1" s="292"/>
      <c r="AZ1" s="292"/>
      <c r="BA1" s="292"/>
      <c r="BB1" s="292"/>
      <c r="BC1" s="292"/>
      <c r="BD1" s="292"/>
      <c r="BE1" s="292"/>
      <c r="BF1" s="292"/>
      <c r="BG1" s="292"/>
      <c r="BH1" s="292"/>
      <c r="BI1" s="292"/>
      <c r="BJ1" s="292"/>
      <c r="BK1" s="292"/>
      <c r="BL1" s="292"/>
      <c r="BM1" s="292"/>
      <c r="BN1" s="292"/>
      <c r="BO1" s="292"/>
      <c r="BP1" s="292"/>
      <c r="BQ1" s="292"/>
      <c r="BR1" s="292"/>
      <c r="BS1" s="292"/>
      <c r="BT1" s="292"/>
      <c r="BU1" s="292"/>
      <c r="BV1" s="292"/>
      <c r="BW1" s="292"/>
      <c r="BX1" s="292"/>
      <c r="BY1" s="292"/>
      <c r="BZ1" s="292"/>
      <c r="CA1" s="292"/>
      <c r="CB1" s="292"/>
      <c r="CC1" s="292"/>
      <c r="CD1" s="292"/>
      <c r="CE1" s="292"/>
      <c r="CF1" s="292"/>
      <c r="CG1" s="292"/>
      <c r="CH1" s="292"/>
      <c r="CI1" s="292"/>
      <c r="CJ1" s="292"/>
      <c r="CK1" s="292"/>
      <c r="CL1" s="292"/>
      <c r="CM1" s="292"/>
      <c r="CN1" s="292"/>
      <c r="CO1" s="292"/>
      <c r="CP1" s="292"/>
      <c r="CQ1" s="292"/>
      <c r="CR1" s="292"/>
      <c r="CS1" s="292"/>
      <c r="CT1" s="292"/>
      <c r="CU1" s="292"/>
      <c r="CV1" s="292"/>
      <c r="CW1" s="292"/>
      <c r="CX1" s="292"/>
      <c r="CY1" s="292"/>
      <c r="CZ1" s="292"/>
      <c r="DA1" s="292"/>
      <c r="DB1" s="292"/>
      <c r="DC1" s="292"/>
      <c r="DD1" s="292"/>
      <c r="DE1" s="292"/>
      <c r="DF1" s="292"/>
      <c r="DG1" s="292"/>
      <c r="DH1" s="292"/>
      <c r="DI1" s="292"/>
      <c r="DJ1" s="292"/>
      <c r="DK1" s="292"/>
      <c r="DL1" s="292"/>
    </row>
    <row r="2" spans="2:116" x14ac:dyDescent="0.15"/>
    <row r="3" spans="2:116" x14ac:dyDescent="0.15"/>
    <row r="4" spans="2:116" x14ac:dyDescent="0.15">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c r="AQ4" s="292"/>
      <c r="AR4" s="292"/>
      <c r="AS4" s="292"/>
      <c r="AT4" s="292"/>
      <c r="AU4" s="292"/>
      <c r="AV4" s="292"/>
      <c r="AW4" s="292"/>
      <c r="AX4" s="292"/>
      <c r="AY4" s="292"/>
      <c r="AZ4" s="292"/>
      <c r="BA4" s="292"/>
      <c r="BB4" s="292"/>
      <c r="BC4" s="292"/>
      <c r="BD4" s="292"/>
      <c r="BE4" s="292"/>
      <c r="BF4" s="292"/>
      <c r="BG4" s="292"/>
      <c r="BH4" s="292"/>
      <c r="BI4" s="292"/>
      <c r="BJ4" s="292"/>
      <c r="BK4" s="292"/>
      <c r="BL4" s="292"/>
      <c r="BM4" s="292"/>
      <c r="BN4" s="292"/>
      <c r="BO4" s="292"/>
      <c r="BP4" s="292"/>
      <c r="BQ4" s="292"/>
      <c r="BR4" s="292"/>
      <c r="BS4" s="292"/>
      <c r="BT4" s="292"/>
      <c r="BU4" s="292"/>
      <c r="BV4" s="292"/>
      <c r="BW4" s="292"/>
      <c r="BX4" s="292"/>
      <c r="BY4" s="292"/>
      <c r="BZ4" s="292"/>
      <c r="CA4" s="292"/>
      <c r="CB4" s="292"/>
      <c r="CC4" s="292"/>
      <c r="CD4" s="292"/>
      <c r="CE4" s="292"/>
      <c r="CF4" s="292"/>
      <c r="CG4" s="292"/>
      <c r="CH4" s="292"/>
      <c r="CI4" s="292"/>
      <c r="CJ4" s="292"/>
      <c r="CK4" s="292"/>
      <c r="CL4" s="292"/>
      <c r="CM4" s="292"/>
      <c r="CN4" s="292"/>
      <c r="CO4" s="292"/>
      <c r="CP4" s="292"/>
      <c r="CQ4" s="292"/>
      <c r="CR4" s="292"/>
      <c r="CS4" s="292"/>
      <c r="CT4" s="292"/>
      <c r="CU4" s="292"/>
      <c r="CV4" s="292"/>
      <c r="CW4" s="292"/>
      <c r="CX4" s="292"/>
      <c r="CY4" s="292"/>
      <c r="CZ4" s="292"/>
      <c r="DA4" s="292"/>
      <c r="DB4" s="292"/>
      <c r="DC4" s="292"/>
      <c r="DD4" s="292"/>
      <c r="DE4" s="292"/>
      <c r="DF4" s="292"/>
      <c r="DG4" s="292"/>
      <c r="DH4" s="292"/>
      <c r="DI4" s="292"/>
      <c r="DJ4" s="292"/>
      <c r="DK4" s="292"/>
      <c r="DL4" s="292"/>
    </row>
    <row r="5" spans="2:116" x14ac:dyDescent="0.15">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2"/>
      <c r="AW5" s="292"/>
      <c r="AX5" s="292"/>
      <c r="AY5" s="292"/>
      <c r="AZ5" s="292"/>
      <c r="BA5" s="292"/>
      <c r="BB5" s="292"/>
      <c r="BC5" s="292"/>
      <c r="BD5" s="292"/>
      <c r="BE5" s="292"/>
      <c r="BF5" s="292"/>
      <c r="BG5" s="292"/>
      <c r="BH5" s="292"/>
      <c r="BI5" s="292"/>
      <c r="BJ5" s="292"/>
      <c r="BK5" s="292"/>
      <c r="BL5" s="292"/>
      <c r="BM5" s="292"/>
      <c r="BN5" s="292"/>
      <c r="BO5" s="292"/>
      <c r="BP5" s="292"/>
      <c r="BQ5" s="292"/>
      <c r="BR5" s="292"/>
      <c r="BS5" s="292"/>
      <c r="BT5" s="292"/>
      <c r="BU5" s="292"/>
      <c r="BV5" s="292"/>
      <c r="BW5" s="292"/>
      <c r="BX5" s="292"/>
      <c r="BY5" s="292"/>
      <c r="BZ5" s="292"/>
      <c r="CA5" s="292"/>
      <c r="CB5" s="292"/>
      <c r="CC5" s="292"/>
      <c r="CD5" s="292"/>
      <c r="CE5" s="292"/>
      <c r="CF5" s="292"/>
      <c r="CG5" s="292"/>
      <c r="CH5" s="292"/>
      <c r="CI5" s="292"/>
      <c r="CJ5" s="292"/>
      <c r="CK5" s="292"/>
      <c r="CL5" s="292"/>
      <c r="CM5" s="292"/>
      <c r="CN5" s="292"/>
      <c r="CO5" s="292"/>
      <c r="CP5" s="292"/>
      <c r="CQ5" s="292"/>
      <c r="CR5" s="292"/>
      <c r="CS5" s="292"/>
      <c r="CT5" s="292"/>
      <c r="CU5" s="292"/>
      <c r="CV5" s="292"/>
      <c r="CW5" s="292"/>
      <c r="CX5" s="292"/>
      <c r="CY5" s="292"/>
      <c r="CZ5" s="292"/>
      <c r="DA5" s="292"/>
      <c r="DB5" s="292"/>
      <c r="DC5" s="292"/>
      <c r="DD5" s="292"/>
      <c r="DE5" s="292"/>
      <c r="DF5" s="292"/>
      <c r="DG5" s="292"/>
      <c r="DH5" s="292"/>
      <c r="DI5" s="292"/>
      <c r="DJ5" s="292"/>
      <c r="DK5" s="292"/>
      <c r="DL5" s="292"/>
    </row>
    <row r="6" spans="2:116" x14ac:dyDescent="0.15"/>
    <row r="7" spans="2:116" x14ac:dyDescent="0.15"/>
    <row r="8" spans="2:116" x14ac:dyDescent="0.15"/>
    <row r="9" spans="2:116" x14ac:dyDescent="0.15"/>
    <row r="10" spans="2:116" x14ac:dyDescent="0.15"/>
    <row r="11" spans="2:116" x14ac:dyDescent="0.15"/>
    <row r="12" spans="2:116" x14ac:dyDescent="0.15"/>
    <row r="13" spans="2:116" x14ac:dyDescent="0.15"/>
    <row r="14" spans="2:116" x14ac:dyDescent="0.15"/>
    <row r="15" spans="2:116" x14ac:dyDescent="0.15"/>
    <row r="16" spans="2:116" x14ac:dyDescent="0.15"/>
    <row r="17" spans="9:116" x14ac:dyDescent="0.15"/>
    <row r="18" spans="9:116" x14ac:dyDescent="0.15">
      <c r="I18" s="292"/>
      <c r="J18" s="292"/>
      <c r="K18" s="292"/>
      <c r="L18" s="292"/>
      <c r="M18" s="292"/>
      <c r="N18" s="292"/>
      <c r="O18" s="292"/>
      <c r="P18" s="292"/>
      <c r="Q18" s="292"/>
      <c r="R18" s="292"/>
      <c r="S18" s="292"/>
      <c r="T18" s="292"/>
      <c r="U18" s="292"/>
      <c r="V18" s="292"/>
      <c r="W18" s="292"/>
      <c r="X18" s="292"/>
      <c r="Y18" s="292"/>
      <c r="Z18" s="292"/>
      <c r="AA18" s="292"/>
      <c r="AB18" s="292"/>
      <c r="AC18" s="292"/>
      <c r="AD18" s="292"/>
      <c r="AE18" s="292"/>
      <c r="AF18" s="292"/>
      <c r="AG18" s="292"/>
      <c r="AH18" s="292"/>
      <c r="AI18" s="292"/>
      <c r="AJ18" s="292"/>
      <c r="AK18" s="292"/>
      <c r="AL18" s="292"/>
      <c r="AM18" s="292"/>
      <c r="AN18" s="292"/>
      <c r="AO18" s="292"/>
      <c r="AP18" s="292"/>
      <c r="AQ18" s="292"/>
      <c r="AR18" s="292"/>
      <c r="AS18" s="292"/>
      <c r="AT18" s="292"/>
      <c r="AU18" s="292"/>
      <c r="AV18" s="292"/>
      <c r="AW18" s="292"/>
      <c r="AX18" s="292"/>
      <c r="AY18" s="292"/>
      <c r="AZ18" s="292"/>
      <c r="BA18" s="292"/>
      <c r="BB18" s="292"/>
      <c r="BC18" s="292"/>
      <c r="BD18" s="292"/>
      <c r="BE18" s="292"/>
      <c r="BF18" s="292"/>
      <c r="BG18" s="292"/>
      <c r="BH18" s="292"/>
      <c r="BI18" s="292"/>
      <c r="BJ18" s="292"/>
      <c r="BK18" s="292"/>
      <c r="BL18" s="292"/>
      <c r="BM18" s="292"/>
      <c r="BN18" s="292"/>
      <c r="BO18" s="292"/>
      <c r="BP18" s="292"/>
      <c r="BQ18" s="292"/>
      <c r="BR18" s="292"/>
      <c r="BS18" s="292"/>
      <c r="BT18" s="292"/>
      <c r="BU18" s="292"/>
      <c r="BV18" s="292"/>
      <c r="BW18" s="292"/>
      <c r="BX18" s="292"/>
      <c r="BY18" s="292"/>
      <c r="BZ18" s="292"/>
      <c r="CA18" s="292"/>
      <c r="CB18" s="292"/>
      <c r="CC18" s="292"/>
      <c r="CD18" s="292"/>
      <c r="CE18" s="292"/>
      <c r="CF18" s="292"/>
      <c r="CG18" s="292"/>
      <c r="CH18" s="292"/>
      <c r="CI18" s="292"/>
      <c r="CJ18" s="292"/>
      <c r="CK18" s="292"/>
      <c r="CL18" s="292"/>
      <c r="CM18" s="292"/>
      <c r="CN18" s="292"/>
      <c r="CO18" s="292"/>
      <c r="CP18" s="292"/>
      <c r="CQ18" s="292"/>
      <c r="CR18" s="292"/>
      <c r="CS18" s="292"/>
      <c r="CT18" s="292"/>
      <c r="CU18" s="292"/>
      <c r="CV18" s="292"/>
      <c r="CW18" s="292"/>
      <c r="CX18" s="292"/>
      <c r="CY18" s="292"/>
      <c r="CZ18" s="292"/>
      <c r="DA18" s="292"/>
      <c r="DB18" s="292"/>
      <c r="DC18" s="292"/>
      <c r="DD18" s="292"/>
      <c r="DE18" s="292"/>
      <c r="DF18" s="292"/>
      <c r="DG18" s="292"/>
      <c r="DH18" s="292"/>
      <c r="DI18" s="292"/>
      <c r="DJ18" s="292"/>
      <c r="DK18" s="292"/>
      <c r="DL18" s="292"/>
    </row>
    <row r="19" spans="9:116" x14ac:dyDescent="0.15"/>
    <row r="20" spans="9:116" x14ac:dyDescent="0.15"/>
    <row r="21" spans="9:116" x14ac:dyDescent="0.15">
      <c r="DL21" s="292"/>
    </row>
    <row r="22" spans="9:116" x14ac:dyDescent="0.15">
      <c r="DI22" s="292"/>
      <c r="DJ22" s="292"/>
      <c r="DK22" s="292"/>
      <c r="DL22" s="292"/>
    </row>
    <row r="23" spans="9:116" x14ac:dyDescent="0.15">
      <c r="CY23" s="292"/>
      <c r="CZ23" s="292"/>
      <c r="DA23" s="292"/>
      <c r="DB23" s="292"/>
      <c r="DC23" s="292"/>
      <c r="DD23" s="292"/>
      <c r="DE23" s="292"/>
      <c r="DF23" s="292"/>
      <c r="DG23" s="292"/>
      <c r="DH23" s="292"/>
      <c r="DI23" s="292"/>
      <c r="DJ23" s="292"/>
      <c r="DK23" s="292"/>
      <c r="DL23" s="292"/>
    </row>
    <row r="24" spans="9:116" x14ac:dyDescent="0.15"/>
    <row r="25" spans="9:116" x14ac:dyDescent="0.15"/>
    <row r="26" spans="9:116" x14ac:dyDescent="0.15"/>
    <row r="27" spans="9:116" x14ac:dyDescent="0.15"/>
    <row r="28" spans="9:116" x14ac:dyDescent="0.15"/>
    <row r="29" spans="9:116" x14ac:dyDescent="0.15"/>
    <row r="30" spans="9:116" x14ac:dyDescent="0.15"/>
    <row r="31" spans="9:116" x14ac:dyDescent="0.15"/>
    <row r="32" spans="9:116" x14ac:dyDescent="0.15"/>
    <row r="33" spans="15:116" x14ac:dyDescent="0.15"/>
    <row r="34" spans="15:116" x14ac:dyDescent="0.15"/>
    <row r="35" spans="15:116" x14ac:dyDescent="0.15">
      <c r="CZ35" s="292"/>
      <c r="DA35" s="292"/>
      <c r="DB35" s="292"/>
      <c r="DC35" s="292"/>
      <c r="DD35" s="292"/>
      <c r="DE35" s="292"/>
      <c r="DF35" s="292"/>
      <c r="DG35" s="292"/>
      <c r="DH35" s="292"/>
      <c r="DI35" s="292"/>
      <c r="DJ35" s="292"/>
      <c r="DK35" s="292"/>
      <c r="DL35" s="292"/>
    </row>
    <row r="36" spans="15:116" x14ac:dyDescent="0.15"/>
    <row r="37" spans="15:116" x14ac:dyDescent="0.15">
      <c r="DL37" s="292"/>
    </row>
    <row r="38" spans="15:116" x14ac:dyDescent="0.15">
      <c r="DI38" s="292"/>
      <c r="DJ38" s="292"/>
      <c r="DK38" s="292"/>
      <c r="DL38" s="292"/>
    </row>
    <row r="39" spans="15:116" x14ac:dyDescent="0.15"/>
    <row r="40" spans="15:116" x14ac:dyDescent="0.15"/>
    <row r="41" spans="15:116" x14ac:dyDescent="0.15"/>
    <row r="42" spans="15:116" x14ac:dyDescent="0.15"/>
    <row r="43" spans="15:116" x14ac:dyDescent="0.15">
      <c r="O43" s="292"/>
      <c r="P43" s="292"/>
      <c r="Q43" s="292"/>
      <c r="R43" s="292"/>
      <c r="S43" s="292"/>
      <c r="T43" s="292"/>
      <c r="U43" s="292"/>
      <c r="V43" s="292"/>
      <c r="W43" s="292"/>
      <c r="X43" s="292"/>
      <c r="Y43" s="292"/>
      <c r="Z43" s="292"/>
      <c r="AA43" s="292"/>
      <c r="AB43" s="292"/>
      <c r="AC43" s="292"/>
      <c r="AD43" s="292"/>
      <c r="AE43" s="292"/>
      <c r="AF43" s="292"/>
      <c r="AG43" s="292"/>
      <c r="AH43" s="292"/>
      <c r="AI43" s="292"/>
      <c r="AJ43" s="292"/>
      <c r="AK43" s="292"/>
      <c r="AL43" s="292"/>
      <c r="AM43" s="292"/>
      <c r="AN43" s="292"/>
      <c r="AO43" s="292"/>
      <c r="AP43" s="292"/>
      <c r="AQ43" s="292"/>
      <c r="AR43" s="292"/>
      <c r="AS43" s="292"/>
      <c r="AT43" s="292"/>
      <c r="AU43" s="292"/>
      <c r="AV43" s="292"/>
      <c r="AW43" s="292"/>
      <c r="AX43" s="292"/>
      <c r="AY43" s="292"/>
      <c r="AZ43" s="292"/>
      <c r="BA43" s="292"/>
      <c r="BB43" s="292"/>
      <c r="BC43" s="292"/>
      <c r="BD43" s="292"/>
      <c r="BE43" s="292"/>
      <c r="BF43" s="292"/>
      <c r="BG43" s="292"/>
      <c r="BH43" s="292"/>
      <c r="BI43" s="292"/>
      <c r="BJ43" s="292"/>
      <c r="BK43" s="292"/>
      <c r="BL43" s="292"/>
      <c r="BM43" s="292"/>
      <c r="BN43" s="292"/>
      <c r="BO43" s="292"/>
      <c r="BP43" s="292"/>
      <c r="BQ43" s="292"/>
      <c r="BR43" s="292"/>
      <c r="BS43" s="292"/>
      <c r="BT43" s="292"/>
      <c r="BU43" s="292"/>
      <c r="BV43" s="292"/>
      <c r="BW43" s="292"/>
      <c r="BX43" s="292"/>
      <c r="BY43" s="292"/>
      <c r="BZ43" s="292"/>
      <c r="CA43" s="292"/>
      <c r="CB43" s="292"/>
      <c r="CC43" s="292"/>
      <c r="CD43" s="292"/>
      <c r="CE43" s="292"/>
      <c r="CF43" s="292"/>
      <c r="CG43" s="292"/>
      <c r="CH43" s="292"/>
      <c r="CI43" s="292"/>
      <c r="CJ43" s="292"/>
      <c r="CK43" s="292"/>
      <c r="CL43" s="292"/>
      <c r="CM43" s="292"/>
      <c r="CN43" s="292"/>
      <c r="CO43" s="292"/>
      <c r="CP43" s="292"/>
      <c r="CQ43" s="292"/>
      <c r="CR43" s="292"/>
      <c r="CS43" s="292"/>
      <c r="CT43" s="292"/>
      <c r="CU43" s="292"/>
      <c r="CV43" s="292"/>
      <c r="CW43" s="292"/>
      <c r="CX43" s="292"/>
      <c r="CY43" s="292"/>
      <c r="CZ43" s="292"/>
      <c r="DA43" s="292"/>
      <c r="DB43" s="292"/>
      <c r="DC43" s="292"/>
      <c r="DD43" s="292"/>
      <c r="DE43" s="292"/>
      <c r="DF43" s="292"/>
      <c r="DG43" s="292"/>
      <c r="DH43" s="292"/>
      <c r="DI43" s="292"/>
      <c r="DJ43" s="292"/>
      <c r="DK43" s="292"/>
      <c r="DL43" s="292"/>
    </row>
    <row r="44" spans="15:116" x14ac:dyDescent="0.15">
      <c r="DL44" s="292"/>
    </row>
    <row r="45" spans="15:116" x14ac:dyDescent="0.15"/>
    <row r="46" spans="15:116" x14ac:dyDescent="0.15">
      <c r="DA46" s="292"/>
      <c r="DB46" s="292"/>
      <c r="DC46" s="292"/>
      <c r="DD46" s="292"/>
      <c r="DE46" s="292"/>
      <c r="DF46" s="292"/>
      <c r="DG46" s="292"/>
      <c r="DH46" s="292"/>
      <c r="DI46" s="292"/>
      <c r="DJ46" s="292"/>
      <c r="DK46" s="292"/>
      <c r="DL46" s="292"/>
    </row>
    <row r="47" spans="15:116" x14ac:dyDescent="0.15"/>
    <row r="48" spans="15:116" x14ac:dyDescent="0.15"/>
    <row r="49" spans="104:116" x14ac:dyDescent="0.15"/>
    <row r="50" spans="104:116" x14ac:dyDescent="0.15">
      <c r="CZ50" s="292"/>
      <c r="DA50" s="292"/>
      <c r="DB50" s="292"/>
      <c r="DC50" s="292"/>
      <c r="DD50" s="292"/>
      <c r="DE50" s="292"/>
      <c r="DF50" s="292"/>
      <c r="DG50" s="292"/>
      <c r="DH50" s="292"/>
      <c r="DI50" s="292"/>
      <c r="DJ50" s="292"/>
      <c r="DK50" s="292"/>
      <c r="DL50" s="292"/>
    </row>
    <row r="51" spans="104:116" x14ac:dyDescent="0.15"/>
    <row r="52" spans="104:116" x14ac:dyDescent="0.15"/>
    <row r="53" spans="104:116" x14ac:dyDescent="0.15">
      <c r="DL53" s="292"/>
    </row>
    <row r="54" spans="104:116" x14ac:dyDescent="0.15"/>
    <row r="55" spans="104:116" x14ac:dyDescent="0.15"/>
    <row r="56" spans="104:116" x14ac:dyDescent="0.15"/>
    <row r="57" spans="104:116" x14ac:dyDescent="0.15"/>
    <row r="58" spans="104:116" x14ac:dyDescent="0.15"/>
    <row r="59" spans="104:116" x14ac:dyDescent="0.15"/>
    <row r="60" spans="104:116" x14ac:dyDescent="0.15"/>
    <row r="61" spans="104:116" x14ac:dyDescent="0.15"/>
    <row r="62" spans="104:116" x14ac:dyDescent="0.15"/>
    <row r="63" spans="104:116" x14ac:dyDescent="0.15"/>
    <row r="64" spans="104:116" x14ac:dyDescent="0.15"/>
    <row r="65" spans="107:116" x14ac:dyDescent="0.15"/>
    <row r="66" spans="107:116" x14ac:dyDescent="0.15"/>
    <row r="67" spans="107:116" x14ac:dyDescent="0.15">
      <c r="DC67" s="292"/>
      <c r="DD67" s="292"/>
      <c r="DE67" s="292"/>
      <c r="DF67" s="292"/>
      <c r="DG67" s="292"/>
      <c r="DH67" s="292"/>
      <c r="DI67" s="292"/>
      <c r="DJ67" s="292"/>
      <c r="DK67" s="292"/>
      <c r="DL67" s="292"/>
    </row>
    <row r="68" spans="107:116" x14ac:dyDescent="0.15"/>
    <row r="69" spans="107:116" x14ac:dyDescent="0.15"/>
    <row r="70" spans="107:116" x14ac:dyDescent="0.15"/>
    <row r="71" spans="107:116" x14ac:dyDescent="0.15"/>
    <row r="72" spans="107:116" x14ac:dyDescent="0.15"/>
    <row r="73" spans="107:116" x14ac:dyDescent="0.15"/>
    <row r="74" spans="107:116" x14ac:dyDescent="0.15"/>
    <row r="75" spans="107:116" x14ac:dyDescent="0.15"/>
    <row r="76" spans="107:116" x14ac:dyDescent="0.15"/>
    <row r="77" spans="107:116" x14ac:dyDescent="0.15"/>
    <row r="78" spans="107:116" x14ac:dyDescent="0.15"/>
    <row r="79" spans="107:116" x14ac:dyDescent="0.15"/>
    <row r="80" spans="107:116" x14ac:dyDescent="0.15"/>
    <row r="81" x14ac:dyDescent="0.15"/>
    <row r="82" x14ac:dyDescent="0.15"/>
    <row r="83" x14ac:dyDescent="0.15"/>
    <row r="84" x14ac:dyDescent="0.15"/>
    <row r="85" x14ac:dyDescent="0.15"/>
    <row r="86" x14ac:dyDescent="0.15"/>
    <row r="87" x14ac:dyDescent="0.15"/>
    <row r="88" x14ac:dyDescent="0.15"/>
    <row r="89" x14ac:dyDescent="0.15"/>
  </sheetData>
  <sheetProtection algorithmName="SHA-512" hashValue="1E9TEkEaiwTKy1EK1XKtBFP4JccY/yVx0g72fPZ0khleVZ+z1kFZjC8nENnIvb8QG7FjidG67qwHweD6y5yNWQ==" saltValue="WNvGmsbz2OiLXMIbK7FEaA==" spinCount="100000" sheet="1" objects="1" scenarios="1"/>
  <dataConsolidate/>
  <phoneticPr fontId="2"/>
  <printOptions horizontalCentered="1" verticalCentered="1"/>
  <pageMargins left="0" right="0" top="0" bottom="0" header="0" footer="0"/>
  <pageSetup paperSize="9" scale="48" orientation="landscape"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73"/>
  <sheetViews>
    <sheetView showGridLines="0" view="pageBreakPreview" workbookViewId="0">
      <selection activeCell="AR25" sqref="AR25"/>
    </sheetView>
  </sheetViews>
  <sheetFormatPr defaultColWidth="0" defaultRowHeight="13.5" customHeight="1" zeroHeight="1" x14ac:dyDescent="0.15"/>
  <cols>
    <col min="1" max="36" width="2.5" style="294" customWidth="1"/>
    <col min="37" max="44" width="17" style="294" customWidth="1"/>
    <col min="45" max="45" width="6.125" style="301" customWidth="1"/>
    <col min="46" max="46" width="3" style="299" customWidth="1"/>
    <col min="47" max="47" width="19.125" style="294" hidden="1" customWidth="1"/>
    <col min="48" max="52" width="12.625" style="294" hidden="1" customWidth="1"/>
    <col min="53" max="16384" width="8.625" style="294" hidden="1"/>
  </cols>
  <sheetData>
    <row r="1" spans="1:46" x14ac:dyDescent="0.15">
      <c r="AS1" s="295"/>
      <c r="AT1" s="295"/>
    </row>
    <row r="2" spans="1:46" x14ac:dyDescent="0.15">
      <c r="AS2" s="295"/>
      <c r="AT2" s="295"/>
    </row>
    <row r="3" spans="1:46" x14ac:dyDescent="0.15">
      <c r="AS3" s="295"/>
      <c r="AT3" s="295"/>
    </row>
    <row r="4" spans="1:46" x14ac:dyDescent="0.15">
      <c r="AS4" s="295"/>
      <c r="AT4" s="295"/>
    </row>
    <row r="5" spans="1:46" ht="17.25" x14ac:dyDescent="0.15">
      <c r="A5" s="296" t="s">
        <v>511</v>
      </c>
      <c r="B5" s="297"/>
      <c r="C5" s="297"/>
      <c r="D5" s="297"/>
      <c r="E5" s="297"/>
      <c r="F5" s="297"/>
      <c r="G5" s="297"/>
      <c r="H5" s="297"/>
      <c r="I5" s="297"/>
      <c r="J5" s="297"/>
      <c r="K5" s="297"/>
      <c r="L5" s="297"/>
      <c r="M5" s="297"/>
      <c r="N5" s="297"/>
      <c r="O5" s="297"/>
      <c r="P5" s="297"/>
      <c r="Q5" s="297"/>
      <c r="R5" s="297"/>
      <c r="S5" s="297"/>
      <c r="T5" s="297"/>
      <c r="U5" s="297"/>
      <c r="V5" s="297"/>
      <c r="W5" s="297"/>
      <c r="X5" s="297"/>
      <c r="Y5" s="297"/>
      <c r="Z5" s="297"/>
      <c r="AA5" s="297"/>
      <c r="AB5" s="297"/>
      <c r="AC5" s="297"/>
      <c r="AD5" s="297"/>
      <c r="AE5" s="297"/>
      <c r="AF5" s="297"/>
      <c r="AG5" s="297"/>
      <c r="AH5" s="297"/>
      <c r="AI5" s="297"/>
      <c r="AJ5" s="297"/>
      <c r="AK5" s="297"/>
      <c r="AL5" s="297"/>
      <c r="AM5" s="297"/>
      <c r="AN5" s="297"/>
      <c r="AO5" s="297"/>
      <c r="AP5" s="297"/>
      <c r="AQ5" s="297"/>
      <c r="AR5" s="297"/>
      <c r="AS5" s="298"/>
    </row>
    <row r="6" spans="1:46" x14ac:dyDescent="0.15">
      <c r="A6" s="299"/>
      <c r="B6" s="295"/>
      <c r="C6" s="295"/>
      <c r="D6" s="295"/>
      <c r="E6" s="295"/>
      <c r="F6" s="295"/>
      <c r="G6" s="295"/>
      <c r="H6" s="295"/>
      <c r="I6" s="295"/>
      <c r="J6" s="295"/>
      <c r="K6" s="295"/>
      <c r="L6" s="295"/>
      <c r="M6" s="295"/>
      <c r="N6" s="295"/>
      <c r="O6" s="295"/>
      <c r="P6" s="295"/>
      <c r="Q6" s="295"/>
      <c r="R6" s="295"/>
      <c r="S6" s="295"/>
      <c r="T6" s="295"/>
      <c r="U6" s="295"/>
      <c r="V6" s="295"/>
      <c r="W6" s="295"/>
      <c r="X6" s="295"/>
      <c r="Y6" s="295"/>
      <c r="Z6" s="295"/>
      <c r="AA6" s="295"/>
      <c r="AB6" s="295"/>
      <c r="AC6" s="295"/>
      <c r="AD6" s="295"/>
      <c r="AE6" s="295"/>
      <c r="AF6" s="295"/>
      <c r="AG6" s="295"/>
      <c r="AH6" s="295"/>
      <c r="AI6" s="295"/>
      <c r="AJ6" s="295"/>
      <c r="AK6" s="300" t="s">
        <v>512</v>
      </c>
      <c r="AL6" s="300"/>
      <c r="AM6" s="300"/>
      <c r="AN6" s="300"/>
      <c r="AO6" s="295"/>
      <c r="AP6" s="295"/>
      <c r="AQ6" s="295"/>
      <c r="AR6" s="295"/>
    </row>
    <row r="7" spans="1:46" ht="13.5" customHeight="1" x14ac:dyDescent="0.15">
      <c r="A7" s="299"/>
      <c r="B7" s="295"/>
      <c r="C7" s="295"/>
      <c r="D7" s="295"/>
      <c r="E7" s="295"/>
      <c r="F7" s="295"/>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302"/>
      <c r="AL7" s="303"/>
      <c r="AM7" s="303"/>
      <c r="AN7" s="304"/>
      <c r="AO7" s="1175" t="s">
        <v>513</v>
      </c>
      <c r="AP7" s="305"/>
      <c r="AQ7" s="306" t="s">
        <v>514</v>
      </c>
      <c r="AR7" s="307"/>
    </row>
    <row r="8" spans="1:46" x14ac:dyDescent="0.15">
      <c r="A8" s="299"/>
      <c r="B8" s="295"/>
      <c r="C8" s="295"/>
      <c r="D8" s="295"/>
      <c r="E8" s="295"/>
      <c r="F8" s="295"/>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308"/>
      <c r="AL8" s="309"/>
      <c r="AM8" s="309"/>
      <c r="AN8" s="310"/>
      <c r="AO8" s="1176"/>
      <c r="AP8" s="311" t="s">
        <v>515</v>
      </c>
      <c r="AQ8" s="312" t="s">
        <v>516</v>
      </c>
      <c r="AR8" s="313" t="s">
        <v>517</v>
      </c>
    </row>
    <row r="9" spans="1:46" x14ac:dyDescent="0.15">
      <c r="A9" s="299"/>
      <c r="B9" s="295"/>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5"/>
      <c r="AE9" s="295"/>
      <c r="AF9" s="295"/>
      <c r="AG9" s="295"/>
      <c r="AH9" s="295"/>
      <c r="AI9" s="295"/>
      <c r="AJ9" s="295"/>
      <c r="AK9" s="1177" t="s">
        <v>518</v>
      </c>
      <c r="AL9" s="1178"/>
      <c r="AM9" s="1178"/>
      <c r="AN9" s="1179"/>
      <c r="AO9" s="314">
        <v>44653162</v>
      </c>
      <c r="AP9" s="314">
        <v>60334</v>
      </c>
      <c r="AQ9" s="315">
        <v>64942</v>
      </c>
      <c r="AR9" s="316">
        <v>-7.1</v>
      </c>
    </row>
    <row r="10" spans="1:46" ht="13.5" customHeight="1" x14ac:dyDescent="0.15">
      <c r="A10" s="299"/>
      <c r="B10" s="295"/>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c r="AA10" s="295"/>
      <c r="AB10" s="295"/>
      <c r="AC10" s="295"/>
      <c r="AD10" s="295"/>
      <c r="AE10" s="295"/>
      <c r="AF10" s="295"/>
      <c r="AG10" s="295"/>
      <c r="AH10" s="295"/>
      <c r="AI10" s="295"/>
      <c r="AJ10" s="295"/>
      <c r="AK10" s="1177" t="s">
        <v>519</v>
      </c>
      <c r="AL10" s="1178"/>
      <c r="AM10" s="1178"/>
      <c r="AN10" s="1179"/>
      <c r="AO10" s="317">
        <v>528385</v>
      </c>
      <c r="AP10" s="317">
        <v>714</v>
      </c>
      <c r="AQ10" s="318">
        <v>879</v>
      </c>
      <c r="AR10" s="319">
        <v>-18.8</v>
      </c>
    </row>
    <row r="11" spans="1:46" ht="13.5" customHeight="1" x14ac:dyDescent="0.15">
      <c r="A11" s="299"/>
      <c r="B11" s="295"/>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c r="AA11" s="295"/>
      <c r="AB11" s="295"/>
      <c r="AC11" s="295"/>
      <c r="AD11" s="295"/>
      <c r="AE11" s="295"/>
      <c r="AF11" s="295"/>
      <c r="AG11" s="295"/>
      <c r="AH11" s="295"/>
      <c r="AI11" s="295"/>
      <c r="AJ11" s="295"/>
      <c r="AK11" s="1177" t="s">
        <v>520</v>
      </c>
      <c r="AL11" s="1178"/>
      <c r="AM11" s="1178"/>
      <c r="AN11" s="1179"/>
      <c r="AO11" s="317" t="s">
        <v>521</v>
      </c>
      <c r="AP11" s="317" t="s">
        <v>521</v>
      </c>
      <c r="AQ11" s="318" t="s">
        <v>521</v>
      </c>
      <c r="AR11" s="319" t="s">
        <v>521</v>
      </c>
    </row>
    <row r="12" spans="1:46" ht="13.5" customHeight="1" x14ac:dyDescent="0.15">
      <c r="A12" s="299"/>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c r="AA12" s="295"/>
      <c r="AB12" s="295"/>
      <c r="AC12" s="295"/>
      <c r="AD12" s="295"/>
      <c r="AE12" s="295"/>
      <c r="AF12" s="295"/>
      <c r="AG12" s="295"/>
      <c r="AH12" s="295"/>
      <c r="AI12" s="295"/>
      <c r="AJ12" s="295"/>
      <c r="AK12" s="1177" t="s">
        <v>522</v>
      </c>
      <c r="AL12" s="1178"/>
      <c r="AM12" s="1178"/>
      <c r="AN12" s="1179"/>
      <c r="AO12" s="317" t="s">
        <v>521</v>
      </c>
      <c r="AP12" s="317" t="s">
        <v>521</v>
      </c>
      <c r="AQ12" s="318" t="s">
        <v>521</v>
      </c>
      <c r="AR12" s="319" t="s">
        <v>521</v>
      </c>
    </row>
    <row r="13" spans="1:46" ht="13.5" customHeight="1" x14ac:dyDescent="0.15">
      <c r="A13" s="299"/>
      <c r="B13" s="295"/>
      <c r="C13" s="295"/>
      <c r="D13" s="295"/>
      <c r="E13" s="295"/>
      <c r="F13" s="295"/>
      <c r="G13" s="295"/>
      <c r="H13" s="295"/>
      <c r="I13" s="295"/>
      <c r="J13" s="295"/>
      <c r="K13" s="295"/>
      <c r="L13" s="295"/>
      <c r="M13" s="295"/>
      <c r="N13" s="295"/>
      <c r="O13" s="295"/>
      <c r="P13" s="295"/>
      <c r="Q13" s="295"/>
      <c r="R13" s="295"/>
      <c r="S13" s="295"/>
      <c r="T13" s="295"/>
      <c r="U13" s="295"/>
      <c r="V13" s="295"/>
      <c r="W13" s="295"/>
      <c r="X13" s="295"/>
      <c r="Y13" s="295"/>
      <c r="Z13" s="295"/>
      <c r="AA13" s="295"/>
      <c r="AB13" s="295"/>
      <c r="AC13" s="295"/>
      <c r="AD13" s="295"/>
      <c r="AE13" s="295"/>
      <c r="AF13" s="295"/>
      <c r="AG13" s="295"/>
      <c r="AH13" s="295"/>
      <c r="AI13" s="295"/>
      <c r="AJ13" s="295"/>
      <c r="AK13" s="1177" t="s">
        <v>523</v>
      </c>
      <c r="AL13" s="1178"/>
      <c r="AM13" s="1178"/>
      <c r="AN13" s="1179"/>
      <c r="AO13" s="317">
        <v>2114562</v>
      </c>
      <c r="AP13" s="317">
        <v>2857</v>
      </c>
      <c r="AQ13" s="318">
        <v>2352</v>
      </c>
      <c r="AR13" s="319">
        <v>21.5</v>
      </c>
    </row>
    <row r="14" spans="1:46" ht="13.5" customHeight="1" x14ac:dyDescent="0.15">
      <c r="A14" s="299"/>
      <c r="B14" s="295"/>
      <c r="C14" s="295"/>
      <c r="D14" s="295"/>
      <c r="E14" s="295"/>
      <c r="F14" s="295"/>
      <c r="G14" s="295"/>
      <c r="H14" s="295"/>
      <c r="I14" s="295"/>
      <c r="J14" s="295"/>
      <c r="K14" s="295"/>
      <c r="L14" s="295"/>
      <c r="M14" s="295"/>
      <c r="N14" s="295"/>
      <c r="O14" s="295"/>
      <c r="P14" s="295"/>
      <c r="Q14" s="295"/>
      <c r="R14" s="295"/>
      <c r="S14" s="295"/>
      <c r="T14" s="295"/>
      <c r="U14" s="295"/>
      <c r="V14" s="295"/>
      <c r="W14" s="295"/>
      <c r="X14" s="295"/>
      <c r="Y14" s="295"/>
      <c r="Z14" s="295"/>
      <c r="AA14" s="295"/>
      <c r="AB14" s="295"/>
      <c r="AC14" s="295"/>
      <c r="AD14" s="295"/>
      <c r="AE14" s="295"/>
      <c r="AF14" s="295"/>
      <c r="AG14" s="295"/>
      <c r="AH14" s="295"/>
      <c r="AI14" s="295"/>
      <c r="AJ14" s="295"/>
      <c r="AK14" s="1177" t="s">
        <v>524</v>
      </c>
      <c r="AL14" s="1178"/>
      <c r="AM14" s="1178"/>
      <c r="AN14" s="1179"/>
      <c r="AO14" s="317">
        <v>1051434</v>
      </c>
      <c r="AP14" s="317">
        <v>1421</v>
      </c>
      <c r="AQ14" s="318">
        <v>1462</v>
      </c>
      <c r="AR14" s="319">
        <v>-2.8</v>
      </c>
    </row>
    <row r="15" spans="1:46" ht="13.5" customHeight="1" x14ac:dyDescent="0.15">
      <c r="A15" s="299"/>
      <c r="B15" s="295"/>
      <c r="C15" s="295"/>
      <c r="D15" s="295"/>
      <c r="E15" s="295"/>
      <c r="F15" s="295"/>
      <c r="G15" s="295"/>
      <c r="H15" s="295"/>
      <c r="I15" s="295"/>
      <c r="J15" s="295"/>
      <c r="K15" s="295"/>
      <c r="L15" s="295"/>
      <c r="M15" s="295"/>
      <c r="N15" s="295"/>
      <c r="O15" s="295"/>
      <c r="P15" s="295"/>
      <c r="Q15" s="295"/>
      <c r="R15" s="295"/>
      <c r="S15" s="295"/>
      <c r="T15" s="295"/>
      <c r="U15" s="295"/>
      <c r="V15" s="295"/>
      <c r="W15" s="295"/>
      <c r="X15" s="295"/>
      <c r="Y15" s="295"/>
      <c r="Z15" s="295"/>
      <c r="AA15" s="295"/>
      <c r="AB15" s="295"/>
      <c r="AC15" s="295"/>
      <c r="AD15" s="295"/>
      <c r="AE15" s="295"/>
      <c r="AF15" s="295"/>
      <c r="AG15" s="295"/>
      <c r="AH15" s="295"/>
      <c r="AI15" s="295"/>
      <c r="AJ15" s="295"/>
      <c r="AK15" s="1183" t="s">
        <v>525</v>
      </c>
      <c r="AL15" s="1184"/>
      <c r="AM15" s="1184"/>
      <c r="AN15" s="1185"/>
      <c r="AO15" s="317">
        <v>-3514637</v>
      </c>
      <c r="AP15" s="317">
        <v>-4749</v>
      </c>
      <c r="AQ15" s="318">
        <v>-4941</v>
      </c>
      <c r="AR15" s="319">
        <v>-3.9</v>
      </c>
    </row>
    <row r="16" spans="1:46" x14ac:dyDescent="0.15">
      <c r="A16" s="299"/>
      <c r="B16" s="295"/>
      <c r="C16" s="295"/>
      <c r="D16" s="295"/>
      <c r="E16" s="295"/>
      <c r="F16" s="295"/>
      <c r="G16" s="295"/>
      <c r="H16" s="295"/>
      <c r="I16" s="295"/>
      <c r="J16" s="295"/>
      <c r="K16" s="295"/>
      <c r="L16" s="295"/>
      <c r="M16" s="295"/>
      <c r="N16" s="295"/>
      <c r="O16" s="295"/>
      <c r="P16" s="295"/>
      <c r="Q16" s="295"/>
      <c r="R16" s="295"/>
      <c r="S16" s="295"/>
      <c r="T16" s="295"/>
      <c r="U16" s="295"/>
      <c r="V16" s="295"/>
      <c r="W16" s="295"/>
      <c r="X16" s="295"/>
      <c r="Y16" s="295"/>
      <c r="Z16" s="295"/>
      <c r="AA16" s="295"/>
      <c r="AB16" s="295"/>
      <c r="AC16" s="295"/>
      <c r="AD16" s="295"/>
      <c r="AE16" s="295"/>
      <c r="AF16" s="295"/>
      <c r="AG16" s="295"/>
      <c r="AH16" s="295"/>
      <c r="AI16" s="295"/>
      <c r="AJ16" s="295"/>
      <c r="AK16" s="1183" t="s">
        <v>185</v>
      </c>
      <c r="AL16" s="1184"/>
      <c r="AM16" s="1184"/>
      <c r="AN16" s="1185"/>
      <c r="AO16" s="317">
        <v>44832906</v>
      </c>
      <c r="AP16" s="317">
        <v>60577</v>
      </c>
      <c r="AQ16" s="318">
        <v>64694</v>
      </c>
      <c r="AR16" s="319">
        <v>-6.4</v>
      </c>
    </row>
    <row r="17" spans="1:46" x14ac:dyDescent="0.15">
      <c r="A17" s="299"/>
      <c r="B17" s="295"/>
      <c r="C17" s="295"/>
      <c r="D17" s="295"/>
      <c r="E17" s="295"/>
      <c r="F17" s="295"/>
      <c r="G17" s="295"/>
      <c r="H17" s="295"/>
      <c r="I17" s="295"/>
      <c r="J17" s="295"/>
      <c r="K17" s="295"/>
      <c r="L17" s="295"/>
      <c r="M17" s="295"/>
      <c r="N17" s="295"/>
      <c r="O17" s="295"/>
      <c r="P17" s="295"/>
      <c r="Q17" s="295"/>
      <c r="R17" s="295"/>
      <c r="S17" s="295"/>
      <c r="T17" s="295"/>
      <c r="U17" s="295"/>
      <c r="V17" s="295"/>
      <c r="W17" s="295"/>
      <c r="X17" s="295"/>
      <c r="Y17" s="295"/>
      <c r="Z17" s="295"/>
      <c r="AA17" s="295"/>
      <c r="AB17" s="295"/>
      <c r="AC17" s="295"/>
      <c r="AD17" s="295"/>
      <c r="AE17" s="295"/>
      <c r="AF17" s="295"/>
      <c r="AG17" s="295"/>
      <c r="AH17" s="295"/>
      <c r="AI17" s="295"/>
      <c r="AJ17" s="295"/>
      <c r="AK17" s="295"/>
      <c r="AL17" s="295"/>
      <c r="AM17" s="295"/>
      <c r="AN17" s="295"/>
      <c r="AO17" s="295"/>
      <c r="AP17" s="295"/>
      <c r="AQ17" s="295"/>
      <c r="AR17" s="320"/>
    </row>
    <row r="18" spans="1:46" x14ac:dyDescent="0.15">
      <c r="A18" s="299"/>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c r="AA18" s="295"/>
      <c r="AB18" s="295"/>
      <c r="AC18" s="295"/>
      <c r="AD18" s="295"/>
      <c r="AE18" s="295"/>
      <c r="AF18" s="295"/>
      <c r="AG18" s="295"/>
      <c r="AH18" s="295"/>
      <c r="AI18" s="295"/>
      <c r="AJ18" s="295"/>
      <c r="AK18" s="295"/>
      <c r="AL18" s="295"/>
      <c r="AM18" s="295"/>
      <c r="AN18" s="295"/>
      <c r="AO18" s="295"/>
      <c r="AP18" s="295"/>
      <c r="AQ18" s="321"/>
      <c r="AR18" s="321"/>
    </row>
    <row r="19" spans="1:46" x14ac:dyDescent="0.15">
      <c r="A19" s="299"/>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c r="AA19" s="295"/>
      <c r="AB19" s="295"/>
      <c r="AC19" s="295"/>
      <c r="AD19" s="295"/>
      <c r="AE19" s="295"/>
      <c r="AF19" s="295"/>
      <c r="AG19" s="295"/>
      <c r="AH19" s="295"/>
      <c r="AI19" s="295"/>
      <c r="AJ19" s="295"/>
      <c r="AK19" s="295" t="s">
        <v>526</v>
      </c>
      <c r="AL19" s="295"/>
      <c r="AM19" s="295"/>
      <c r="AN19" s="295"/>
      <c r="AO19" s="295"/>
      <c r="AP19" s="295"/>
      <c r="AQ19" s="295"/>
      <c r="AR19" s="295"/>
    </row>
    <row r="20" spans="1:46" x14ac:dyDescent="0.15">
      <c r="A20" s="299"/>
      <c r="B20" s="295"/>
      <c r="C20" s="295"/>
      <c r="D20" s="295"/>
      <c r="E20" s="295"/>
      <c r="F20" s="295"/>
      <c r="G20" s="295"/>
      <c r="H20" s="295"/>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322"/>
      <c r="AL20" s="323"/>
      <c r="AM20" s="323"/>
      <c r="AN20" s="324"/>
      <c r="AO20" s="325" t="s">
        <v>527</v>
      </c>
      <c r="AP20" s="326" t="s">
        <v>528</v>
      </c>
      <c r="AQ20" s="327" t="s">
        <v>529</v>
      </c>
      <c r="AR20" s="328"/>
    </row>
    <row r="21" spans="1:46" s="334" customFormat="1" x14ac:dyDescent="0.15">
      <c r="A21" s="329"/>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c r="AA21" s="300"/>
      <c r="AB21" s="300"/>
      <c r="AC21" s="300"/>
      <c r="AD21" s="300"/>
      <c r="AE21" s="300"/>
      <c r="AF21" s="300"/>
      <c r="AG21" s="300"/>
      <c r="AH21" s="300"/>
      <c r="AI21" s="300"/>
      <c r="AJ21" s="300"/>
      <c r="AK21" s="1186" t="s">
        <v>530</v>
      </c>
      <c r="AL21" s="1187"/>
      <c r="AM21" s="1187"/>
      <c r="AN21" s="1188"/>
      <c r="AO21" s="330">
        <v>5.8</v>
      </c>
      <c r="AP21" s="331">
        <v>6.27</v>
      </c>
      <c r="AQ21" s="332">
        <v>-0.47</v>
      </c>
      <c r="AR21" s="300"/>
      <c r="AS21" s="333"/>
      <c r="AT21" s="329"/>
    </row>
    <row r="22" spans="1:46" s="334" customFormat="1" x14ac:dyDescent="0.15">
      <c r="A22" s="329"/>
      <c r="B22" s="300"/>
      <c r="C22" s="300"/>
      <c r="D22" s="300"/>
      <c r="E22" s="300"/>
      <c r="F22" s="300"/>
      <c r="G22" s="300"/>
      <c r="H22" s="300"/>
      <c r="I22" s="300"/>
      <c r="J22" s="300"/>
      <c r="K22" s="300"/>
      <c r="L22" s="300"/>
      <c r="M22" s="300"/>
      <c r="N22" s="300"/>
      <c r="O22" s="300"/>
      <c r="P22" s="300"/>
      <c r="Q22" s="300"/>
      <c r="R22" s="300"/>
      <c r="S22" s="300"/>
      <c r="T22" s="300"/>
      <c r="U22" s="300"/>
      <c r="V22" s="300"/>
      <c r="W22" s="300"/>
      <c r="X22" s="300"/>
      <c r="Y22" s="300"/>
      <c r="Z22" s="300"/>
      <c r="AA22" s="300"/>
      <c r="AB22" s="300"/>
      <c r="AC22" s="300"/>
      <c r="AD22" s="300"/>
      <c r="AE22" s="300"/>
      <c r="AF22" s="300"/>
      <c r="AG22" s="300"/>
      <c r="AH22" s="300"/>
      <c r="AI22" s="300"/>
      <c r="AJ22" s="300"/>
      <c r="AK22" s="1186" t="s">
        <v>531</v>
      </c>
      <c r="AL22" s="1187"/>
      <c r="AM22" s="1187"/>
      <c r="AN22" s="1188"/>
      <c r="AO22" s="335">
        <v>99.6</v>
      </c>
      <c r="AP22" s="336">
        <v>98.9</v>
      </c>
      <c r="AQ22" s="337">
        <v>0.7</v>
      </c>
      <c r="AR22" s="321"/>
      <c r="AS22" s="333"/>
      <c r="AT22" s="329"/>
    </row>
    <row r="23" spans="1:46" s="334" customFormat="1" x14ac:dyDescent="0.15">
      <c r="A23" s="329"/>
      <c r="B23" s="300"/>
      <c r="C23" s="300"/>
      <c r="D23" s="300"/>
      <c r="E23" s="300"/>
      <c r="F23" s="300"/>
      <c r="G23" s="300"/>
      <c r="H23" s="300"/>
      <c r="I23" s="300"/>
      <c r="J23" s="300"/>
      <c r="K23" s="300"/>
      <c r="L23" s="300"/>
      <c r="M23" s="300"/>
      <c r="N23" s="300"/>
      <c r="O23" s="300"/>
      <c r="P23" s="300"/>
      <c r="Q23" s="300"/>
      <c r="R23" s="300"/>
      <c r="S23" s="300"/>
      <c r="T23" s="300"/>
      <c r="U23" s="300"/>
      <c r="V23" s="300"/>
      <c r="W23" s="300"/>
      <c r="X23" s="300"/>
      <c r="Y23" s="300"/>
      <c r="Z23" s="300"/>
      <c r="AA23" s="300"/>
      <c r="AB23" s="300"/>
      <c r="AC23" s="300"/>
      <c r="AD23" s="300"/>
      <c r="AE23" s="300"/>
      <c r="AF23" s="300"/>
      <c r="AG23" s="300"/>
      <c r="AH23" s="300"/>
      <c r="AI23" s="300"/>
      <c r="AJ23" s="300"/>
      <c r="AK23" s="300"/>
      <c r="AL23" s="300"/>
      <c r="AM23" s="300"/>
      <c r="AN23" s="300"/>
      <c r="AO23" s="300"/>
      <c r="AP23" s="321"/>
      <c r="AQ23" s="321"/>
      <c r="AR23" s="321"/>
      <c r="AS23" s="333"/>
      <c r="AT23" s="329"/>
    </row>
    <row r="24" spans="1:46" s="334" customFormat="1" x14ac:dyDescent="0.15">
      <c r="A24" s="329"/>
      <c r="B24" s="300"/>
      <c r="C24" s="300"/>
      <c r="D24" s="300"/>
      <c r="E24" s="300"/>
      <c r="F24" s="300"/>
      <c r="G24" s="300"/>
      <c r="H24" s="300"/>
      <c r="I24" s="300"/>
      <c r="J24" s="300"/>
      <c r="K24" s="300"/>
      <c r="L24" s="300"/>
      <c r="M24" s="300"/>
      <c r="N24" s="300"/>
      <c r="O24" s="300"/>
      <c r="P24" s="300"/>
      <c r="Q24" s="300"/>
      <c r="R24" s="300"/>
      <c r="S24" s="300"/>
      <c r="T24" s="300"/>
      <c r="U24" s="300"/>
      <c r="V24" s="300"/>
      <c r="W24" s="300"/>
      <c r="X24" s="300"/>
      <c r="Y24" s="300"/>
      <c r="Z24" s="300"/>
      <c r="AA24" s="300"/>
      <c r="AB24" s="300"/>
      <c r="AC24" s="300"/>
      <c r="AD24" s="300"/>
      <c r="AE24" s="300"/>
      <c r="AF24" s="300"/>
      <c r="AG24" s="300"/>
      <c r="AH24" s="300"/>
      <c r="AI24" s="300"/>
      <c r="AJ24" s="300"/>
      <c r="AK24" s="300"/>
      <c r="AL24" s="300"/>
      <c r="AM24" s="300"/>
      <c r="AN24" s="300"/>
      <c r="AO24" s="300"/>
      <c r="AP24" s="321"/>
      <c r="AQ24" s="321"/>
      <c r="AR24" s="321"/>
      <c r="AS24" s="333"/>
      <c r="AT24" s="329"/>
    </row>
    <row r="25" spans="1:46" s="334" customFormat="1" x14ac:dyDescent="0.15">
      <c r="A25" s="338"/>
      <c r="B25" s="339"/>
      <c r="C25" s="339"/>
      <c r="D25" s="339"/>
      <c r="E25" s="339"/>
      <c r="F25" s="339"/>
      <c r="G25" s="339"/>
      <c r="H25" s="339"/>
      <c r="I25" s="339"/>
      <c r="J25" s="339"/>
      <c r="K25" s="339"/>
      <c r="L25" s="339"/>
      <c r="M25" s="339"/>
      <c r="N25" s="339"/>
      <c r="O25" s="339"/>
      <c r="P25" s="339"/>
      <c r="Q25" s="339"/>
      <c r="R25" s="339"/>
      <c r="S25" s="339"/>
      <c r="T25" s="339"/>
      <c r="U25" s="339"/>
      <c r="V25" s="339"/>
      <c r="W25" s="339"/>
      <c r="X25" s="339"/>
      <c r="Y25" s="339"/>
      <c r="Z25" s="339"/>
      <c r="AA25" s="339"/>
      <c r="AB25" s="339"/>
      <c r="AC25" s="339"/>
      <c r="AD25" s="339"/>
      <c r="AE25" s="339"/>
      <c r="AF25" s="339"/>
      <c r="AG25" s="339"/>
      <c r="AH25" s="339"/>
      <c r="AI25" s="339"/>
      <c r="AJ25" s="339"/>
      <c r="AK25" s="339"/>
      <c r="AL25" s="339"/>
      <c r="AM25" s="339"/>
      <c r="AN25" s="339"/>
      <c r="AO25" s="339"/>
      <c r="AP25" s="340"/>
      <c r="AQ25" s="340"/>
      <c r="AR25" s="340"/>
      <c r="AS25" s="341"/>
      <c r="AT25" s="329"/>
    </row>
    <row r="26" spans="1:46" s="334" customFormat="1" x14ac:dyDescent="0.15">
      <c r="A26" s="300" t="s">
        <v>532</v>
      </c>
      <c r="B26" s="300"/>
      <c r="C26" s="300"/>
      <c r="D26" s="300"/>
      <c r="E26" s="300"/>
      <c r="F26" s="300"/>
      <c r="G26" s="300"/>
      <c r="H26" s="300"/>
      <c r="I26" s="300"/>
      <c r="J26" s="300"/>
      <c r="K26" s="300"/>
      <c r="L26" s="300"/>
      <c r="M26" s="300"/>
      <c r="N26" s="300"/>
      <c r="O26" s="300"/>
      <c r="P26" s="300"/>
      <c r="Q26" s="300"/>
      <c r="R26" s="300"/>
      <c r="S26" s="300"/>
      <c r="T26" s="300"/>
      <c r="U26" s="300"/>
      <c r="V26" s="300"/>
      <c r="W26" s="300"/>
      <c r="X26" s="300"/>
      <c r="Y26" s="300"/>
      <c r="Z26" s="300"/>
      <c r="AA26" s="300"/>
      <c r="AB26" s="300"/>
      <c r="AC26" s="300"/>
      <c r="AD26" s="300"/>
      <c r="AE26" s="300"/>
      <c r="AF26" s="300"/>
      <c r="AG26" s="300"/>
      <c r="AH26" s="300"/>
      <c r="AI26" s="300"/>
      <c r="AJ26" s="300"/>
      <c r="AK26" s="300"/>
      <c r="AL26" s="300"/>
      <c r="AM26" s="300"/>
      <c r="AN26" s="300"/>
      <c r="AO26" s="300"/>
      <c r="AP26" s="321"/>
      <c r="AQ26" s="321"/>
      <c r="AR26" s="321"/>
      <c r="AS26" s="300"/>
      <c r="AT26" s="300"/>
    </row>
    <row r="27" spans="1:46" x14ac:dyDescent="0.15">
      <c r="A27" s="342"/>
      <c r="AO27" s="295"/>
      <c r="AP27" s="295"/>
      <c r="AQ27" s="295"/>
      <c r="AR27" s="295"/>
      <c r="AS27" s="295"/>
      <c r="AT27" s="295"/>
    </row>
    <row r="28" spans="1:46" ht="17.25" x14ac:dyDescent="0.15">
      <c r="A28" s="296" t="s">
        <v>533</v>
      </c>
      <c r="B28" s="297"/>
      <c r="C28" s="297"/>
      <c r="D28" s="297"/>
      <c r="E28" s="297"/>
      <c r="F28" s="297"/>
      <c r="G28" s="297"/>
      <c r="H28" s="297"/>
      <c r="I28" s="297"/>
      <c r="J28" s="297"/>
      <c r="K28" s="297"/>
      <c r="L28" s="297"/>
      <c r="M28" s="297"/>
      <c r="N28" s="297"/>
      <c r="O28" s="297"/>
      <c r="P28" s="297"/>
      <c r="Q28" s="297"/>
      <c r="R28" s="297"/>
      <c r="S28" s="297"/>
      <c r="T28" s="297"/>
      <c r="U28" s="297"/>
      <c r="V28" s="297"/>
      <c r="W28" s="297"/>
      <c r="X28" s="297"/>
      <c r="Y28" s="297"/>
      <c r="Z28" s="297"/>
      <c r="AA28" s="297"/>
      <c r="AB28" s="297"/>
      <c r="AC28" s="297"/>
      <c r="AD28" s="297"/>
      <c r="AE28" s="297"/>
      <c r="AF28" s="297"/>
      <c r="AG28" s="297"/>
      <c r="AH28" s="297"/>
      <c r="AI28" s="297"/>
      <c r="AJ28" s="297"/>
      <c r="AK28" s="297"/>
      <c r="AL28" s="297"/>
      <c r="AM28" s="297"/>
      <c r="AN28" s="297"/>
      <c r="AO28" s="297"/>
      <c r="AP28" s="297"/>
      <c r="AQ28" s="297"/>
      <c r="AR28" s="297"/>
      <c r="AS28" s="343"/>
    </row>
    <row r="29" spans="1:46" x14ac:dyDescent="0.15">
      <c r="A29" s="299"/>
      <c r="B29" s="295"/>
      <c r="C29" s="295"/>
      <c r="D29" s="295"/>
      <c r="E29" s="295"/>
      <c r="F29" s="295"/>
      <c r="G29" s="295"/>
      <c r="H29" s="295"/>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300" t="s">
        <v>534</v>
      </c>
      <c r="AL29" s="300"/>
      <c r="AM29" s="300"/>
      <c r="AN29" s="300"/>
      <c r="AO29" s="295"/>
      <c r="AP29" s="295"/>
      <c r="AQ29" s="295"/>
      <c r="AR29" s="295"/>
      <c r="AS29" s="344"/>
    </row>
    <row r="30" spans="1:46" ht="13.5" customHeight="1" x14ac:dyDescent="0.15">
      <c r="A30" s="299"/>
      <c r="B30" s="295"/>
      <c r="C30" s="295"/>
      <c r="D30" s="295"/>
      <c r="E30" s="295"/>
      <c r="F30" s="295"/>
      <c r="G30" s="295"/>
      <c r="H30" s="295"/>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302"/>
      <c r="AL30" s="303"/>
      <c r="AM30" s="303"/>
      <c r="AN30" s="304"/>
      <c r="AO30" s="1175" t="s">
        <v>513</v>
      </c>
      <c r="AP30" s="305"/>
      <c r="AQ30" s="306" t="s">
        <v>514</v>
      </c>
      <c r="AR30" s="307"/>
    </row>
    <row r="31" spans="1:46" x14ac:dyDescent="0.15">
      <c r="A31" s="299"/>
      <c r="B31" s="295"/>
      <c r="C31" s="295"/>
      <c r="D31" s="295"/>
      <c r="E31" s="295"/>
      <c r="F31" s="295"/>
      <c r="G31" s="295"/>
      <c r="H31" s="295"/>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308"/>
      <c r="AL31" s="309"/>
      <c r="AM31" s="309"/>
      <c r="AN31" s="310"/>
      <c r="AO31" s="1176"/>
      <c r="AP31" s="311" t="s">
        <v>515</v>
      </c>
      <c r="AQ31" s="312" t="s">
        <v>516</v>
      </c>
      <c r="AR31" s="313" t="s">
        <v>517</v>
      </c>
    </row>
    <row r="32" spans="1:46" ht="27" customHeight="1" x14ac:dyDescent="0.15">
      <c r="A32" s="299"/>
      <c r="B32" s="295"/>
      <c r="C32" s="295"/>
      <c r="D32" s="295"/>
      <c r="E32" s="295"/>
      <c r="F32" s="295"/>
      <c r="G32" s="295"/>
      <c r="H32" s="295"/>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1180" t="s">
        <v>535</v>
      </c>
      <c r="AL32" s="1181"/>
      <c r="AM32" s="1181"/>
      <c r="AN32" s="1182"/>
      <c r="AO32" s="345">
        <v>3350309</v>
      </c>
      <c r="AP32" s="345">
        <v>4527</v>
      </c>
      <c r="AQ32" s="346">
        <v>4470</v>
      </c>
      <c r="AR32" s="347">
        <v>1.3</v>
      </c>
    </row>
    <row r="33" spans="1:46" ht="13.5" customHeight="1" x14ac:dyDescent="0.15">
      <c r="A33" s="299"/>
      <c r="B33" s="295"/>
      <c r="C33" s="295"/>
      <c r="D33" s="295"/>
      <c r="E33" s="295"/>
      <c r="F33" s="295"/>
      <c r="G33" s="295"/>
      <c r="H33" s="295"/>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1180" t="s">
        <v>536</v>
      </c>
      <c r="AL33" s="1181"/>
      <c r="AM33" s="1181"/>
      <c r="AN33" s="1182"/>
      <c r="AO33" s="345" t="s">
        <v>521</v>
      </c>
      <c r="AP33" s="345" t="s">
        <v>521</v>
      </c>
      <c r="AQ33" s="346" t="s">
        <v>521</v>
      </c>
      <c r="AR33" s="347" t="s">
        <v>521</v>
      </c>
    </row>
    <row r="34" spans="1:46" ht="27" customHeight="1" x14ac:dyDescent="0.15">
      <c r="A34" s="299"/>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c r="AA34" s="295"/>
      <c r="AB34" s="295"/>
      <c r="AC34" s="295"/>
      <c r="AD34" s="295"/>
      <c r="AE34" s="295"/>
      <c r="AF34" s="295"/>
      <c r="AG34" s="295"/>
      <c r="AH34" s="295"/>
      <c r="AI34" s="295"/>
      <c r="AJ34" s="295"/>
      <c r="AK34" s="1180" t="s">
        <v>537</v>
      </c>
      <c r="AL34" s="1181"/>
      <c r="AM34" s="1181"/>
      <c r="AN34" s="1182"/>
      <c r="AO34" s="345">
        <v>612413</v>
      </c>
      <c r="AP34" s="345">
        <v>827</v>
      </c>
      <c r="AQ34" s="346">
        <v>430</v>
      </c>
      <c r="AR34" s="347">
        <v>92.3</v>
      </c>
    </row>
    <row r="35" spans="1:46" ht="27" customHeight="1" x14ac:dyDescent="0.15">
      <c r="A35" s="299"/>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c r="AA35" s="295"/>
      <c r="AB35" s="295"/>
      <c r="AC35" s="295"/>
      <c r="AD35" s="295"/>
      <c r="AE35" s="295"/>
      <c r="AF35" s="295"/>
      <c r="AG35" s="295"/>
      <c r="AH35" s="295"/>
      <c r="AI35" s="295"/>
      <c r="AJ35" s="295"/>
      <c r="AK35" s="1180" t="s">
        <v>538</v>
      </c>
      <c r="AL35" s="1181"/>
      <c r="AM35" s="1181"/>
      <c r="AN35" s="1182"/>
      <c r="AO35" s="345">
        <v>93361</v>
      </c>
      <c r="AP35" s="345">
        <v>126</v>
      </c>
      <c r="AQ35" s="346">
        <v>25</v>
      </c>
      <c r="AR35" s="347">
        <v>404</v>
      </c>
    </row>
    <row r="36" spans="1:46" ht="27" customHeight="1" x14ac:dyDescent="0.15">
      <c r="A36" s="299"/>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c r="AA36" s="295"/>
      <c r="AB36" s="295"/>
      <c r="AC36" s="295"/>
      <c r="AD36" s="295"/>
      <c r="AE36" s="295"/>
      <c r="AF36" s="295"/>
      <c r="AG36" s="295"/>
      <c r="AH36" s="295"/>
      <c r="AI36" s="295"/>
      <c r="AJ36" s="295"/>
      <c r="AK36" s="1180" t="s">
        <v>539</v>
      </c>
      <c r="AL36" s="1181"/>
      <c r="AM36" s="1181"/>
      <c r="AN36" s="1182"/>
      <c r="AO36" s="345">
        <v>199887</v>
      </c>
      <c r="AP36" s="345">
        <v>270</v>
      </c>
      <c r="AQ36" s="346">
        <v>317</v>
      </c>
      <c r="AR36" s="347">
        <v>-14.8</v>
      </c>
    </row>
    <row r="37" spans="1:46" ht="13.5" customHeight="1" x14ac:dyDescent="0.15">
      <c r="A37" s="299"/>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c r="AA37" s="295"/>
      <c r="AB37" s="295"/>
      <c r="AC37" s="295"/>
      <c r="AD37" s="295"/>
      <c r="AE37" s="295"/>
      <c r="AF37" s="295"/>
      <c r="AG37" s="295"/>
      <c r="AH37" s="295"/>
      <c r="AI37" s="295"/>
      <c r="AJ37" s="295"/>
      <c r="AK37" s="1180" t="s">
        <v>540</v>
      </c>
      <c r="AL37" s="1181"/>
      <c r="AM37" s="1181"/>
      <c r="AN37" s="1182"/>
      <c r="AO37" s="345">
        <v>3381400</v>
      </c>
      <c r="AP37" s="345">
        <v>4569</v>
      </c>
      <c r="AQ37" s="346">
        <v>2439</v>
      </c>
      <c r="AR37" s="347">
        <v>87.3</v>
      </c>
    </row>
    <row r="38" spans="1:46" ht="27" customHeight="1" x14ac:dyDescent="0.15">
      <c r="A38" s="299"/>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c r="AA38" s="295"/>
      <c r="AB38" s="295"/>
      <c r="AC38" s="295"/>
      <c r="AD38" s="295"/>
      <c r="AE38" s="295"/>
      <c r="AF38" s="295"/>
      <c r="AG38" s="295"/>
      <c r="AH38" s="295"/>
      <c r="AI38" s="295"/>
      <c r="AJ38" s="295"/>
      <c r="AK38" s="1189" t="s">
        <v>541</v>
      </c>
      <c r="AL38" s="1190"/>
      <c r="AM38" s="1190"/>
      <c r="AN38" s="1191"/>
      <c r="AO38" s="348" t="s">
        <v>521</v>
      </c>
      <c r="AP38" s="348" t="s">
        <v>521</v>
      </c>
      <c r="AQ38" s="349" t="s">
        <v>521</v>
      </c>
      <c r="AR38" s="337" t="s">
        <v>521</v>
      </c>
      <c r="AS38" s="344"/>
    </row>
    <row r="39" spans="1:46" x14ac:dyDescent="0.15">
      <c r="A39" s="299"/>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1189" t="s">
        <v>542</v>
      </c>
      <c r="AL39" s="1190"/>
      <c r="AM39" s="1190"/>
      <c r="AN39" s="1191"/>
      <c r="AO39" s="345" t="s">
        <v>521</v>
      </c>
      <c r="AP39" s="345" t="s">
        <v>521</v>
      </c>
      <c r="AQ39" s="346">
        <v>-17</v>
      </c>
      <c r="AR39" s="347" t="s">
        <v>521</v>
      </c>
      <c r="AS39" s="344"/>
    </row>
    <row r="40" spans="1:46" ht="27" customHeight="1" x14ac:dyDescent="0.15">
      <c r="A40" s="299"/>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c r="AA40" s="295"/>
      <c r="AB40" s="295"/>
      <c r="AC40" s="295"/>
      <c r="AD40" s="295"/>
      <c r="AE40" s="295"/>
      <c r="AF40" s="295"/>
      <c r="AG40" s="295"/>
      <c r="AH40" s="295"/>
      <c r="AI40" s="295"/>
      <c r="AJ40" s="295"/>
      <c r="AK40" s="1180" t="s">
        <v>543</v>
      </c>
      <c r="AL40" s="1181"/>
      <c r="AM40" s="1181"/>
      <c r="AN40" s="1182"/>
      <c r="AO40" s="345">
        <v>-11626775</v>
      </c>
      <c r="AP40" s="345">
        <v>-15710</v>
      </c>
      <c r="AQ40" s="346">
        <v>-15313</v>
      </c>
      <c r="AR40" s="347">
        <v>2.6</v>
      </c>
      <c r="AS40" s="344"/>
    </row>
    <row r="41" spans="1:46" x14ac:dyDescent="0.15">
      <c r="A41" s="299"/>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c r="AA41" s="295"/>
      <c r="AB41" s="295"/>
      <c r="AC41" s="295"/>
      <c r="AD41" s="295"/>
      <c r="AE41" s="295"/>
      <c r="AF41" s="295"/>
      <c r="AG41" s="295"/>
      <c r="AH41" s="295"/>
      <c r="AI41" s="295"/>
      <c r="AJ41" s="295"/>
      <c r="AK41" s="1192" t="s">
        <v>297</v>
      </c>
      <c r="AL41" s="1193"/>
      <c r="AM41" s="1193"/>
      <c r="AN41" s="1194"/>
      <c r="AO41" s="345">
        <v>-3989405</v>
      </c>
      <c r="AP41" s="345">
        <v>-5390</v>
      </c>
      <c r="AQ41" s="346">
        <v>-7650</v>
      </c>
      <c r="AR41" s="347">
        <v>-29.5</v>
      </c>
      <c r="AS41" s="344"/>
    </row>
    <row r="42" spans="1:46" x14ac:dyDescent="0.15">
      <c r="A42" s="299"/>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c r="AA42" s="295"/>
      <c r="AB42" s="295"/>
      <c r="AC42" s="295"/>
      <c r="AD42" s="295"/>
      <c r="AE42" s="295"/>
      <c r="AF42" s="295"/>
      <c r="AG42" s="295"/>
      <c r="AH42" s="295"/>
      <c r="AI42" s="295"/>
      <c r="AJ42" s="295"/>
      <c r="AK42" s="350" t="s">
        <v>544</v>
      </c>
      <c r="AL42" s="295"/>
      <c r="AM42" s="295"/>
      <c r="AN42" s="295"/>
      <c r="AO42" s="295"/>
      <c r="AP42" s="295"/>
      <c r="AQ42" s="321"/>
      <c r="AR42" s="321"/>
      <c r="AS42" s="344"/>
    </row>
    <row r="43" spans="1:46" x14ac:dyDescent="0.15">
      <c r="A43" s="299"/>
      <c r="B43" s="295"/>
      <c r="C43" s="295"/>
      <c r="D43" s="295"/>
      <c r="E43" s="295"/>
      <c r="F43" s="295"/>
      <c r="G43" s="295"/>
      <c r="H43" s="295"/>
      <c r="I43" s="295"/>
      <c r="J43" s="295"/>
      <c r="K43" s="295"/>
      <c r="L43" s="295"/>
      <c r="M43" s="295"/>
      <c r="N43" s="295"/>
      <c r="O43" s="295"/>
      <c r="P43" s="295"/>
      <c r="Q43" s="295"/>
      <c r="R43" s="295"/>
      <c r="S43" s="295"/>
      <c r="T43" s="295"/>
      <c r="U43" s="295"/>
      <c r="V43" s="295"/>
      <c r="W43" s="295"/>
      <c r="X43" s="295"/>
      <c r="Y43" s="295"/>
      <c r="Z43" s="295"/>
      <c r="AA43" s="295"/>
      <c r="AB43" s="295"/>
      <c r="AC43" s="295"/>
      <c r="AD43" s="295"/>
      <c r="AE43" s="295"/>
      <c r="AF43" s="295"/>
      <c r="AG43" s="295"/>
      <c r="AH43" s="295"/>
      <c r="AI43" s="295"/>
      <c r="AJ43" s="295"/>
      <c r="AK43" s="295"/>
      <c r="AL43" s="295"/>
      <c r="AM43" s="295"/>
      <c r="AN43" s="295"/>
      <c r="AO43" s="295"/>
      <c r="AP43" s="351"/>
      <c r="AQ43" s="321"/>
      <c r="AR43" s="295"/>
      <c r="AS43" s="344"/>
    </row>
    <row r="44" spans="1:46" x14ac:dyDescent="0.15">
      <c r="A44" s="299"/>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c r="AA44" s="295"/>
      <c r="AB44" s="295"/>
      <c r="AC44" s="295"/>
      <c r="AD44" s="295"/>
      <c r="AE44" s="295"/>
      <c r="AF44" s="295"/>
      <c r="AG44" s="295"/>
      <c r="AH44" s="295"/>
      <c r="AI44" s="295"/>
      <c r="AJ44" s="295"/>
      <c r="AK44" s="295"/>
      <c r="AL44" s="295"/>
      <c r="AM44" s="295"/>
      <c r="AN44" s="295"/>
      <c r="AO44" s="295"/>
      <c r="AP44" s="295"/>
      <c r="AQ44" s="321"/>
      <c r="AR44" s="295"/>
    </row>
    <row r="45" spans="1:46" x14ac:dyDescent="0.15">
      <c r="A45" s="297"/>
      <c r="B45" s="297"/>
      <c r="C45" s="297"/>
      <c r="D45" s="297"/>
      <c r="E45" s="297"/>
      <c r="F45" s="297"/>
      <c r="G45" s="297"/>
      <c r="H45" s="297"/>
      <c r="I45" s="297"/>
      <c r="J45" s="297"/>
      <c r="K45" s="297"/>
      <c r="L45" s="297"/>
      <c r="M45" s="297"/>
      <c r="N45" s="297"/>
      <c r="O45" s="297"/>
      <c r="P45" s="297"/>
      <c r="Q45" s="297"/>
      <c r="R45" s="297"/>
      <c r="S45" s="297"/>
      <c r="T45" s="297"/>
      <c r="U45" s="297"/>
      <c r="V45" s="297"/>
      <c r="W45" s="297"/>
      <c r="X45" s="297"/>
      <c r="Y45" s="297"/>
      <c r="Z45" s="297"/>
      <c r="AA45" s="297"/>
      <c r="AB45" s="297"/>
      <c r="AC45" s="297"/>
      <c r="AD45" s="297"/>
      <c r="AE45" s="297"/>
      <c r="AF45" s="297"/>
      <c r="AG45" s="297"/>
      <c r="AH45" s="297"/>
      <c r="AI45" s="297"/>
      <c r="AJ45" s="297"/>
      <c r="AK45" s="297"/>
      <c r="AL45" s="297"/>
      <c r="AM45" s="297"/>
      <c r="AN45" s="297"/>
      <c r="AO45" s="297"/>
      <c r="AP45" s="297"/>
      <c r="AQ45" s="352"/>
      <c r="AR45" s="297"/>
      <c r="AS45" s="297"/>
      <c r="AT45" s="295"/>
    </row>
    <row r="46" spans="1:46" x14ac:dyDescent="0.15">
      <c r="A46" s="353"/>
      <c r="B46" s="353"/>
      <c r="C46" s="353"/>
      <c r="D46" s="353"/>
      <c r="E46" s="353"/>
      <c r="F46" s="353"/>
      <c r="G46" s="353"/>
      <c r="H46" s="353"/>
      <c r="I46" s="353"/>
      <c r="J46" s="353"/>
      <c r="K46" s="353"/>
      <c r="L46" s="353"/>
      <c r="M46" s="353"/>
      <c r="N46" s="353"/>
      <c r="O46" s="353"/>
      <c r="P46" s="353"/>
      <c r="Q46" s="353"/>
      <c r="R46" s="353"/>
      <c r="S46" s="353"/>
      <c r="T46" s="353"/>
      <c r="U46" s="353"/>
      <c r="V46" s="353"/>
      <c r="W46" s="353"/>
      <c r="X46" s="353"/>
      <c r="Y46" s="353"/>
      <c r="Z46" s="353"/>
      <c r="AA46" s="353"/>
      <c r="AB46" s="353"/>
      <c r="AC46" s="353"/>
      <c r="AD46" s="353"/>
      <c r="AE46" s="353"/>
      <c r="AF46" s="353"/>
      <c r="AG46" s="353"/>
      <c r="AH46" s="353"/>
      <c r="AI46" s="353"/>
      <c r="AJ46" s="353"/>
      <c r="AK46" s="353"/>
      <c r="AL46" s="353"/>
      <c r="AM46" s="353"/>
      <c r="AN46" s="353"/>
      <c r="AO46" s="353"/>
      <c r="AP46" s="353"/>
      <c r="AQ46" s="353"/>
      <c r="AR46" s="353"/>
      <c r="AS46" s="353"/>
      <c r="AT46" s="295"/>
    </row>
    <row r="47" spans="1:46" ht="17.25" customHeight="1" x14ac:dyDescent="0.15">
      <c r="A47" s="354" t="s">
        <v>545</v>
      </c>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c r="AA47" s="295"/>
      <c r="AB47" s="295"/>
      <c r="AC47" s="295"/>
      <c r="AD47" s="295"/>
      <c r="AE47" s="295"/>
      <c r="AF47" s="295"/>
      <c r="AG47" s="295"/>
      <c r="AH47" s="295"/>
      <c r="AI47" s="295"/>
      <c r="AJ47" s="295"/>
      <c r="AK47" s="295"/>
      <c r="AL47" s="295"/>
      <c r="AM47" s="295"/>
      <c r="AN47" s="295"/>
      <c r="AO47" s="295"/>
      <c r="AP47" s="295"/>
      <c r="AQ47" s="295"/>
      <c r="AR47" s="295"/>
    </row>
    <row r="48" spans="1:46" x14ac:dyDescent="0.15">
      <c r="A48" s="299"/>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c r="AA48" s="295"/>
      <c r="AB48" s="295"/>
      <c r="AC48" s="295"/>
      <c r="AD48" s="295"/>
      <c r="AE48" s="295"/>
      <c r="AF48" s="295"/>
      <c r="AG48" s="295"/>
      <c r="AH48" s="295"/>
      <c r="AI48" s="295"/>
      <c r="AJ48" s="295"/>
      <c r="AK48" s="355" t="s">
        <v>546</v>
      </c>
      <c r="AL48" s="355"/>
      <c r="AM48" s="355"/>
      <c r="AN48" s="355"/>
      <c r="AO48" s="355"/>
      <c r="AP48" s="355"/>
      <c r="AQ48" s="356"/>
      <c r="AR48" s="355"/>
    </row>
    <row r="49" spans="1:44" ht="13.5" customHeight="1" x14ac:dyDescent="0.15">
      <c r="A49" s="299"/>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357"/>
      <c r="AL49" s="358"/>
      <c r="AM49" s="1195" t="s">
        <v>513</v>
      </c>
      <c r="AN49" s="1197" t="s">
        <v>547</v>
      </c>
      <c r="AO49" s="1198"/>
      <c r="AP49" s="1198"/>
      <c r="AQ49" s="1198"/>
      <c r="AR49" s="1199"/>
    </row>
    <row r="50" spans="1:44" x14ac:dyDescent="0.15">
      <c r="A50" s="299"/>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c r="AA50" s="295"/>
      <c r="AB50" s="295"/>
      <c r="AC50" s="295"/>
      <c r="AD50" s="295"/>
      <c r="AE50" s="295"/>
      <c r="AF50" s="295"/>
      <c r="AG50" s="295"/>
      <c r="AH50" s="295"/>
      <c r="AI50" s="295"/>
      <c r="AJ50" s="295"/>
      <c r="AK50" s="359"/>
      <c r="AL50" s="360"/>
      <c r="AM50" s="1196"/>
      <c r="AN50" s="361" t="s">
        <v>548</v>
      </c>
      <c r="AO50" s="362" t="s">
        <v>549</v>
      </c>
      <c r="AP50" s="363" t="s">
        <v>550</v>
      </c>
      <c r="AQ50" s="364" t="s">
        <v>551</v>
      </c>
      <c r="AR50" s="365" t="s">
        <v>552</v>
      </c>
    </row>
    <row r="51" spans="1:44" x14ac:dyDescent="0.15">
      <c r="A51" s="299"/>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c r="AA51" s="295"/>
      <c r="AB51" s="295"/>
      <c r="AC51" s="295"/>
      <c r="AD51" s="295"/>
      <c r="AE51" s="295"/>
      <c r="AF51" s="295"/>
      <c r="AG51" s="295"/>
      <c r="AH51" s="295"/>
      <c r="AI51" s="295"/>
      <c r="AJ51" s="295"/>
      <c r="AK51" s="357" t="s">
        <v>553</v>
      </c>
      <c r="AL51" s="358"/>
      <c r="AM51" s="366">
        <v>28929008</v>
      </c>
      <c r="AN51" s="367">
        <v>39973</v>
      </c>
      <c r="AO51" s="368">
        <v>45.7</v>
      </c>
      <c r="AP51" s="369">
        <v>51565</v>
      </c>
      <c r="AQ51" s="370">
        <v>17.8</v>
      </c>
      <c r="AR51" s="371">
        <v>27.9</v>
      </c>
    </row>
    <row r="52" spans="1:44" x14ac:dyDescent="0.15">
      <c r="A52" s="299"/>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c r="AA52" s="295"/>
      <c r="AB52" s="295"/>
      <c r="AC52" s="295"/>
      <c r="AD52" s="295"/>
      <c r="AE52" s="295"/>
      <c r="AF52" s="295"/>
      <c r="AG52" s="295"/>
      <c r="AH52" s="295"/>
      <c r="AI52" s="295"/>
      <c r="AJ52" s="295"/>
      <c r="AK52" s="372"/>
      <c r="AL52" s="373" t="s">
        <v>554</v>
      </c>
      <c r="AM52" s="374">
        <v>20431322</v>
      </c>
      <c r="AN52" s="375">
        <v>28231</v>
      </c>
      <c r="AO52" s="376">
        <v>29</v>
      </c>
      <c r="AP52" s="377">
        <v>35359</v>
      </c>
      <c r="AQ52" s="378">
        <v>16.5</v>
      </c>
      <c r="AR52" s="379">
        <v>12.5</v>
      </c>
    </row>
    <row r="53" spans="1:44" x14ac:dyDescent="0.15">
      <c r="A53" s="299"/>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357" t="s">
        <v>555</v>
      </c>
      <c r="AL53" s="358"/>
      <c r="AM53" s="366">
        <v>20335872</v>
      </c>
      <c r="AN53" s="367">
        <v>27916</v>
      </c>
      <c r="AO53" s="368">
        <v>-30.2</v>
      </c>
      <c r="AP53" s="369">
        <v>46686</v>
      </c>
      <c r="AQ53" s="370">
        <v>-9.5</v>
      </c>
      <c r="AR53" s="371">
        <v>-20.7</v>
      </c>
    </row>
    <row r="54" spans="1:44" x14ac:dyDescent="0.15">
      <c r="A54" s="299"/>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c r="AA54" s="295"/>
      <c r="AB54" s="295"/>
      <c r="AC54" s="295"/>
      <c r="AD54" s="295"/>
      <c r="AE54" s="295"/>
      <c r="AF54" s="295"/>
      <c r="AG54" s="295"/>
      <c r="AH54" s="295"/>
      <c r="AI54" s="295"/>
      <c r="AJ54" s="295"/>
      <c r="AK54" s="372"/>
      <c r="AL54" s="373" t="s">
        <v>554</v>
      </c>
      <c r="AM54" s="374">
        <v>16531572</v>
      </c>
      <c r="AN54" s="375">
        <v>22693</v>
      </c>
      <c r="AO54" s="376">
        <v>-19.600000000000001</v>
      </c>
      <c r="AP54" s="377">
        <v>32595</v>
      </c>
      <c r="AQ54" s="378">
        <v>-7.8</v>
      </c>
      <c r="AR54" s="379">
        <v>-11.8</v>
      </c>
    </row>
    <row r="55" spans="1:44" x14ac:dyDescent="0.15">
      <c r="A55" s="299"/>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c r="AA55" s="295"/>
      <c r="AB55" s="295"/>
      <c r="AC55" s="295"/>
      <c r="AD55" s="295"/>
      <c r="AE55" s="295"/>
      <c r="AF55" s="295"/>
      <c r="AG55" s="295"/>
      <c r="AH55" s="295"/>
      <c r="AI55" s="295"/>
      <c r="AJ55" s="295"/>
      <c r="AK55" s="357" t="s">
        <v>556</v>
      </c>
      <c r="AL55" s="358"/>
      <c r="AM55" s="366">
        <v>28754084</v>
      </c>
      <c r="AN55" s="367">
        <v>39258</v>
      </c>
      <c r="AO55" s="368">
        <v>40.6</v>
      </c>
      <c r="AP55" s="369">
        <v>49796</v>
      </c>
      <c r="AQ55" s="370">
        <v>6.7</v>
      </c>
      <c r="AR55" s="371">
        <v>33.9</v>
      </c>
    </row>
    <row r="56" spans="1:44" x14ac:dyDescent="0.15">
      <c r="A56" s="299"/>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c r="AA56" s="295"/>
      <c r="AB56" s="295"/>
      <c r="AC56" s="295"/>
      <c r="AD56" s="295"/>
      <c r="AE56" s="295"/>
      <c r="AF56" s="295"/>
      <c r="AG56" s="295"/>
      <c r="AH56" s="295"/>
      <c r="AI56" s="295"/>
      <c r="AJ56" s="295"/>
      <c r="AK56" s="372"/>
      <c r="AL56" s="373" t="s">
        <v>554</v>
      </c>
      <c r="AM56" s="374">
        <v>23915674</v>
      </c>
      <c r="AN56" s="375">
        <v>32652</v>
      </c>
      <c r="AO56" s="376">
        <v>43.9</v>
      </c>
      <c r="AP56" s="377">
        <v>37281</v>
      </c>
      <c r="AQ56" s="378">
        <v>14.4</v>
      </c>
      <c r="AR56" s="379">
        <v>29.5</v>
      </c>
    </row>
    <row r="57" spans="1:44" x14ac:dyDescent="0.15">
      <c r="A57" s="299"/>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c r="AA57" s="295"/>
      <c r="AB57" s="295"/>
      <c r="AC57" s="295"/>
      <c r="AD57" s="295"/>
      <c r="AE57" s="295"/>
      <c r="AF57" s="295"/>
      <c r="AG57" s="295"/>
      <c r="AH57" s="295"/>
      <c r="AI57" s="295"/>
      <c r="AJ57" s="295"/>
      <c r="AK57" s="357" t="s">
        <v>557</v>
      </c>
      <c r="AL57" s="358"/>
      <c r="AM57" s="366">
        <v>27081727</v>
      </c>
      <c r="AN57" s="367">
        <v>36625</v>
      </c>
      <c r="AO57" s="368">
        <v>-6.7</v>
      </c>
      <c r="AP57" s="369">
        <v>51681</v>
      </c>
      <c r="AQ57" s="370">
        <v>3.8</v>
      </c>
      <c r="AR57" s="371">
        <v>-10.5</v>
      </c>
    </row>
    <row r="58" spans="1:44" x14ac:dyDescent="0.15">
      <c r="A58" s="299"/>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c r="AA58" s="295"/>
      <c r="AB58" s="295"/>
      <c r="AC58" s="295"/>
      <c r="AD58" s="295"/>
      <c r="AE58" s="295"/>
      <c r="AF58" s="295"/>
      <c r="AG58" s="295"/>
      <c r="AH58" s="295"/>
      <c r="AI58" s="295"/>
      <c r="AJ58" s="295"/>
      <c r="AK58" s="372"/>
      <c r="AL58" s="373" t="s">
        <v>554</v>
      </c>
      <c r="AM58" s="374">
        <v>24200871</v>
      </c>
      <c r="AN58" s="375">
        <v>32729</v>
      </c>
      <c r="AO58" s="376">
        <v>0.2</v>
      </c>
      <c r="AP58" s="377">
        <v>37226</v>
      </c>
      <c r="AQ58" s="378">
        <v>-0.1</v>
      </c>
      <c r="AR58" s="379">
        <v>0.3</v>
      </c>
    </row>
    <row r="59" spans="1:44" x14ac:dyDescent="0.15">
      <c r="A59" s="299"/>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c r="AA59" s="295"/>
      <c r="AB59" s="295"/>
      <c r="AC59" s="295"/>
      <c r="AD59" s="295"/>
      <c r="AE59" s="295"/>
      <c r="AF59" s="295"/>
      <c r="AG59" s="295"/>
      <c r="AH59" s="295"/>
      <c r="AI59" s="295"/>
      <c r="AJ59" s="295"/>
      <c r="AK59" s="357" t="s">
        <v>558</v>
      </c>
      <c r="AL59" s="358"/>
      <c r="AM59" s="366">
        <v>26452053</v>
      </c>
      <c r="AN59" s="367">
        <v>35741</v>
      </c>
      <c r="AO59" s="368">
        <v>-2.4</v>
      </c>
      <c r="AP59" s="369">
        <v>50465</v>
      </c>
      <c r="AQ59" s="370">
        <v>-2.4</v>
      </c>
      <c r="AR59" s="371">
        <v>0</v>
      </c>
    </row>
    <row r="60" spans="1:44" x14ac:dyDescent="0.15">
      <c r="A60" s="299"/>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c r="AA60" s="295"/>
      <c r="AB60" s="295"/>
      <c r="AC60" s="295"/>
      <c r="AD60" s="295"/>
      <c r="AE60" s="295"/>
      <c r="AF60" s="295"/>
      <c r="AG60" s="295"/>
      <c r="AH60" s="295"/>
      <c r="AI60" s="295"/>
      <c r="AJ60" s="295"/>
      <c r="AK60" s="372"/>
      <c r="AL60" s="373" t="s">
        <v>554</v>
      </c>
      <c r="AM60" s="374">
        <v>21238249</v>
      </c>
      <c r="AN60" s="375">
        <v>28696</v>
      </c>
      <c r="AO60" s="376">
        <v>-12.3</v>
      </c>
      <c r="AP60" s="377">
        <v>34193</v>
      </c>
      <c r="AQ60" s="378">
        <v>-8.1</v>
      </c>
      <c r="AR60" s="379">
        <v>-4.2</v>
      </c>
    </row>
    <row r="61" spans="1:44" x14ac:dyDescent="0.15">
      <c r="A61" s="299"/>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c r="AA61" s="295"/>
      <c r="AB61" s="295"/>
      <c r="AC61" s="295"/>
      <c r="AD61" s="295"/>
      <c r="AE61" s="295"/>
      <c r="AF61" s="295"/>
      <c r="AG61" s="295"/>
      <c r="AH61" s="295"/>
      <c r="AI61" s="295"/>
      <c r="AJ61" s="295"/>
      <c r="AK61" s="357" t="s">
        <v>559</v>
      </c>
      <c r="AL61" s="380"/>
      <c r="AM61" s="381">
        <v>26310549</v>
      </c>
      <c r="AN61" s="382">
        <v>35903</v>
      </c>
      <c r="AO61" s="383">
        <v>9.4</v>
      </c>
      <c r="AP61" s="384">
        <v>50039</v>
      </c>
      <c r="AQ61" s="385">
        <v>3.3</v>
      </c>
      <c r="AR61" s="371">
        <v>6.1</v>
      </c>
    </row>
    <row r="62" spans="1:44" x14ac:dyDescent="0.15">
      <c r="A62" s="299"/>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5"/>
      <c r="AC62" s="295"/>
      <c r="AD62" s="295"/>
      <c r="AE62" s="295"/>
      <c r="AF62" s="295"/>
      <c r="AG62" s="295"/>
      <c r="AH62" s="295"/>
      <c r="AI62" s="295"/>
      <c r="AJ62" s="295"/>
      <c r="AK62" s="372"/>
      <c r="AL62" s="373" t="s">
        <v>554</v>
      </c>
      <c r="AM62" s="374">
        <v>21263538</v>
      </c>
      <c r="AN62" s="375">
        <v>29000</v>
      </c>
      <c r="AO62" s="376">
        <v>8.1999999999999993</v>
      </c>
      <c r="AP62" s="377">
        <v>35331</v>
      </c>
      <c r="AQ62" s="378">
        <v>3</v>
      </c>
      <c r="AR62" s="379">
        <v>5.2</v>
      </c>
    </row>
    <row r="63" spans="1:44" x14ac:dyDescent="0.15">
      <c r="A63" s="299"/>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c r="AA63" s="295"/>
      <c r="AB63" s="295"/>
      <c r="AC63" s="295"/>
      <c r="AD63" s="295"/>
      <c r="AE63" s="295"/>
      <c r="AF63" s="295"/>
      <c r="AG63" s="295"/>
      <c r="AH63" s="295"/>
      <c r="AI63" s="295"/>
      <c r="AJ63" s="295"/>
      <c r="AK63" s="295"/>
      <c r="AL63" s="295"/>
      <c r="AM63" s="295"/>
      <c r="AN63" s="295"/>
      <c r="AO63" s="295"/>
      <c r="AP63" s="295"/>
      <c r="AQ63" s="295"/>
      <c r="AR63" s="295"/>
    </row>
    <row r="64" spans="1:44" x14ac:dyDescent="0.15">
      <c r="A64" s="299"/>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95"/>
      <c r="AM64" s="295"/>
      <c r="AN64" s="295"/>
      <c r="AO64" s="295"/>
      <c r="AP64" s="295"/>
      <c r="AQ64" s="295"/>
      <c r="AR64" s="295"/>
    </row>
    <row r="65" spans="1:46" x14ac:dyDescent="0.15">
      <c r="A65" s="299"/>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c r="AA65" s="295"/>
      <c r="AB65" s="295"/>
      <c r="AC65" s="295"/>
      <c r="AD65" s="295"/>
      <c r="AE65" s="295"/>
      <c r="AF65" s="295"/>
      <c r="AG65" s="295"/>
      <c r="AH65" s="295"/>
      <c r="AI65" s="295"/>
      <c r="AJ65" s="295"/>
      <c r="AK65" s="295"/>
      <c r="AL65" s="295"/>
      <c r="AM65" s="295"/>
      <c r="AN65" s="295"/>
      <c r="AO65" s="295"/>
      <c r="AP65" s="295"/>
      <c r="AQ65" s="295"/>
      <c r="AR65" s="295"/>
    </row>
    <row r="66" spans="1:46" x14ac:dyDescent="0.15">
      <c r="A66" s="386"/>
      <c r="B66" s="353"/>
      <c r="C66" s="353"/>
      <c r="D66" s="353"/>
      <c r="E66" s="353"/>
      <c r="F66" s="353"/>
      <c r="G66" s="353"/>
      <c r="H66" s="353"/>
      <c r="I66" s="353"/>
      <c r="J66" s="353"/>
      <c r="K66" s="353"/>
      <c r="L66" s="353"/>
      <c r="M66" s="353"/>
      <c r="N66" s="353"/>
      <c r="O66" s="353"/>
      <c r="P66" s="353"/>
      <c r="Q66" s="353"/>
      <c r="R66" s="353"/>
      <c r="S66" s="353"/>
      <c r="T66" s="353"/>
      <c r="U66" s="353"/>
      <c r="V66" s="353"/>
      <c r="W66" s="353"/>
      <c r="X66" s="353"/>
      <c r="Y66" s="353"/>
      <c r="Z66" s="353"/>
      <c r="AA66" s="353"/>
      <c r="AB66" s="353"/>
      <c r="AC66" s="353"/>
      <c r="AD66" s="353"/>
      <c r="AE66" s="353"/>
      <c r="AF66" s="353"/>
      <c r="AG66" s="353"/>
      <c r="AH66" s="353"/>
      <c r="AI66" s="353"/>
      <c r="AJ66" s="353"/>
      <c r="AK66" s="353"/>
      <c r="AL66" s="353"/>
      <c r="AM66" s="353"/>
      <c r="AN66" s="353"/>
      <c r="AO66" s="353"/>
      <c r="AP66" s="353"/>
      <c r="AQ66" s="353"/>
      <c r="AR66" s="353"/>
      <c r="AS66" s="387"/>
    </row>
    <row r="67" spans="1:46" ht="13.5" hidden="1" customHeight="1" x14ac:dyDescent="0.15">
      <c r="AK67" s="295"/>
      <c r="AL67" s="295"/>
      <c r="AM67" s="295"/>
      <c r="AN67" s="295"/>
      <c r="AO67" s="295"/>
      <c r="AP67" s="295"/>
      <c r="AQ67" s="295"/>
      <c r="AR67" s="295"/>
      <c r="AS67" s="295"/>
      <c r="AT67" s="295"/>
    </row>
    <row r="68" spans="1:46" ht="13.5" hidden="1" customHeight="1" x14ac:dyDescent="0.15">
      <c r="AK68" s="295"/>
      <c r="AL68" s="295"/>
      <c r="AM68" s="295"/>
      <c r="AN68" s="295"/>
      <c r="AO68" s="295"/>
      <c r="AP68" s="295"/>
      <c r="AQ68" s="295"/>
      <c r="AR68" s="295"/>
    </row>
    <row r="69" spans="1:46" ht="13.5" hidden="1" customHeight="1" x14ac:dyDescent="0.15">
      <c r="AK69" s="295"/>
      <c r="AL69" s="295"/>
      <c r="AM69" s="295"/>
      <c r="AN69" s="295"/>
      <c r="AO69" s="295"/>
      <c r="AP69" s="295"/>
      <c r="AQ69" s="295"/>
      <c r="AR69" s="295"/>
    </row>
    <row r="70" spans="1:46" hidden="1" x14ac:dyDescent="0.15">
      <c r="AK70" s="295"/>
      <c r="AL70" s="295"/>
      <c r="AM70" s="295"/>
      <c r="AN70" s="295"/>
      <c r="AO70" s="295"/>
      <c r="AP70" s="295"/>
      <c r="AQ70" s="295"/>
      <c r="AR70" s="295"/>
    </row>
    <row r="71" spans="1:46" hidden="1" x14ac:dyDescent="0.15">
      <c r="AK71" s="295"/>
      <c r="AL71" s="295"/>
      <c r="AM71" s="295"/>
      <c r="AN71" s="295"/>
      <c r="AO71" s="295"/>
      <c r="AP71" s="295"/>
      <c r="AQ71" s="295"/>
      <c r="AR71" s="295"/>
    </row>
    <row r="72" spans="1:46" hidden="1" x14ac:dyDescent="0.15">
      <c r="AK72" s="295"/>
      <c r="AL72" s="295"/>
      <c r="AM72" s="295"/>
      <c r="AN72" s="295"/>
      <c r="AO72" s="295"/>
      <c r="AP72" s="295"/>
      <c r="AQ72" s="295"/>
      <c r="AR72" s="295"/>
    </row>
    <row r="73" spans="1:46" hidden="1" x14ac:dyDescent="0.15">
      <c r="AK73" s="295"/>
      <c r="AL73" s="295"/>
      <c r="AM73" s="295"/>
      <c r="AN73" s="295"/>
      <c r="AO73" s="295"/>
      <c r="AP73" s="295"/>
      <c r="AQ73" s="295"/>
      <c r="AR73" s="295"/>
    </row>
  </sheetData>
  <sheetProtection algorithmName="SHA-512" hashValue="PumXqwddjXM2ppl67EmQS2To98k1hfSEIdkMKlpskyDAZNX96u8dz4aklvqsEVYPG5zd+2md1GFJUNS3zOoskw==" saltValue="y/6xmVVHPanPdpCavuWuhQ==" spinCount="100000" sheet="1" objects="1" scenarios="1"/>
  <mergeCells count="24">
    <mergeCell ref="AK38:AN38"/>
    <mergeCell ref="AK39:AN39"/>
    <mergeCell ref="AK40:AN40"/>
    <mergeCell ref="AK41:AN41"/>
    <mergeCell ref="AM49:AM50"/>
    <mergeCell ref="AN49:AR49"/>
    <mergeCell ref="AK37:AN37"/>
    <mergeCell ref="AK14:AN14"/>
    <mergeCell ref="AK15:AN15"/>
    <mergeCell ref="AK16:AN16"/>
    <mergeCell ref="AK21:AN21"/>
    <mergeCell ref="AK22:AN22"/>
    <mergeCell ref="AK32:AN32"/>
    <mergeCell ref="AK33:AN33"/>
    <mergeCell ref="AK34:AN34"/>
    <mergeCell ref="AK35:AN35"/>
    <mergeCell ref="AK36:AN36"/>
    <mergeCell ref="AO30:AO31"/>
    <mergeCell ref="AO7:AO8"/>
    <mergeCell ref="AK9:AN9"/>
    <mergeCell ref="AK10:AN10"/>
    <mergeCell ref="AK11:AN11"/>
    <mergeCell ref="AK12:AN12"/>
    <mergeCell ref="AK13:AN13"/>
  </mergeCells>
  <phoneticPr fontId="2"/>
  <printOptions horizontalCentered="1"/>
  <pageMargins left="0.39370078740157483" right="0.19685039370078741" top="0.39370078740157483" bottom="0.31496062992125984" header="0.51181102362204722" footer="0"/>
  <pageSetup paperSize="9" scale="61"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U121"/>
  <sheetViews>
    <sheetView showGridLines="0" zoomScaleNormal="100" zoomScaleSheetLayoutView="55" workbookViewId="0">
      <selection activeCell="AF103" sqref="AF103"/>
    </sheetView>
  </sheetViews>
  <sheetFormatPr defaultColWidth="0" defaultRowHeight="13.5" customHeight="1" zeroHeight="1" x14ac:dyDescent="0.15"/>
  <cols>
    <col min="1" max="125" width="2.5" style="293" customWidth="1"/>
    <col min="126" max="16384" width="9" style="292" hidden="1"/>
  </cols>
  <sheetData>
    <row r="1" spans="2:125" ht="13.5" customHeight="1" x14ac:dyDescent="0.15">
      <c r="B1" s="292"/>
      <c r="C1" s="292"/>
      <c r="D1" s="292"/>
      <c r="E1" s="292"/>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c r="AT1" s="292"/>
      <c r="AU1" s="292"/>
      <c r="AV1" s="292"/>
      <c r="AW1" s="292"/>
      <c r="AX1" s="292"/>
      <c r="AY1" s="292"/>
      <c r="AZ1" s="292"/>
      <c r="BA1" s="292"/>
      <c r="BB1" s="292"/>
      <c r="BC1" s="292"/>
      <c r="BD1" s="292"/>
      <c r="BE1" s="292"/>
      <c r="BF1" s="292"/>
      <c r="BG1" s="292"/>
      <c r="BH1" s="292"/>
      <c r="BI1" s="292"/>
      <c r="BJ1" s="292"/>
      <c r="BK1" s="292"/>
      <c r="BL1" s="292"/>
      <c r="BM1" s="292"/>
      <c r="BN1" s="292"/>
      <c r="BO1" s="292"/>
      <c r="BP1" s="292"/>
      <c r="BQ1" s="292"/>
      <c r="BR1" s="292"/>
      <c r="BS1" s="292"/>
      <c r="BT1" s="292"/>
      <c r="BU1" s="292"/>
      <c r="BV1" s="292"/>
      <c r="BW1" s="292"/>
      <c r="BX1" s="292"/>
      <c r="BY1" s="292"/>
      <c r="BZ1" s="292"/>
      <c r="CA1" s="292"/>
      <c r="CB1" s="292"/>
      <c r="CC1" s="292"/>
      <c r="CD1" s="292"/>
      <c r="CE1" s="292"/>
      <c r="CF1" s="292"/>
      <c r="CG1" s="292"/>
      <c r="CH1" s="292"/>
      <c r="CI1" s="292"/>
      <c r="CJ1" s="292"/>
      <c r="CK1" s="292"/>
      <c r="CL1" s="292"/>
      <c r="CM1" s="292"/>
      <c r="CN1" s="292"/>
      <c r="CO1" s="292"/>
      <c r="CP1" s="292"/>
      <c r="CQ1" s="292"/>
      <c r="CR1" s="292"/>
      <c r="CS1" s="292"/>
      <c r="CT1" s="292"/>
      <c r="CU1" s="292"/>
      <c r="CV1" s="292"/>
      <c r="CW1" s="292"/>
      <c r="CX1" s="292"/>
      <c r="CY1" s="292"/>
      <c r="CZ1" s="292"/>
      <c r="DA1" s="292"/>
      <c r="DB1" s="292"/>
      <c r="DC1" s="292"/>
      <c r="DD1" s="292"/>
      <c r="DE1" s="292"/>
      <c r="DF1" s="292"/>
      <c r="DG1" s="292"/>
      <c r="DH1" s="292"/>
      <c r="DI1" s="292"/>
      <c r="DJ1" s="292"/>
      <c r="DK1" s="292"/>
      <c r="DL1" s="292"/>
      <c r="DM1" s="292"/>
      <c r="DN1" s="292"/>
      <c r="DO1" s="292"/>
      <c r="DP1" s="292"/>
      <c r="DQ1" s="292"/>
      <c r="DR1" s="292"/>
      <c r="DS1" s="292"/>
      <c r="DT1" s="292"/>
      <c r="DU1" s="292"/>
    </row>
    <row r="2" spans="2:125" x14ac:dyDescent="0.15">
      <c r="B2" s="292"/>
      <c r="DG2" s="292"/>
    </row>
    <row r="3" spans="2:125" x14ac:dyDescent="0.15">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c r="AM3" s="292"/>
      <c r="AN3" s="292"/>
      <c r="AO3" s="292"/>
      <c r="AP3" s="292"/>
      <c r="AQ3" s="292"/>
      <c r="AR3" s="292"/>
      <c r="AS3" s="292"/>
      <c r="AT3" s="292"/>
      <c r="AU3" s="292"/>
      <c r="AV3" s="292"/>
      <c r="AW3" s="292"/>
      <c r="AX3" s="292"/>
      <c r="AY3" s="292"/>
      <c r="AZ3" s="292"/>
      <c r="BA3" s="292"/>
      <c r="BB3" s="292"/>
      <c r="BC3" s="292"/>
      <c r="BD3" s="292"/>
      <c r="BE3" s="292"/>
      <c r="BF3" s="292"/>
      <c r="BG3" s="292"/>
      <c r="BH3" s="292"/>
      <c r="BI3" s="292"/>
      <c r="BJ3" s="292"/>
      <c r="BK3" s="292"/>
      <c r="BL3" s="292"/>
      <c r="BM3" s="292"/>
      <c r="BN3" s="292"/>
      <c r="BO3" s="292"/>
      <c r="BP3" s="292"/>
      <c r="BQ3" s="292"/>
      <c r="BR3" s="292"/>
      <c r="BS3" s="292"/>
      <c r="BT3" s="292"/>
      <c r="BU3" s="292"/>
      <c r="BV3" s="292"/>
      <c r="BW3" s="292"/>
      <c r="BX3" s="292"/>
      <c r="BY3" s="292"/>
      <c r="BZ3" s="292"/>
      <c r="CA3" s="292"/>
      <c r="CB3" s="292"/>
      <c r="CC3" s="292"/>
      <c r="CD3" s="292"/>
      <c r="CE3" s="292"/>
      <c r="CF3" s="292"/>
      <c r="CG3" s="292"/>
      <c r="CH3" s="292"/>
      <c r="CI3" s="292"/>
      <c r="CJ3" s="292"/>
      <c r="CK3" s="292"/>
      <c r="CL3" s="292"/>
      <c r="CM3" s="292"/>
      <c r="CN3" s="292"/>
      <c r="CO3" s="292"/>
      <c r="CP3" s="292"/>
      <c r="CQ3" s="292"/>
      <c r="CR3" s="292"/>
      <c r="CS3" s="292"/>
      <c r="CT3" s="292"/>
      <c r="CU3" s="292"/>
      <c r="CV3" s="292"/>
      <c r="CW3" s="292"/>
      <c r="CX3" s="292"/>
      <c r="CY3" s="292"/>
      <c r="CZ3" s="292"/>
      <c r="DA3" s="292"/>
      <c r="DB3" s="292"/>
      <c r="DC3" s="292"/>
      <c r="DD3" s="292"/>
      <c r="DE3" s="292"/>
      <c r="DF3" s="292"/>
      <c r="DH3" s="292"/>
      <c r="DI3" s="292"/>
      <c r="DJ3" s="292"/>
      <c r="DK3" s="292"/>
      <c r="DL3" s="292"/>
      <c r="DM3" s="292"/>
      <c r="DN3" s="292"/>
      <c r="DO3" s="292"/>
      <c r="DP3" s="292"/>
      <c r="DQ3" s="292"/>
      <c r="DR3" s="292"/>
      <c r="DS3" s="292"/>
      <c r="DT3" s="292"/>
      <c r="DU3" s="292"/>
    </row>
    <row r="4" spans="2:125" x14ac:dyDescent="0.15"/>
    <row r="5" spans="2:125" x14ac:dyDescent="0.15"/>
    <row r="6" spans="2:125" x14ac:dyDescent="0.15"/>
    <row r="7" spans="2:125" x14ac:dyDescent="0.15"/>
    <row r="8" spans="2:125" x14ac:dyDescent="0.15"/>
    <row r="9" spans="2:125" x14ac:dyDescent="0.15">
      <c r="DU9" s="292"/>
    </row>
    <row r="10" spans="2:125" x14ac:dyDescent="0.15"/>
    <row r="11" spans="2:125" x14ac:dyDescent="0.15"/>
    <row r="12" spans="2:125" x14ac:dyDescent="0.15"/>
    <row r="13" spans="2:125" x14ac:dyDescent="0.15"/>
    <row r="14" spans="2:125" x14ac:dyDescent="0.15"/>
    <row r="15" spans="2:125" x14ac:dyDescent="0.15"/>
    <row r="16" spans="2:125" x14ac:dyDescent="0.15"/>
    <row r="17" spans="125:125" x14ac:dyDescent="0.15">
      <c r="DU17" s="292"/>
    </row>
    <row r="18" spans="125:125" x14ac:dyDescent="0.15"/>
    <row r="19" spans="125:125" x14ac:dyDescent="0.15"/>
    <row r="20" spans="125:125" x14ac:dyDescent="0.15">
      <c r="DU20" s="292"/>
    </row>
    <row r="21" spans="125:125" x14ac:dyDescent="0.15">
      <c r="DU21" s="292"/>
    </row>
    <row r="22" spans="125:125" x14ac:dyDescent="0.15"/>
    <row r="23" spans="125:125" x14ac:dyDescent="0.15"/>
    <row r="24" spans="125:125" x14ac:dyDescent="0.15"/>
    <row r="25" spans="125:125" x14ac:dyDescent="0.15"/>
    <row r="26" spans="125:125" x14ac:dyDescent="0.15"/>
    <row r="27" spans="125:125" x14ac:dyDescent="0.15"/>
    <row r="28" spans="125:125" x14ac:dyDescent="0.15">
      <c r="DU28" s="292"/>
    </row>
    <row r="29" spans="125:125" x14ac:dyDescent="0.15"/>
    <row r="30" spans="125:125" x14ac:dyDescent="0.15"/>
    <row r="31" spans="125:125" x14ac:dyDescent="0.15"/>
    <row r="32" spans="125:125" x14ac:dyDescent="0.15"/>
    <row r="33" spans="2:125" x14ac:dyDescent="0.15">
      <c r="B33" s="292"/>
      <c r="G33" s="292"/>
      <c r="I33" s="292"/>
    </row>
    <row r="34" spans="2:125" x14ac:dyDescent="0.15">
      <c r="C34" s="292"/>
      <c r="P34" s="292"/>
      <c r="DE34" s="292"/>
      <c r="DH34" s="292"/>
    </row>
    <row r="35" spans="2:125" x14ac:dyDescent="0.15">
      <c r="D35" s="292"/>
      <c r="E35" s="292"/>
      <c r="DG35" s="292"/>
      <c r="DJ35" s="292"/>
      <c r="DP35" s="292"/>
      <c r="DQ35" s="292"/>
      <c r="DR35" s="292"/>
      <c r="DS35" s="292"/>
      <c r="DT35" s="292"/>
      <c r="DU35" s="292"/>
    </row>
    <row r="36" spans="2:125" x14ac:dyDescent="0.15">
      <c r="F36" s="292"/>
      <c r="H36" s="292"/>
      <c r="J36" s="292"/>
      <c r="K36" s="292"/>
      <c r="L36" s="292"/>
      <c r="M36" s="292"/>
      <c r="N36" s="292"/>
      <c r="O36" s="292"/>
      <c r="Q36" s="292"/>
      <c r="R36" s="292"/>
      <c r="S36" s="292"/>
      <c r="T36" s="292"/>
      <c r="U36" s="292"/>
      <c r="V36" s="292"/>
      <c r="W36" s="292"/>
      <c r="X36" s="292"/>
      <c r="Y36" s="292"/>
      <c r="Z36" s="292"/>
      <c r="AA36" s="292"/>
      <c r="AB36" s="292"/>
      <c r="AC36" s="292"/>
      <c r="AD36" s="292"/>
      <c r="AE36" s="292"/>
      <c r="AF36" s="292"/>
      <c r="AG36" s="292"/>
      <c r="AH36" s="292"/>
      <c r="AI36" s="292"/>
      <c r="AJ36" s="292"/>
      <c r="AK36" s="292"/>
      <c r="AL36" s="292"/>
      <c r="AM36" s="292"/>
      <c r="AN36" s="292"/>
      <c r="AO36" s="292"/>
      <c r="AP36" s="292"/>
      <c r="AQ36" s="292"/>
      <c r="AR36" s="292"/>
      <c r="AS36" s="292"/>
      <c r="AT36" s="292"/>
      <c r="AU36" s="292"/>
      <c r="AV36" s="292"/>
      <c r="AW36" s="292"/>
      <c r="AX36" s="292"/>
      <c r="AY36" s="292"/>
      <c r="AZ36" s="292"/>
      <c r="BA36" s="292"/>
      <c r="BB36" s="292"/>
      <c r="BC36" s="292"/>
      <c r="BD36" s="292"/>
      <c r="BE36" s="292"/>
      <c r="BF36" s="292"/>
      <c r="BG36" s="292"/>
      <c r="BH36" s="292"/>
      <c r="BI36" s="292"/>
      <c r="BJ36" s="292"/>
      <c r="BK36" s="292"/>
      <c r="BL36" s="292"/>
      <c r="BM36" s="292"/>
      <c r="BN36" s="292"/>
      <c r="BO36" s="292"/>
      <c r="BP36" s="292"/>
      <c r="BQ36" s="292"/>
      <c r="BR36" s="292"/>
      <c r="BS36" s="292"/>
      <c r="BT36" s="292"/>
      <c r="BU36" s="292"/>
      <c r="BV36" s="292"/>
      <c r="BW36" s="292"/>
      <c r="BX36" s="292"/>
      <c r="BY36" s="292"/>
      <c r="BZ36" s="292"/>
      <c r="CA36" s="292"/>
      <c r="CB36" s="292"/>
      <c r="CC36" s="292"/>
      <c r="CD36" s="292"/>
      <c r="CE36" s="292"/>
      <c r="CF36" s="292"/>
      <c r="CG36" s="292"/>
      <c r="CH36" s="292"/>
      <c r="CI36" s="292"/>
      <c r="CJ36" s="292"/>
      <c r="CK36" s="292"/>
      <c r="CL36" s="292"/>
      <c r="CM36" s="292"/>
      <c r="CN36" s="292"/>
      <c r="CO36" s="292"/>
      <c r="CP36" s="292"/>
      <c r="CQ36" s="292"/>
      <c r="CR36" s="292"/>
      <c r="CS36" s="292"/>
      <c r="CT36" s="292"/>
      <c r="CU36" s="292"/>
      <c r="CV36" s="292"/>
      <c r="CW36" s="292"/>
      <c r="CX36" s="292"/>
      <c r="CY36" s="292"/>
      <c r="CZ36" s="292"/>
      <c r="DA36" s="292"/>
      <c r="DB36" s="292"/>
      <c r="DC36" s="292"/>
      <c r="DD36" s="292"/>
      <c r="DF36" s="292"/>
      <c r="DI36" s="292"/>
      <c r="DK36" s="292"/>
      <c r="DL36" s="292"/>
      <c r="DM36" s="292"/>
      <c r="DN36" s="292"/>
      <c r="DO36" s="292"/>
      <c r="DP36" s="292"/>
      <c r="DQ36" s="292"/>
      <c r="DR36" s="292"/>
      <c r="DS36" s="292"/>
      <c r="DT36" s="292"/>
      <c r="DU36" s="292"/>
    </row>
    <row r="37" spans="2:125" x14ac:dyDescent="0.15">
      <c r="DU37" s="292"/>
    </row>
    <row r="38" spans="2:125" x14ac:dyDescent="0.15">
      <c r="DT38" s="292"/>
      <c r="DU38" s="292"/>
    </row>
    <row r="39" spans="2:125" x14ac:dyDescent="0.15"/>
    <row r="40" spans="2:125" x14ac:dyDescent="0.15">
      <c r="DH40" s="292"/>
    </row>
    <row r="41" spans="2:125" x14ac:dyDescent="0.15">
      <c r="DE41" s="292"/>
    </row>
    <row r="42" spans="2:125" x14ac:dyDescent="0.15">
      <c r="DG42" s="292"/>
      <c r="DJ42" s="292"/>
    </row>
    <row r="43" spans="2:125" x14ac:dyDescent="0.15">
      <c r="Q43" s="292"/>
      <c r="R43" s="292"/>
      <c r="S43" s="292"/>
      <c r="T43" s="292"/>
      <c r="U43" s="292"/>
      <c r="V43" s="292"/>
      <c r="W43" s="292"/>
      <c r="X43" s="292"/>
      <c r="Y43" s="292"/>
      <c r="Z43" s="292"/>
      <c r="AA43" s="292"/>
      <c r="AB43" s="292"/>
      <c r="AC43" s="292"/>
      <c r="AD43" s="292"/>
      <c r="AE43" s="292"/>
      <c r="AF43" s="292"/>
      <c r="AG43" s="292"/>
      <c r="AH43" s="292"/>
      <c r="AI43" s="292"/>
      <c r="AJ43" s="292"/>
      <c r="AK43" s="292"/>
      <c r="AL43" s="292"/>
      <c r="AM43" s="292"/>
      <c r="AN43" s="292"/>
      <c r="AO43" s="292"/>
      <c r="AP43" s="292"/>
      <c r="AQ43" s="292"/>
      <c r="AR43" s="292"/>
      <c r="AS43" s="292"/>
      <c r="AT43" s="292"/>
      <c r="AU43" s="292"/>
      <c r="AV43" s="292"/>
      <c r="AW43" s="292"/>
      <c r="AX43" s="292"/>
      <c r="AY43" s="292"/>
      <c r="AZ43" s="292"/>
      <c r="BA43" s="292"/>
      <c r="BB43" s="292"/>
      <c r="BC43" s="292"/>
      <c r="BD43" s="292"/>
      <c r="BE43" s="292"/>
      <c r="BF43" s="292"/>
      <c r="BG43" s="292"/>
      <c r="BH43" s="292"/>
      <c r="BI43" s="292"/>
      <c r="BJ43" s="292"/>
      <c r="BK43" s="292"/>
      <c r="BL43" s="292"/>
      <c r="BM43" s="292"/>
      <c r="BN43" s="292"/>
      <c r="BO43" s="292"/>
      <c r="BP43" s="292"/>
      <c r="BQ43" s="292"/>
      <c r="BR43" s="292"/>
      <c r="BS43" s="292"/>
      <c r="BT43" s="292"/>
      <c r="BU43" s="292"/>
      <c r="BV43" s="292"/>
      <c r="BW43" s="292"/>
      <c r="BX43" s="292"/>
      <c r="BY43" s="292"/>
      <c r="BZ43" s="292"/>
      <c r="CA43" s="292"/>
      <c r="CB43" s="292"/>
      <c r="CC43" s="292"/>
      <c r="CD43" s="292"/>
      <c r="CE43" s="292"/>
      <c r="CF43" s="292"/>
      <c r="CG43" s="292"/>
      <c r="CH43" s="292"/>
      <c r="CI43" s="292"/>
      <c r="CJ43" s="292"/>
      <c r="CK43" s="292"/>
      <c r="CL43" s="292"/>
      <c r="CM43" s="292"/>
      <c r="CN43" s="292"/>
      <c r="CO43" s="292"/>
      <c r="CP43" s="292"/>
      <c r="CQ43" s="292"/>
      <c r="CR43" s="292"/>
      <c r="CS43" s="292"/>
      <c r="CT43" s="292"/>
      <c r="CU43" s="292"/>
      <c r="CV43" s="292"/>
      <c r="CW43" s="292"/>
      <c r="CX43" s="292"/>
      <c r="CY43" s="292"/>
      <c r="CZ43" s="292"/>
      <c r="DA43" s="292"/>
      <c r="DB43" s="292"/>
      <c r="DC43" s="292"/>
      <c r="DD43" s="292"/>
      <c r="DF43" s="292"/>
      <c r="DI43" s="292"/>
      <c r="DK43" s="292"/>
      <c r="DL43" s="292"/>
      <c r="DM43" s="292"/>
      <c r="DN43" s="292"/>
      <c r="DO43" s="292"/>
      <c r="DP43" s="292"/>
      <c r="DQ43" s="292"/>
      <c r="DR43" s="292"/>
      <c r="DS43" s="292"/>
      <c r="DT43" s="292"/>
      <c r="DU43" s="292"/>
    </row>
    <row r="44" spans="2:125" x14ac:dyDescent="0.15">
      <c r="DU44" s="292"/>
    </row>
    <row r="45" spans="2:125" x14ac:dyDescent="0.15"/>
    <row r="46" spans="2:125" x14ac:dyDescent="0.15"/>
    <row r="47" spans="2:125" x14ac:dyDescent="0.15"/>
    <row r="48" spans="2:125" x14ac:dyDescent="0.15">
      <c r="DT48" s="292"/>
      <c r="DU48" s="292"/>
    </row>
    <row r="49" spans="120:125" x14ac:dyDescent="0.15">
      <c r="DU49" s="292"/>
    </row>
    <row r="50" spans="120:125" x14ac:dyDescent="0.15">
      <c r="DU50" s="292"/>
    </row>
    <row r="51" spans="120:125" x14ac:dyDescent="0.15">
      <c r="DP51" s="292"/>
      <c r="DQ51" s="292"/>
      <c r="DR51" s="292"/>
      <c r="DS51" s="292"/>
      <c r="DT51" s="292"/>
      <c r="DU51" s="292"/>
    </row>
    <row r="52" spans="120:125" x14ac:dyDescent="0.15"/>
    <row r="53" spans="120:125" x14ac:dyDescent="0.15"/>
    <row r="54" spans="120:125" x14ac:dyDescent="0.15">
      <c r="DU54" s="292"/>
    </row>
    <row r="55" spans="120:125" x14ac:dyDescent="0.15"/>
    <row r="56" spans="120:125" x14ac:dyDescent="0.15"/>
    <row r="57" spans="120:125" x14ac:dyDescent="0.15"/>
    <row r="58" spans="120:125" x14ac:dyDescent="0.15">
      <c r="DU58" s="292"/>
    </row>
    <row r="59" spans="120:125" x14ac:dyDescent="0.15"/>
    <row r="60" spans="120:125" x14ac:dyDescent="0.15"/>
    <row r="61" spans="120:125" x14ac:dyDescent="0.15"/>
    <row r="62" spans="120:125" x14ac:dyDescent="0.15"/>
    <row r="63" spans="120:125" x14ac:dyDescent="0.15">
      <c r="DU63" s="292"/>
    </row>
    <row r="64" spans="120:125" x14ac:dyDescent="0.15">
      <c r="DT64" s="292"/>
      <c r="DU64" s="292"/>
    </row>
    <row r="65" spans="123:125" x14ac:dyDescent="0.15"/>
    <row r="66" spans="123:125" x14ac:dyDescent="0.15"/>
    <row r="67" spans="123:125" x14ac:dyDescent="0.15"/>
    <row r="68" spans="123:125" x14ac:dyDescent="0.15"/>
    <row r="69" spans="123:125" x14ac:dyDescent="0.15">
      <c r="DS69" s="292"/>
      <c r="DT69" s="292"/>
      <c r="DU69" s="292"/>
    </row>
    <row r="70" spans="123:125" x14ac:dyDescent="0.15"/>
    <row r="71" spans="123:125" x14ac:dyDescent="0.15"/>
    <row r="72" spans="123:125" x14ac:dyDescent="0.15"/>
    <row r="73" spans="123:125" x14ac:dyDescent="0.15"/>
    <row r="74" spans="123:125" x14ac:dyDescent="0.15"/>
    <row r="75" spans="123:125" x14ac:dyDescent="0.15"/>
    <row r="76" spans="123:125" x14ac:dyDescent="0.15"/>
    <row r="77" spans="123:125" x14ac:dyDescent="0.15"/>
    <row r="78" spans="123:125" x14ac:dyDescent="0.15"/>
    <row r="79" spans="123:125" x14ac:dyDescent="0.15"/>
    <row r="80" spans="123:125" x14ac:dyDescent="0.15"/>
    <row r="81" spans="116:125" x14ac:dyDescent="0.15"/>
    <row r="82" spans="116:125" x14ac:dyDescent="0.15">
      <c r="DL82" s="292"/>
    </row>
    <row r="83" spans="116:125" x14ac:dyDescent="0.15">
      <c r="DM83" s="292"/>
      <c r="DN83" s="292"/>
      <c r="DO83" s="292"/>
      <c r="DP83" s="292"/>
      <c r="DQ83" s="292"/>
      <c r="DR83" s="292"/>
      <c r="DS83" s="292"/>
      <c r="DT83" s="292"/>
      <c r="DU83" s="292"/>
    </row>
    <row r="84" spans="116:125" x14ac:dyDescent="0.15"/>
    <row r="85" spans="116:125" x14ac:dyDescent="0.15"/>
    <row r="86" spans="116:125" x14ac:dyDescent="0.15"/>
    <row r="87" spans="116:125" x14ac:dyDescent="0.15"/>
    <row r="88" spans="116:125" x14ac:dyDescent="0.15">
      <c r="DU88" s="292"/>
    </row>
    <row r="89" spans="116:125" x14ac:dyDescent="0.15"/>
    <row r="90" spans="116:125" x14ac:dyDescent="0.15"/>
    <row r="91" spans="116:125" x14ac:dyDescent="0.15"/>
    <row r="92" spans="116:125" ht="13.5" customHeight="1" x14ac:dyDescent="0.15"/>
    <row r="93" spans="116:125" ht="13.5" customHeight="1" x14ac:dyDescent="0.15"/>
    <row r="94" spans="116:125" ht="13.5" customHeight="1" x14ac:dyDescent="0.15">
      <c r="DS94" s="292"/>
      <c r="DT94" s="292"/>
      <c r="DU94" s="292"/>
    </row>
    <row r="95" spans="116:125" ht="13.5" customHeight="1" x14ac:dyDescent="0.15">
      <c r="DU95" s="292"/>
    </row>
    <row r="96" spans="116:125" ht="13.5" customHeight="1" x14ac:dyDescent="0.15"/>
    <row r="97" spans="124:125" ht="13.5" customHeight="1" x14ac:dyDescent="0.15"/>
    <row r="98" spans="124:125" ht="13.5" customHeight="1" x14ac:dyDescent="0.15"/>
    <row r="99" spans="124:125" ht="13.5" customHeight="1" x14ac:dyDescent="0.15"/>
    <row r="100" spans="124:125" ht="13.5" customHeight="1" x14ac:dyDescent="0.15"/>
    <row r="101" spans="124:125" ht="13.5" customHeight="1" x14ac:dyDescent="0.15">
      <c r="DU101" s="292"/>
    </row>
    <row r="102" spans="124:125" ht="13.5" customHeight="1" x14ac:dyDescent="0.15"/>
    <row r="103" spans="124:125" ht="13.5" customHeight="1" x14ac:dyDescent="0.15"/>
    <row r="104" spans="124:125" ht="13.5" customHeight="1" x14ac:dyDescent="0.15">
      <c r="DT104" s="292"/>
      <c r="DU104" s="292"/>
    </row>
    <row r="105" spans="124:125" ht="13.5" customHeight="1" x14ac:dyDescent="0.15"/>
    <row r="106" spans="124:125" ht="13.5" customHeight="1" x14ac:dyDescent="0.15"/>
    <row r="107" spans="124:125" ht="13.5" customHeight="1" x14ac:dyDescent="0.15"/>
    <row r="108" spans="124:125" ht="13.5" customHeight="1" x14ac:dyDescent="0.15"/>
    <row r="109" spans="124:125" ht="13.5" customHeight="1" x14ac:dyDescent="0.15"/>
    <row r="110" spans="124:125" ht="13.5" customHeight="1" x14ac:dyDescent="0.15"/>
    <row r="111" spans="124:125" ht="13.5" customHeight="1" x14ac:dyDescent="0.15"/>
    <row r="112" spans="124:125" ht="13.5" customHeight="1" x14ac:dyDescent="0.15"/>
    <row r="113" spans="125:125" ht="13.5" customHeight="1" x14ac:dyDescent="0.15"/>
    <row r="114" spans="125:125" ht="13.5" customHeight="1" x14ac:dyDescent="0.15"/>
    <row r="115" spans="125:125" ht="13.5" customHeight="1" x14ac:dyDescent="0.15"/>
    <row r="116" spans="125:125" ht="13.5" customHeight="1" x14ac:dyDescent="0.15">
      <c r="DU116" s="292" t="s">
        <v>561</v>
      </c>
    </row>
    <row r="120" spans="125:125" ht="13.5" hidden="1" customHeight="1" x14ac:dyDescent="0.15"/>
    <row r="121" spans="125:125" ht="13.5" hidden="1" customHeight="1" x14ac:dyDescent="0.15">
      <c r="DU121" s="292"/>
    </row>
  </sheetData>
  <sheetProtection algorithmName="SHA-512" hashValue="4JHjYEbAw6ki7OSbTHxyRtWfuIWM64uetIVHv1AENj49iCzr9IwKPUwaDb3Xdf2IFuRc8EVKBc9QwX+wD1MuWA==" saltValue="1bqjmtyrtuh+Id5WFGLw4w==" spinCount="100000" sheet="1" objects="1" scenarios="1"/>
  <dataConsolidate/>
  <phoneticPr fontId="2"/>
  <printOptions horizontalCentered="1" verticalCentered="1"/>
  <pageMargins left="0" right="0" top="0.19685039370078741" bottom="0" header="0.39370078740157483" footer="0"/>
  <pageSetup paperSize="9" scale="39" orientation="landscape" r:id="rId1"/>
  <headerFooter alignWithMargins="0">
    <oddFooter>&amp;C&amp;P/&amp;N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L116"/>
  <sheetViews>
    <sheetView showGridLines="0" zoomScaleNormal="100" zoomScaleSheetLayoutView="55" workbookViewId="0">
      <selection activeCell="AE100" sqref="AE100"/>
    </sheetView>
  </sheetViews>
  <sheetFormatPr defaultColWidth="0" defaultRowHeight="13.5" customHeight="1" zeroHeight="1" x14ac:dyDescent="0.15"/>
  <cols>
    <col min="1" max="125" width="2.5" style="293" customWidth="1"/>
    <col min="126" max="142" width="0" style="292" hidden="1" customWidth="1"/>
    <col min="143" max="16384" width="9" style="292" hidden="1"/>
  </cols>
  <sheetData>
    <row r="1" spans="1:125" ht="13.5" customHeight="1" x14ac:dyDescent="0.15">
      <c r="A1" s="292"/>
      <c r="B1" s="292"/>
      <c r="C1" s="292"/>
      <c r="D1" s="292"/>
      <c r="E1" s="292"/>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c r="AT1" s="292"/>
      <c r="AU1" s="292"/>
      <c r="AV1" s="292"/>
      <c r="AW1" s="292"/>
      <c r="AX1" s="292"/>
      <c r="AY1" s="292"/>
      <c r="AZ1" s="292"/>
      <c r="BA1" s="292"/>
      <c r="BB1" s="292"/>
      <c r="BC1" s="292"/>
      <c r="BD1" s="292"/>
      <c r="BE1" s="292"/>
      <c r="BF1" s="292"/>
      <c r="BG1" s="292"/>
      <c r="BH1" s="292"/>
      <c r="BI1" s="292"/>
      <c r="BJ1" s="292"/>
      <c r="BK1" s="292"/>
      <c r="BL1" s="292"/>
      <c r="BM1" s="292"/>
      <c r="BN1" s="292"/>
      <c r="BO1" s="292"/>
      <c r="BP1" s="292"/>
      <c r="BQ1" s="292"/>
      <c r="BR1" s="292"/>
      <c r="BS1" s="292"/>
      <c r="BT1" s="292"/>
      <c r="BU1" s="292"/>
      <c r="BV1" s="292"/>
      <c r="BW1" s="292"/>
      <c r="BX1" s="292"/>
      <c r="BY1" s="292"/>
      <c r="BZ1" s="292"/>
      <c r="CA1" s="292"/>
      <c r="CB1" s="292"/>
      <c r="CC1" s="292"/>
      <c r="CD1" s="292"/>
      <c r="CE1" s="292"/>
      <c r="CF1" s="292"/>
      <c r="CG1" s="292"/>
      <c r="CH1" s="292"/>
      <c r="CI1" s="292"/>
      <c r="CJ1" s="292"/>
      <c r="CK1" s="292"/>
      <c r="CL1" s="292"/>
      <c r="CM1" s="292"/>
      <c r="CN1" s="292"/>
      <c r="CO1" s="292"/>
      <c r="CP1" s="292"/>
      <c r="CQ1" s="292"/>
      <c r="CR1" s="292"/>
      <c r="CS1" s="292"/>
      <c r="CT1" s="292"/>
      <c r="CU1" s="292"/>
      <c r="CV1" s="292"/>
      <c r="CW1" s="292"/>
      <c r="CX1" s="292"/>
      <c r="CY1" s="292"/>
      <c r="CZ1" s="292"/>
      <c r="DA1" s="292"/>
      <c r="DB1" s="292"/>
      <c r="DC1" s="292"/>
      <c r="DD1" s="292"/>
      <c r="DE1" s="292"/>
      <c r="DF1" s="292"/>
      <c r="DG1" s="292"/>
      <c r="DH1" s="292"/>
      <c r="DI1" s="292"/>
      <c r="DJ1" s="292"/>
      <c r="DK1" s="292"/>
      <c r="DL1" s="292"/>
      <c r="DM1" s="292"/>
      <c r="DN1" s="292"/>
      <c r="DO1" s="292"/>
      <c r="DP1" s="292"/>
      <c r="DQ1" s="292"/>
      <c r="DR1" s="292"/>
      <c r="DS1" s="292"/>
      <c r="DT1" s="292"/>
      <c r="DU1" s="292"/>
    </row>
    <row r="2" spans="1:125" x14ac:dyDescent="0.15">
      <c r="B2" s="292"/>
      <c r="T2" s="292"/>
    </row>
    <row r="3" spans="1:125" x14ac:dyDescent="0.15">
      <c r="C3" s="292"/>
      <c r="D3" s="292"/>
      <c r="E3" s="292"/>
      <c r="F3" s="292"/>
      <c r="G3" s="292"/>
      <c r="H3" s="292"/>
      <c r="I3" s="292"/>
      <c r="J3" s="292"/>
      <c r="K3" s="292"/>
      <c r="L3" s="292"/>
      <c r="M3" s="292"/>
      <c r="N3" s="292"/>
      <c r="O3" s="292"/>
      <c r="P3" s="292"/>
      <c r="Q3" s="292"/>
      <c r="R3" s="292"/>
      <c r="S3" s="292"/>
      <c r="U3" s="292"/>
      <c r="V3" s="292"/>
      <c r="W3" s="292"/>
      <c r="X3" s="292"/>
      <c r="Y3" s="292"/>
      <c r="Z3" s="292"/>
      <c r="AA3" s="292"/>
      <c r="AB3" s="292"/>
      <c r="AC3" s="292"/>
      <c r="AD3" s="292"/>
      <c r="AE3" s="292"/>
      <c r="AF3" s="292"/>
      <c r="AG3" s="292"/>
      <c r="AH3" s="292"/>
      <c r="AI3" s="292"/>
      <c r="AJ3" s="292"/>
      <c r="AK3" s="292"/>
      <c r="AL3" s="292"/>
      <c r="AM3" s="292"/>
      <c r="AN3" s="292"/>
      <c r="AO3" s="292"/>
      <c r="AP3" s="292"/>
      <c r="AQ3" s="292"/>
      <c r="AR3" s="292"/>
      <c r="AS3" s="292"/>
      <c r="AT3" s="292"/>
      <c r="AU3" s="292"/>
      <c r="AV3" s="292"/>
      <c r="AW3" s="292"/>
      <c r="AX3" s="292"/>
      <c r="AY3" s="292"/>
      <c r="AZ3" s="292"/>
      <c r="BA3" s="292"/>
      <c r="BB3" s="292"/>
      <c r="BC3" s="292"/>
      <c r="BD3" s="292"/>
      <c r="BE3" s="292"/>
      <c r="BF3" s="292"/>
      <c r="BG3" s="292"/>
      <c r="BH3" s="292"/>
      <c r="BI3" s="292"/>
      <c r="BJ3" s="292"/>
      <c r="BK3" s="292"/>
      <c r="BL3" s="292"/>
      <c r="BM3" s="292"/>
      <c r="BN3" s="292"/>
      <c r="BO3" s="292"/>
      <c r="BP3" s="292"/>
      <c r="BQ3" s="292"/>
      <c r="BR3" s="292"/>
      <c r="BS3" s="292"/>
      <c r="BT3" s="292"/>
      <c r="BU3" s="292"/>
      <c r="BV3" s="292"/>
      <c r="BW3" s="292"/>
      <c r="BX3" s="292"/>
      <c r="BY3" s="292"/>
      <c r="BZ3" s="292"/>
      <c r="CA3" s="292"/>
      <c r="CB3" s="292"/>
      <c r="CC3" s="292"/>
      <c r="CD3" s="292"/>
      <c r="CE3" s="292"/>
      <c r="CF3" s="292"/>
      <c r="CG3" s="292"/>
      <c r="CH3" s="292"/>
      <c r="CI3" s="292"/>
      <c r="CJ3" s="292"/>
      <c r="CK3" s="292"/>
      <c r="CL3" s="292"/>
      <c r="CM3" s="292"/>
      <c r="CN3" s="292"/>
      <c r="CO3" s="292"/>
      <c r="CP3" s="292"/>
      <c r="CQ3" s="292"/>
      <c r="CR3" s="292"/>
      <c r="CS3" s="292"/>
      <c r="CT3" s="292"/>
      <c r="CU3" s="292"/>
      <c r="CV3" s="292"/>
      <c r="CW3" s="292"/>
      <c r="CX3" s="292"/>
      <c r="CY3" s="292"/>
      <c r="CZ3" s="292"/>
      <c r="DA3" s="292"/>
      <c r="DB3" s="292"/>
      <c r="DC3" s="292"/>
      <c r="DD3" s="292"/>
      <c r="DE3" s="292"/>
      <c r="DF3" s="292"/>
      <c r="DG3" s="292"/>
      <c r="DH3" s="292"/>
      <c r="DI3" s="292"/>
      <c r="DJ3" s="292"/>
      <c r="DK3" s="292"/>
      <c r="DL3" s="292"/>
      <c r="DM3" s="292"/>
      <c r="DN3" s="292"/>
      <c r="DO3" s="292"/>
      <c r="DP3" s="292"/>
      <c r="DQ3" s="292"/>
      <c r="DR3" s="292"/>
      <c r="DS3" s="292"/>
      <c r="DT3" s="292"/>
      <c r="DU3" s="292"/>
    </row>
    <row r="4" spans="1:125" x14ac:dyDescent="0.15"/>
    <row r="5" spans="1:125" x14ac:dyDescent="0.15"/>
    <row r="6" spans="1:125" x14ac:dyDescent="0.15"/>
    <row r="7" spans="1:125" x14ac:dyDescent="0.15"/>
    <row r="8" spans="1:125" x14ac:dyDescent="0.15"/>
    <row r="9" spans="1:125" x14ac:dyDescent="0.15"/>
    <row r="10" spans="1:125" x14ac:dyDescent="0.15"/>
    <row r="11" spans="1:125" x14ac:dyDescent="0.15"/>
    <row r="12" spans="1:125" x14ac:dyDescent="0.15"/>
    <row r="13" spans="1:125" x14ac:dyDescent="0.15"/>
    <row r="14" spans="1:125" x14ac:dyDescent="0.15"/>
    <row r="15" spans="1:125" x14ac:dyDescent="0.15"/>
    <row r="16" spans="1:125" x14ac:dyDescent="0.15"/>
    <row r="17" x14ac:dyDescent="0.15"/>
    <row r="18" x14ac:dyDescent="0.15"/>
    <row r="19" x14ac:dyDescent="0.15"/>
    <row r="20" x14ac:dyDescent="0.15"/>
    <row r="21" x14ac:dyDescent="0.15"/>
    <row r="22" x14ac:dyDescent="0.15"/>
    <row r="23" x14ac:dyDescent="0.15"/>
    <row r="24" x14ac:dyDescent="0.15"/>
    <row r="25" x14ac:dyDescent="0.15"/>
    <row r="26" x14ac:dyDescent="0.15"/>
    <row r="27" x14ac:dyDescent="0.15"/>
    <row r="28" x14ac:dyDescent="0.15"/>
    <row r="29" x14ac:dyDescent="0.15"/>
    <row r="30" x14ac:dyDescent="0.15"/>
    <row r="31" x14ac:dyDescent="0.15"/>
    <row r="32" x14ac:dyDescent="0.15"/>
    <row r="33" spans="2:125" x14ac:dyDescent="0.15">
      <c r="B33" s="292"/>
      <c r="G33" s="292"/>
      <c r="I33" s="292"/>
    </row>
    <row r="34" spans="2:125" x14ac:dyDescent="0.15">
      <c r="C34" s="292"/>
      <c r="P34" s="292"/>
      <c r="R34" s="292"/>
      <c r="U34" s="292"/>
    </row>
    <row r="35" spans="2:125" x14ac:dyDescent="0.15">
      <c r="D35" s="292"/>
      <c r="E35" s="292"/>
      <c r="T35" s="292"/>
      <c r="W35" s="292"/>
      <c r="X35" s="292"/>
      <c r="Y35" s="292"/>
      <c r="Z35" s="292"/>
      <c r="AA35" s="292"/>
      <c r="AB35" s="292"/>
      <c r="AC35" s="292"/>
      <c r="AD35" s="292"/>
      <c r="AE35" s="292"/>
      <c r="AF35" s="292"/>
      <c r="AG35" s="292"/>
      <c r="AH35" s="292"/>
      <c r="AI35" s="292"/>
      <c r="AJ35" s="292"/>
      <c r="AK35" s="292"/>
      <c r="AL35" s="292"/>
      <c r="AM35" s="292"/>
      <c r="AN35" s="292"/>
      <c r="AO35" s="292"/>
      <c r="AP35" s="292"/>
      <c r="AQ35" s="292"/>
      <c r="AR35" s="292"/>
      <c r="AS35" s="292"/>
      <c r="AT35" s="292"/>
      <c r="AU35" s="292"/>
      <c r="AV35" s="292"/>
      <c r="AW35" s="292"/>
      <c r="AX35" s="292"/>
      <c r="AY35" s="292"/>
      <c r="AZ35" s="292"/>
      <c r="BA35" s="292"/>
      <c r="BB35" s="292"/>
      <c r="BC35" s="292"/>
      <c r="BD35" s="292"/>
      <c r="BE35" s="292"/>
      <c r="BF35" s="292"/>
      <c r="BG35" s="292"/>
      <c r="BH35" s="292"/>
      <c r="BI35" s="292"/>
      <c r="BJ35" s="292"/>
      <c r="BK35" s="292"/>
      <c r="BL35" s="292"/>
      <c r="BM35" s="292"/>
      <c r="BN35" s="292"/>
      <c r="BO35" s="292"/>
      <c r="BP35" s="292"/>
      <c r="BQ35" s="292"/>
      <c r="BR35" s="292"/>
      <c r="BS35" s="292"/>
      <c r="BT35" s="292"/>
      <c r="BU35" s="292"/>
      <c r="BV35" s="292"/>
      <c r="BW35" s="292"/>
      <c r="BX35" s="292"/>
      <c r="BY35" s="292"/>
      <c r="BZ35" s="292"/>
      <c r="CA35" s="292"/>
      <c r="CB35" s="292"/>
      <c r="CC35" s="292"/>
      <c r="CD35" s="292"/>
      <c r="CE35" s="292"/>
      <c r="CF35" s="292"/>
      <c r="CG35" s="292"/>
      <c r="CH35" s="292"/>
      <c r="CI35" s="292"/>
      <c r="CJ35" s="292"/>
      <c r="CK35" s="292"/>
      <c r="CL35" s="292"/>
      <c r="CM35" s="292"/>
      <c r="CN35" s="292"/>
      <c r="CO35" s="292"/>
      <c r="CP35" s="292"/>
      <c r="CQ35" s="292"/>
      <c r="CR35" s="292"/>
      <c r="CS35" s="292"/>
      <c r="CT35" s="292"/>
      <c r="CU35" s="292"/>
      <c r="CV35" s="292"/>
      <c r="CW35" s="292"/>
      <c r="CX35" s="292"/>
      <c r="CY35" s="292"/>
      <c r="CZ35" s="292"/>
      <c r="DA35" s="292"/>
      <c r="DB35" s="292"/>
      <c r="DC35" s="292"/>
      <c r="DD35" s="292"/>
      <c r="DE35" s="292"/>
      <c r="DF35" s="292"/>
      <c r="DG35" s="292"/>
      <c r="DH35" s="292"/>
      <c r="DI35" s="292"/>
      <c r="DJ35" s="292"/>
      <c r="DK35" s="292"/>
      <c r="DL35" s="292"/>
      <c r="DM35" s="292"/>
      <c r="DN35" s="292"/>
      <c r="DO35" s="292"/>
      <c r="DP35" s="292"/>
      <c r="DQ35" s="292"/>
      <c r="DR35" s="292"/>
      <c r="DS35" s="292"/>
      <c r="DT35" s="292"/>
      <c r="DU35" s="292"/>
    </row>
    <row r="36" spans="2:125" x14ac:dyDescent="0.15">
      <c r="F36" s="292"/>
      <c r="H36" s="292"/>
      <c r="J36" s="292"/>
      <c r="K36" s="292"/>
      <c r="L36" s="292"/>
      <c r="M36" s="292"/>
      <c r="N36" s="292"/>
      <c r="O36" s="292"/>
      <c r="Q36" s="292"/>
      <c r="S36" s="292"/>
      <c r="V36" s="292"/>
    </row>
    <row r="37" spans="2:125" x14ac:dyDescent="0.15"/>
    <row r="38" spans="2:125" x14ac:dyDescent="0.15"/>
    <row r="39" spans="2:125" x14ac:dyDescent="0.15"/>
    <row r="40" spans="2:125" x14ac:dyDescent="0.15">
      <c r="U40" s="292"/>
    </row>
    <row r="41" spans="2:125" x14ac:dyDescent="0.15">
      <c r="R41" s="292"/>
    </row>
    <row r="42" spans="2:125" x14ac:dyDescent="0.15">
      <c r="T42" s="292"/>
      <c r="W42" s="292"/>
      <c r="X42" s="292"/>
      <c r="Y42" s="292"/>
      <c r="Z42" s="292"/>
      <c r="AA42" s="292"/>
      <c r="AB42" s="292"/>
      <c r="AC42" s="292"/>
      <c r="AD42" s="292"/>
      <c r="AE42" s="292"/>
      <c r="AF42" s="292"/>
      <c r="AG42" s="292"/>
      <c r="AH42" s="292"/>
      <c r="AI42" s="292"/>
      <c r="AJ42" s="292"/>
      <c r="AK42" s="292"/>
      <c r="AL42" s="292"/>
      <c r="AM42" s="292"/>
      <c r="AN42" s="292"/>
      <c r="AO42" s="292"/>
      <c r="AP42" s="292"/>
      <c r="AQ42" s="292"/>
      <c r="AR42" s="292"/>
      <c r="AS42" s="292"/>
      <c r="AT42" s="292"/>
      <c r="AU42" s="292"/>
      <c r="AV42" s="292"/>
      <c r="AW42" s="292"/>
      <c r="AX42" s="292"/>
      <c r="AY42" s="292"/>
      <c r="AZ42" s="292"/>
      <c r="BA42" s="292"/>
      <c r="BB42" s="292"/>
      <c r="BC42" s="292"/>
      <c r="BD42" s="292"/>
      <c r="BE42" s="292"/>
      <c r="BF42" s="292"/>
      <c r="BG42" s="292"/>
      <c r="BH42" s="292"/>
      <c r="BI42" s="292"/>
      <c r="BJ42" s="292"/>
      <c r="BK42" s="292"/>
      <c r="BL42" s="292"/>
      <c r="BM42" s="292"/>
      <c r="BN42" s="292"/>
      <c r="BO42" s="292"/>
      <c r="BP42" s="292"/>
      <c r="BQ42" s="292"/>
      <c r="BR42" s="292"/>
      <c r="BS42" s="292"/>
      <c r="BT42" s="292"/>
      <c r="BU42" s="292"/>
      <c r="BV42" s="292"/>
      <c r="BW42" s="292"/>
      <c r="BX42" s="292"/>
      <c r="BY42" s="292"/>
      <c r="BZ42" s="292"/>
      <c r="CA42" s="292"/>
      <c r="CB42" s="292"/>
      <c r="CC42" s="292"/>
      <c r="CD42" s="292"/>
      <c r="CE42" s="292"/>
      <c r="CF42" s="292"/>
      <c r="CG42" s="292"/>
      <c r="CH42" s="292"/>
      <c r="CI42" s="292"/>
      <c r="CJ42" s="292"/>
      <c r="CK42" s="292"/>
      <c r="CL42" s="292"/>
      <c r="CM42" s="292"/>
      <c r="CN42" s="292"/>
      <c r="CO42" s="292"/>
      <c r="CP42" s="292"/>
      <c r="CQ42" s="292"/>
      <c r="CR42" s="292"/>
      <c r="CS42" s="292"/>
      <c r="CT42" s="292"/>
      <c r="CU42" s="292"/>
      <c r="CV42" s="292"/>
      <c r="CW42" s="292"/>
      <c r="CX42" s="292"/>
      <c r="CY42" s="292"/>
      <c r="CZ42" s="292"/>
      <c r="DA42" s="292"/>
      <c r="DB42" s="292"/>
      <c r="DC42" s="292"/>
      <c r="DD42" s="292"/>
      <c r="DE42" s="292"/>
      <c r="DF42" s="292"/>
      <c r="DG42" s="292"/>
      <c r="DH42" s="292"/>
      <c r="DI42" s="292"/>
      <c r="DJ42" s="292"/>
      <c r="DK42" s="292"/>
      <c r="DL42" s="292"/>
      <c r="DM42" s="292"/>
      <c r="DN42" s="292"/>
      <c r="DO42" s="292"/>
      <c r="DP42" s="292"/>
      <c r="DQ42" s="292"/>
      <c r="DR42" s="292"/>
      <c r="DS42" s="292"/>
      <c r="DT42" s="292"/>
      <c r="DU42" s="292"/>
    </row>
    <row r="43" spans="2:125" x14ac:dyDescent="0.15">
      <c r="Q43" s="292"/>
      <c r="S43" s="292"/>
      <c r="V43" s="292"/>
    </row>
    <row r="44" spans="2:125" x14ac:dyDescent="0.15"/>
    <row r="45" spans="2:125" x14ac:dyDescent="0.15"/>
    <row r="46" spans="2:125" x14ac:dyDescent="0.15"/>
    <row r="47" spans="2:125" x14ac:dyDescent="0.15"/>
    <row r="48" spans="2:125" x14ac:dyDescent="0.15"/>
    <row r="49" x14ac:dyDescent="0.15"/>
    <row r="50" x14ac:dyDescent="0.15"/>
    <row r="51" x14ac:dyDescent="0.15"/>
    <row r="52" x14ac:dyDescent="0.15"/>
    <row r="53" x14ac:dyDescent="0.15"/>
    <row r="54" x14ac:dyDescent="0.15"/>
    <row r="55" x14ac:dyDescent="0.15"/>
    <row r="56" x14ac:dyDescent="0.15"/>
    <row r="57" x14ac:dyDescent="0.15"/>
    <row r="58" x14ac:dyDescent="0.15"/>
    <row r="59" x14ac:dyDescent="0.15"/>
    <row r="60" x14ac:dyDescent="0.15"/>
    <row r="61" x14ac:dyDescent="0.15"/>
    <row r="62" x14ac:dyDescent="0.15"/>
    <row r="63" x14ac:dyDescent="0.15"/>
    <row r="64" x14ac:dyDescent="0.15"/>
    <row r="65" x14ac:dyDescent="0.15"/>
    <row r="66" x14ac:dyDescent="0.15"/>
    <row r="67" x14ac:dyDescent="0.15"/>
    <row r="68" x14ac:dyDescent="0.15"/>
    <row r="69" x14ac:dyDescent="0.15"/>
    <row r="70" x14ac:dyDescent="0.15"/>
    <row r="71" x14ac:dyDescent="0.15"/>
    <row r="72" x14ac:dyDescent="0.15"/>
    <row r="73" x14ac:dyDescent="0.15"/>
    <row r="74" x14ac:dyDescent="0.15"/>
    <row r="75" x14ac:dyDescent="0.15"/>
    <row r="76" x14ac:dyDescent="0.15"/>
    <row r="77" x14ac:dyDescent="0.15"/>
    <row r="78" x14ac:dyDescent="0.15"/>
    <row r="79" x14ac:dyDescent="0.15"/>
    <row r="80" x14ac:dyDescent="0.15"/>
    <row r="81" x14ac:dyDescent="0.15"/>
    <row r="82" x14ac:dyDescent="0.15"/>
    <row r="83" x14ac:dyDescent="0.15"/>
    <row r="84" x14ac:dyDescent="0.15"/>
    <row r="85" x14ac:dyDescent="0.15"/>
    <row r="86" x14ac:dyDescent="0.15"/>
    <row r="87" x14ac:dyDescent="0.15"/>
    <row r="88" x14ac:dyDescent="0.15"/>
    <row r="89" x14ac:dyDescent="0.15"/>
    <row r="90" x14ac:dyDescent="0.15"/>
    <row r="9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spans="125:125" ht="13.5" customHeight="1" x14ac:dyDescent="0.15"/>
    <row r="114" spans="125:125" ht="13.5" customHeight="1" x14ac:dyDescent="0.15"/>
    <row r="115" spans="125:125" ht="13.5" customHeight="1" x14ac:dyDescent="0.15"/>
    <row r="116" spans="125:125" ht="13.5" customHeight="1" x14ac:dyDescent="0.15">
      <c r="DU116" s="293" t="s">
        <v>562</v>
      </c>
    </row>
  </sheetData>
  <sheetProtection algorithmName="SHA-512" hashValue="btuLSGp553kI1be+pQDjPLrK1WHKdqPaDpNIApGw942XBegXYud99D+Ol7NPUk0fQosoWqtQJtvcUERte3mmFg==" saltValue="zXPG8ccz9bWucgLTTOCBuA==" spinCount="100000" sheet="1" objects="1" scenarios="1"/>
  <dataConsolidate/>
  <phoneticPr fontId="2"/>
  <printOptions horizontalCentered="1" verticalCentered="1"/>
  <pageMargins left="0" right="0" top="0.19685039370078741" bottom="0" header="0.39370078740157483" footer="0"/>
  <pageSetup paperSize="9" scale="39" orientation="landscape" r:id="rId1"/>
  <headerFooter alignWithMargins="0">
    <oddFooter>&amp;C&amp;P/&amp;N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0"/>
  <sheetViews>
    <sheetView showGridLines="0" zoomScaleSheetLayoutView="100" workbookViewId="0"/>
  </sheetViews>
  <sheetFormatPr defaultColWidth="0" defaultRowHeight="13.5" customHeight="1" zeroHeight="1" x14ac:dyDescent="0.15"/>
  <cols>
    <col min="1" max="1" width="8.25" style="1" customWidth="1"/>
    <col min="2" max="16" width="14.625" style="1" customWidth="1"/>
    <col min="17"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spans="2:10" ht="16.5" customHeight="1" x14ac:dyDescent="0.15"/>
    <row r="34" spans="2:10" ht="16.5" customHeight="1" x14ac:dyDescent="0.15"/>
    <row r="35" spans="2:10" ht="16.5" customHeight="1" x14ac:dyDescent="0.15"/>
    <row r="36" spans="2:10" ht="16.5" customHeight="1" x14ac:dyDescent="0.15"/>
    <row r="37" spans="2:10" ht="16.5" customHeight="1" x14ac:dyDescent="0.15"/>
    <row r="38" spans="2:10" ht="16.5" customHeight="1" x14ac:dyDescent="0.15"/>
    <row r="39" spans="2:10" ht="16.5" customHeight="1" x14ac:dyDescent="0.15"/>
    <row r="40" spans="2:10" ht="16.5" customHeight="1" x14ac:dyDescent="0.15"/>
    <row r="41" spans="2:10" ht="16.5" customHeight="1" x14ac:dyDescent="0.15"/>
    <row r="42" spans="2:10" ht="16.5" customHeight="1" x14ac:dyDescent="0.15"/>
    <row r="43" spans="2:10" ht="16.5" customHeight="1" x14ac:dyDescent="0.15"/>
    <row r="44" spans="2:10" ht="16.5" customHeight="1" x14ac:dyDescent="0.15"/>
    <row r="45" spans="2:10" ht="29.25" customHeight="1" thickBot="1" x14ac:dyDescent="0.2">
      <c r="B45" s="2"/>
      <c r="C45" s="2"/>
      <c r="D45" s="2"/>
      <c r="E45" s="2"/>
      <c r="F45" s="2"/>
      <c r="G45" s="2"/>
      <c r="H45" s="2"/>
      <c r="I45" s="2"/>
      <c r="J45" s="3" t="s">
        <v>0</v>
      </c>
    </row>
    <row r="46" spans="2:10" ht="29.25" customHeight="1" thickBot="1" x14ac:dyDescent="0.25">
      <c r="B46" s="4" t="s">
        <v>1</v>
      </c>
      <c r="C46" s="5"/>
      <c r="D46" s="5"/>
      <c r="E46" s="6" t="s">
        <v>2</v>
      </c>
      <c r="F46" s="7" t="s">
        <v>563</v>
      </c>
      <c r="G46" s="8" t="s">
        <v>564</v>
      </c>
      <c r="H46" s="8" t="s">
        <v>565</v>
      </c>
      <c r="I46" s="8" t="s">
        <v>566</v>
      </c>
      <c r="J46" s="9" t="s">
        <v>567</v>
      </c>
    </row>
    <row r="47" spans="2:10" ht="57.75" customHeight="1" x14ac:dyDescent="0.15">
      <c r="B47" s="10"/>
      <c r="C47" s="1200" t="s">
        <v>3</v>
      </c>
      <c r="D47" s="1200"/>
      <c r="E47" s="1201"/>
      <c r="F47" s="11">
        <v>23.12</v>
      </c>
      <c r="G47" s="12">
        <v>25.72</v>
      </c>
      <c r="H47" s="12">
        <v>25.83</v>
      </c>
      <c r="I47" s="12">
        <v>26.19</v>
      </c>
      <c r="J47" s="13">
        <v>25.92</v>
      </c>
    </row>
    <row r="48" spans="2:10" ht="57.75" customHeight="1" x14ac:dyDescent="0.15">
      <c r="B48" s="14"/>
      <c r="C48" s="1202" t="s">
        <v>4</v>
      </c>
      <c r="D48" s="1202"/>
      <c r="E48" s="1203"/>
      <c r="F48" s="15">
        <v>4.3899999999999997</v>
      </c>
      <c r="G48" s="16">
        <v>5</v>
      </c>
      <c r="H48" s="16">
        <v>3.67</v>
      </c>
      <c r="I48" s="16">
        <v>3.29</v>
      </c>
      <c r="J48" s="17">
        <v>5.13</v>
      </c>
    </row>
    <row r="49" spans="2:10" ht="57.75" customHeight="1" thickBot="1" x14ac:dyDescent="0.2">
      <c r="B49" s="18"/>
      <c r="C49" s="1204" t="s">
        <v>5</v>
      </c>
      <c r="D49" s="1204"/>
      <c r="E49" s="1205"/>
      <c r="F49" s="19">
        <v>1.31</v>
      </c>
      <c r="G49" s="20">
        <v>0.56000000000000005</v>
      </c>
      <c r="H49" s="20" t="s">
        <v>568</v>
      </c>
      <c r="I49" s="20" t="s">
        <v>569</v>
      </c>
      <c r="J49" s="21" t="s">
        <v>570</v>
      </c>
    </row>
    <row r="50" spans="2:10" ht="13.5" customHeight="1" x14ac:dyDescent="0.15"/>
  </sheetData>
  <sheetProtection algorithmName="SHA-512" hashValue="swTEa5zYrbn+JFeAzYYAB+d1wyEmDUjm6qUZ0u5NGS2max6BTfa1zhemx/4WnhYGQBW0VApaluQzfbDYzEPlMw==" saltValue="faELAgA5XRBFGhugQOZoDg==" spinCount="100000" sheet="1" objects="1" scenarios="1"/>
  <mergeCells count="3">
    <mergeCell ref="C47:E47"/>
    <mergeCell ref="C48:E48"/>
    <mergeCell ref="C49:E49"/>
  </mergeCells>
  <phoneticPr fontId="2"/>
  <printOptions horizontalCentered="1"/>
  <pageMargins left="0" right="0" top="0.19685039370078741" bottom="0" header="0" footer="0"/>
  <pageSetup paperSize="9" scale="64" orientation="landscape" r:id="rId1"/>
  <headerFooter alignWithMargins="0">
    <oddFooter>&amp;C&amp;P/&amp;N</oddFooter>
  </headerFooter>
  <rowBreaks count="1" manualBreakCount="1">
    <brk id="51"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性質別歳出決算分析表（住民一人当たりのコスト）</vt:lpstr>
      <vt:lpstr>目的別歳出決算分析表（住民一人当たりのコスト）</vt:lpstr>
      <vt:lpstr>実質収支比率等に係る経年分析</vt:lpstr>
      <vt:lpstr>連結実質赤字比率に係る赤字・黒字の構成分析</vt:lpstr>
      <vt:lpstr>実質公債費比率（分子）の構造</vt:lpstr>
      <vt:lpstr>将来負担比率（分子）の構造</vt:lpstr>
      <vt:lpstr>基金残高に係る経年分析</vt:lpstr>
      <vt:lpstr>データシート</vt:lpstr>
    </vt:vector>
  </TitlesOfParts>
  <Manager>財務調査課</Manager>
  <Company>総務省</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subject/>
  <dc:creator>財務調査課</dc:creator>
  <cp:keywords/>
  <dc:description/>
  <cp:lastModifiedBy>練馬区</cp:lastModifiedBy>
  <cp:lastPrinted>2022-03-09T03:39:05Z</cp:lastPrinted>
  <dcterms:created xsi:type="dcterms:W3CDTF">2022-02-02T04:31:34Z</dcterms:created>
  <dcterms:modified xsi:type="dcterms:W3CDTF">2022-04-14T01:21:44Z</dcterms:modified>
  <cp:category/>
</cp:coreProperties>
</file>